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DepartmentWorkspace/KeyWorkStreams/IRP Technical/Legal/IRP Dockets/NEPR-AP-2023-0004/2025/2025.02.14_ 2025 IRP Seventh Prefiling RFI/Attachments/"/>
    </mc:Choice>
  </mc:AlternateContent>
  <xr:revisionPtr revIDLastSave="24" documentId="8_{F5BC9AAC-6F13-4AF9-9E1E-1AE3E11E06A5}" xr6:coauthVersionLast="47" xr6:coauthVersionMax="47" xr10:uidLastSave="{5C5372AE-585F-4B2C-86DE-F2B142CE820B}"/>
  <bookViews>
    <workbookView xWindow="-108" yWindow="-108" windowWidth="23256" windowHeight="12456" xr2:uid="{19AD508B-6FDC-4B6C-BD87-7975EBE2E9F3}"/>
  </bookViews>
  <sheets>
    <sheet name="Cost and Performance" sheetId="2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Count="1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I18" i="2"/>
  <c r="I17" i="2"/>
  <c r="A4" i="2"/>
  <c r="A5" i="2" s="1"/>
  <c r="A6" i="2" s="1"/>
  <c r="A7" i="2" s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<sst xmlns="http://schemas.openxmlformats.org/spreadsheetml/2006/main" count="26" uniqueCount="20">
  <si>
    <t>Build Cost, 2023$/kW</t>
  </si>
  <si>
    <t>CT</t>
  </si>
  <si>
    <t>CC</t>
  </si>
  <si>
    <t>Year</t>
  </si>
  <si>
    <t>SAN JUAN 460MW CC</t>
  </si>
  <si>
    <t>18V50DF 1x0</t>
  </si>
  <si>
    <t>2x1 SGT-800</t>
  </si>
  <si>
    <t>7F.05 1x0</t>
  </si>
  <si>
    <t>7F.05 1x1</t>
  </si>
  <si>
    <t>7HA.02 1x1</t>
  </si>
  <si>
    <t>LM2500 1x0</t>
  </si>
  <si>
    <t>LM6000 1x0</t>
  </si>
  <si>
    <t>FLHR, Btu/kWh</t>
  </si>
  <si>
    <t>Forced Outage Rate, %</t>
  </si>
  <si>
    <t>Schld Mntnce, hrs/yr</t>
  </si>
  <si>
    <t>Puerto Rico Cost Scaler</t>
  </si>
  <si>
    <t>Puerto Rico Low Scaler</t>
  </si>
  <si>
    <t>Puerto Rico High Scaler</t>
  </si>
  <si>
    <t>373 MW</t>
  </si>
  <si>
    <t>550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</si>
</sst>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8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64" fontId="0" fillId="0" borderId="0" xfId="2" applyNumberFormat="1" applyFont="1" applyFill="1"/>
    <xf numFmtId="0" fontId="0" fillId="0" borderId="0" xfId="0" applyAlignment="1">
      <alignment horizontal="center"/>
    </xf>
    <xf numFmtId="164" fontId="0" fillId="0" borderId="0" xfId="2" applyNumberFormat="1" applyFont="1"/>
    <xf numFmtId="165" fontId="0" fillId="0" borderId="0" xfId="1" applyNumberFormat="1" applyFont="1"/>
    <xf numFmtId="166" fontId="0" fillId="0" borderId="0" xfId="1" applyNumberFormat="1" applyFont="1"/>
    <xf numFmtId="164" fontId="0" fillId="0" borderId="0" xfId="2" applyNumberFormat="1" applyFont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168" fontId="0" fillId="0" borderId="0" xfId="0" applyNumberFormat="1"/>
    <xf numFmtId="2" fontId="0" fillId="0" borderId="0" xfId="3" applyNumberFormat="1" applyFont="1"/>
    <xf numFmtId="0" fontId="0" fillId="0" borderId="0" xfId="0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 2" xfId="3" xr:uid="{FD0950D6-31FF-4F12-9444-97D01A9FA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'[1]Cost and Performance'!$H$17:$H$18</c:f>
              <c:numCache>
                <c:formatCode>General</c:formatCode>
                <c:ptCount val="2"/>
                <c:pt idx="0">
                  <c:v>373</c:v>
                </c:pt>
                <c:pt idx="1">
                  <c:v>550</c:v>
                </c:pt>
              </c:numCache>
            </c:numRef>
          </c:xVal>
          <c:yVal>
            <c:numRef>
              <c:f>'[1]Cost and Performance'!$I$17:$I$18</c:f>
              <c:numCache>
                <c:formatCode>_("$"* #,##0_);_("$"* \(#,##0\);_("$"* "-"??_);_(@_)</c:formatCode>
                <c:ptCount val="2"/>
                <c:pt idx="0">
                  <c:v>2624.8377380000002</c:v>
                </c:pt>
                <c:pt idx="1">
                  <c:v>2034.6559999999999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A0-400B-8FB1-F2E747DE5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724896"/>
        <c:axId val="836723456"/>
      </c:scatterChart>
      <c:valAx>
        <c:axId val="83672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723456"/>
        <c:crosses val="autoZero"/>
        <c:crossBetween val="midCat"/>
      </c:valAx>
      <c:valAx>
        <c:axId val="8367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724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4646325186028129E-2"/>
                  <c:y val="4.32620349141555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'Cost and Performance'!$H$17:$H$18</c:f>
              <c:numCache>
                <c:formatCode>General</c:formatCode>
                <c:ptCount val="2"/>
                <c:pt idx="0">
                  <c:v>373</c:v>
                </c:pt>
                <c:pt idx="1">
                  <c:v>550</c:v>
                </c:pt>
              </c:numCache>
            </c:numRef>
          </c:xVal>
          <c:yVal>
            <c:numRef>
              <c:f>'Cost and Performance'!$I$17:$I$18</c:f>
              <c:numCache>
                <c:formatCode>_("$"* #,##0_);_("$"* \(#,##0\);_("$"* "-"??_);_(@_)</c:formatCode>
                <c:ptCount val="2"/>
                <c:pt idx="0">
                  <c:v>2624.8377380000002</c:v>
                </c:pt>
                <c:pt idx="1">
                  <c:v>2034.6559999999999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CC-499B-A223-3113A46EE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540511"/>
        <c:axId val="832540991"/>
      </c:scatterChart>
      <c:valAx>
        <c:axId val="83254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540991"/>
        <c:crosses val="autoZero"/>
        <c:crossBetween val="midCat"/>
      </c:valAx>
      <c:valAx>
        <c:axId val="83254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540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10</xdr:row>
      <xdr:rowOff>57150</xdr:rowOff>
    </xdr:from>
    <xdr:to>
      <xdr:col>22</xdr:col>
      <xdr:colOff>143509</xdr:colOff>
      <xdr:row>23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2A27C1-BEF4-4FEC-AF48-0A389D227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721995</xdr:colOff>
      <xdr:row>18</xdr:row>
      <xdr:rowOff>29527</xdr:rowOff>
    </xdr:from>
    <xdr:to>
      <xdr:col>8</xdr:col>
      <xdr:colOff>121920</xdr:colOff>
      <xdr:row>33</xdr:row>
      <xdr:rowOff>58102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3020F5-2EE5-A614-46F2-462E788D7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los.MiguelMartin\Downloads\RFI%207%20worksheet%20Questions%201_3_and%207_V_2.7.2025.xlsx" TargetMode="External"/><Relationship Id="rId1" Type="http://schemas.openxmlformats.org/officeDocument/2006/relationships/externalLinkPath" Target="file:///C:\Users\Carlos.MiguelMartin\Downloads\RFI%207%20worksheet%20Questions%201_3_and%207_V_2.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newable Escalator Summary"/>
      <sheetName val="Cost and Performance"/>
    </sheetNames>
    <sheetDataSet>
      <sheetData sheetId="0" refreshError="1"/>
      <sheetData sheetId="1">
        <row r="17">
          <cell r="H17">
            <v>373</v>
          </cell>
          <cell r="I17">
            <v>2624.8377380000002</v>
          </cell>
        </row>
        <row r="18">
          <cell r="H18">
            <v>550</v>
          </cell>
          <cell r="I18">
            <v>2034.6559999999999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BCA9-A48F-4B47-8A86-B2D733A5EF45}">
  <dimension ref="A1:N30"/>
  <sheetViews>
    <sheetView tabSelected="1" workbookViewId="0">
      <selection activeCell="J26" sqref="J26"/>
    </sheetView>
  </sheetViews>
  <sheetFormatPr defaultRowHeight="14.4" x14ac:dyDescent="0.3"/>
  <cols>
    <col min="2" max="2" width="14" customWidth="1"/>
    <col min="3" max="3" width="11.6640625" bestFit="1" customWidth="1"/>
    <col min="4" max="4" width="11.109375" bestFit="1" customWidth="1"/>
    <col min="5" max="6" width="8.77734375" bestFit="1" customWidth="1"/>
    <col min="7" max="7" width="10.21875" bestFit="1" customWidth="1"/>
    <col min="8" max="9" width="10.88671875" bestFit="1" customWidth="1"/>
    <col min="11" max="11" width="8.88671875" style="1"/>
    <col min="12" max="12" width="10.5546875" style="1" customWidth="1"/>
    <col min="13" max="13" width="11.44140625" style="1" customWidth="1"/>
    <col min="14" max="14" width="10.77734375" style="1" customWidth="1"/>
  </cols>
  <sheetData>
    <row r="1" spans="1:14" x14ac:dyDescent="0.3">
      <c r="A1" s="1" t="s">
        <v>0</v>
      </c>
      <c r="B1" s="1"/>
      <c r="C1" s="4" t="s">
        <v>1</v>
      </c>
      <c r="D1" s="4" t="s">
        <v>2</v>
      </c>
      <c r="E1" s="4" t="s">
        <v>1</v>
      </c>
      <c r="F1" s="4" t="s">
        <v>2</v>
      </c>
      <c r="G1" s="4" t="s">
        <v>2</v>
      </c>
      <c r="H1" s="4" t="s">
        <v>1</v>
      </c>
      <c r="I1" s="4" t="s">
        <v>1</v>
      </c>
    </row>
    <row r="2" spans="1:14" ht="28.8" x14ac:dyDescent="0.3">
      <c r="A2" s="2" t="s">
        <v>3</v>
      </c>
      <c r="B2" s="8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K2" s="1" t="s">
        <v>3</v>
      </c>
      <c r="L2" s="13" t="s">
        <v>15</v>
      </c>
      <c r="M2" s="13" t="s">
        <v>16</v>
      </c>
      <c r="N2" s="13" t="s">
        <v>17</v>
      </c>
    </row>
    <row r="3" spans="1:14" x14ac:dyDescent="0.3">
      <c r="A3" s="1">
        <v>2025</v>
      </c>
      <c r="B3" s="5"/>
      <c r="C3" s="5">
        <v>3480.7988799999998</v>
      </c>
      <c r="D3" s="5">
        <v>3715.9439280000001</v>
      </c>
      <c r="E3" s="5">
        <v>1883.494359</v>
      </c>
      <c r="F3" s="5">
        <v>3013.5909740000002</v>
      </c>
      <c r="G3" s="3">
        <v>2336</v>
      </c>
      <c r="H3" s="5">
        <v>3284.2567159999999</v>
      </c>
      <c r="I3" s="5">
        <v>3876.6543919999999</v>
      </c>
      <c r="K3" s="10">
        <v>2023</v>
      </c>
      <c r="L3" s="11">
        <v>2</v>
      </c>
      <c r="M3" s="11">
        <v>2</v>
      </c>
      <c r="N3" s="11">
        <v>2</v>
      </c>
    </row>
    <row r="4" spans="1:14" x14ac:dyDescent="0.3">
      <c r="A4" s="1">
        <f>A3+1</f>
        <v>2026</v>
      </c>
      <c r="B4" s="5"/>
      <c r="C4" s="5">
        <v>3331.1245279999998</v>
      </c>
      <c r="D4" s="5">
        <v>3556.1583390000001</v>
      </c>
      <c r="E4" s="5">
        <v>1802.504101</v>
      </c>
      <c r="F4" s="5">
        <v>2884.006562</v>
      </c>
      <c r="G4" s="3">
        <v>2235.5520000000001</v>
      </c>
      <c r="H4" s="5">
        <v>3143.0336769999999</v>
      </c>
      <c r="I4" s="5">
        <v>3709.9582529999998</v>
      </c>
      <c r="K4" s="10">
        <v>2024</v>
      </c>
      <c r="L4" s="11">
        <v>2</v>
      </c>
      <c r="M4" s="11">
        <v>2</v>
      </c>
      <c r="N4" s="11">
        <v>2</v>
      </c>
    </row>
    <row r="5" spans="1:14" x14ac:dyDescent="0.3">
      <c r="A5" s="1">
        <f t="shared" ref="A5:A11" si="0">A4+1</f>
        <v>2027</v>
      </c>
      <c r="B5" s="5"/>
      <c r="C5" s="5">
        <v>3181.4501759999998</v>
      </c>
      <c r="D5" s="5">
        <v>3396.37275</v>
      </c>
      <c r="E5" s="5">
        <v>1721.5138440000001</v>
      </c>
      <c r="F5" s="5">
        <v>2754.4221499999999</v>
      </c>
      <c r="G5" s="3">
        <v>2135.1039999999998</v>
      </c>
      <c r="H5" s="5">
        <v>3001.8106379999999</v>
      </c>
      <c r="I5" s="5">
        <v>3543.262115</v>
      </c>
      <c r="K5" s="10">
        <v>2025</v>
      </c>
      <c r="L5" s="11">
        <v>2</v>
      </c>
      <c r="M5" s="11">
        <v>2</v>
      </c>
      <c r="N5" s="11">
        <v>2</v>
      </c>
    </row>
    <row r="6" spans="1:14" x14ac:dyDescent="0.3">
      <c r="A6" s="1">
        <f t="shared" si="0"/>
        <v>2028</v>
      </c>
      <c r="B6" s="5">
        <v>2335</v>
      </c>
      <c r="C6" s="5">
        <v>3031.7758239999998</v>
      </c>
      <c r="D6" s="5">
        <v>3236.5871609999999</v>
      </c>
      <c r="E6" s="5">
        <v>1640.523586</v>
      </c>
      <c r="F6" s="5">
        <v>2624.8377380000002</v>
      </c>
      <c r="G6" s="3">
        <v>2034.6559999999999</v>
      </c>
      <c r="H6" s="5">
        <v>2860.5875999999998</v>
      </c>
      <c r="I6" s="5">
        <v>3376.5659759999999</v>
      </c>
      <c r="K6" s="10">
        <v>2026</v>
      </c>
      <c r="L6" s="11">
        <v>1.913999999908067</v>
      </c>
      <c r="M6" s="11">
        <v>1.913999999908067</v>
      </c>
      <c r="N6" s="11">
        <v>1.913999999908067</v>
      </c>
    </row>
    <row r="7" spans="1:14" x14ac:dyDescent="0.3">
      <c r="A7" s="1">
        <f t="shared" si="0"/>
        <v>2029</v>
      </c>
      <c r="B7" s="5"/>
      <c r="C7" s="5">
        <v>2882.1014730000002</v>
      </c>
      <c r="D7" s="5">
        <v>3076.8015719999999</v>
      </c>
      <c r="E7" s="5">
        <v>1559.5333290000001</v>
      </c>
      <c r="F7" s="5">
        <v>2495.253326</v>
      </c>
      <c r="G7" s="3">
        <v>1934.2080000000001</v>
      </c>
      <c r="H7" s="5">
        <v>2719.3645609999999</v>
      </c>
      <c r="I7" s="5">
        <v>3209.8698370000002</v>
      </c>
      <c r="K7" s="10">
        <v>2027</v>
      </c>
      <c r="L7" s="11">
        <v>1.8279999998161343</v>
      </c>
      <c r="M7" s="11">
        <v>1.8279999998161343</v>
      </c>
      <c r="N7" s="11">
        <v>1.8279999998161343</v>
      </c>
    </row>
    <row r="8" spans="1:14" x14ac:dyDescent="0.3">
      <c r="A8" s="1">
        <f t="shared" si="0"/>
        <v>2030</v>
      </c>
      <c r="B8" s="5"/>
      <c r="C8" s="5">
        <v>2732.4271210000002</v>
      </c>
      <c r="D8" s="5">
        <v>2917.0159829999998</v>
      </c>
      <c r="E8" s="5">
        <v>1478.5430719999999</v>
      </c>
      <c r="F8" s="5">
        <v>2365.6689150000002</v>
      </c>
      <c r="G8" s="3">
        <v>1833.76</v>
      </c>
      <c r="H8" s="5">
        <v>2578.1415219999999</v>
      </c>
      <c r="I8" s="5">
        <v>3043.1736980000001</v>
      </c>
      <c r="K8" s="10">
        <v>2028</v>
      </c>
      <c r="L8" s="11">
        <v>1.7419999997242013</v>
      </c>
      <c r="M8" s="11">
        <v>1.7419999997242013</v>
      </c>
      <c r="N8" s="11">
        <v>1.7419999997242013</v>
      </c>
    </row>
    <row r="9" spans="1:14" x14ac:dyDescent="0.3">
      <c r="A9" s="1">
        <f t="shared" si="0"/>
        <v>2031</v>
      </c>
      <c r="B9" s="5"/>
      <c r="C9" s="5">
        <v>2582.7527690000002</v>
      </c>
      <c r="D9" s="5">
        <v>2757.230395</v>
      </c>
      <c r="E9" s="5">
        <v>1397.5528139999999</v>
      </c>
      <c r="F9" s="5">
        <v>2236.084503</v>
      </c>
      <c r="G9" s="3">
        <v>1733.3119999999999</v>
      </c>
      <c r="H9" s="5">
        <v>2436.9184829999999</v>
      </c>
      <c r="I9" s="5">
        <v>2876.4775589999999</v>
      </c>
      <c r="K9" s="10">
        <v>2029</v>
      </c>
      <c r="L9" s="11">
        <v>1.6560000002068493</v>
      </c>
      <c r="M9" s="11">
        <v>1.6560000002068493</v>
      </c>
      <c r="N9" s="11">
        <v>1.6560000002068493</v>
      </c>
    </row>
    <row r="10" spans="1:14" x14ac:dyDescent="0.3">
      <c r="A10" s="1">
        <f t="shared" si="0"/>
        <v>2032</v>
      </c>
      <c r="B10" s="5"/>
      <c r="C10" s="5">
        <v>2433.0784170000002</v>
      </c>
      <c r="D10" s="5">
        <v>2597.444806</v>
      </c>
      <c r="E10" s="5">
        <v>1316.562557</v>
      </c>
      <c r="F10" s="5">
        <v>2106.5000909999999</v>
      </c>
      <c r="G10" s="3">
        <v>1632.864</v>
      </c>
      <c r="H10" s="5">
        <v>2295.695444</v>
      </c>
      <c r="I10" s="5">
        <v>2709.7814199999998</v>
      </c>
      <c r="K10" s="10">
        <v>2030</v>
      </c>
      <c r="L10" s="11">
        <v>1.5700000001149164</v>
      </c>
      <c r="M10" s="11">
        <v>1.1775000000861873</v>
      </c>
      <c r="N10" s="12">
        <v>1.9625000001436455</v>
      </c>
    </row>
    <row r="11" spans="1:14" x14ac:dyDescent="0.3">
      <c r="A11" s="1">
        <f t="shared" si="0"/>
        <v>2033</v>
      </c>
      <c r="B11" s="5"/>
      <c r="C11" s="5">
        <v>2419.1552219999999</v>
      </c>
      <c r="D11" s="5">
        <v>2582.5810299999998</v>
      </c>
      <c r="E11" s="5">
        <v>1309.028579</v>
      </c>
      <c r="F11" s="5">
        <v>2094.4457269999998</v>
      </c>
      <c r="G11" s="3">
        <v>1623.52</v>
      </c>
      <c r="H11" s="5">
        <v>2282.5584180000001</v>
      </c>
      <c r="I11" s="5">
        <v>2694.2748029999998</v>
      </c>
      <c r="K11" s="10">
        <v>2031</v>
      </c>
      <c r="L11" s="11">
        <v>1.4840000000229834</v>
      </c>
      <c r="M11" s="11">
        <v>1.1130000000172375</v>
      </c>
      <c r="N11" s="12">
        <v>1.8550000000287292</v>
      </c>
    </row>
    <row r="12" spans="1:14" x14ac:dyDescent="0.3">
      <c r="A12" s="1"/>
      <c r="B12" s="1"/>
      <c r="C12" s="1"/>
      <c r="D12" s="1"/>
      <c r="E12" s="1"/>
      <c r="F12" s="1"/>
      <c r="G12" s="1"/>
      <c r="H12" s="1"/>
      <c r="I12" s="1"/>
      <c r="K12" s="10">
        <v>2032</v>
      </c>
      <c r="L12" s="11">
        <v>1.3979999999310504</v>
      </c>
      <c r="M12" s="11">
        <v>1.0484999999482878</v>
      </c>
      <c r="N12" s="12">
        <v>1.747499999913813</v>
      </c>
    </row>
    <row r="13" spans="1:14" x14ac:dyDescent="0.3">
      <c r="A13" s="1" t="s">
        <v>12</v>
      </c>
      <c r="B13" s="6">
        <v>6324</v>
      </c>
      <c r="C13" s="6">
        <v>8380</v>
      </c>
      <c r="D13" s="6">
        <v>6885</v>
      </c>
      <c r="E13" s="6">
        <v>10080</v>
      </c>
      <c r="F13" s="6">
        <v>6743</v>
      </c>
      <c r="G13" s="6">
        <v>6492</v>
      </c>
      <c r="H13" s="6">
        <v>10076</v>
      </c>
      <c r="I13" s="6">
        <v>9379</v>
      </c>
      <c r="K13" s="10">
        <v>2033</v>
      </c>
      <c r="L13" s="11">
        <v>1.3900000002298323</v>
      </c>
      <c r="M13" s="11">
        <v>1.0425000001723741</v>
      </c>
      <c r="N13" s="12">
        <v>1.7375000002872905</v>
      </c>
    </row>
    <row r="14" spans="1:14" x14ac:dyDescent="0.3">
      <c r="A14" s="1" t="s">
        <v>13</v>
      </c>
      <c r="B14" s="7">
        <v>3.2</v>
      </c>
      <c r="C14" s="7">
        <v>2</v>
      </c>
      <c r="D14" s="7">
        <v>3.2</v>
      </c>
      <c r="E14" s="7">
        <v>2</v>
      </c>
      <c r="F14" s="7">
        <v>3.2</v>
      </c>
      <c r="G14" s="7">
        <v>3.2</v>
      </c>
      <c r="H14" s="7">
        <v>3.8</v>
      </c>
      <c r="I14" s="7">
        <v>3.8</v>
      </c>
      <c r="K14" s="10">
        <v>2034</v>
      </c>
      <c r="L14" s="11">
        <v>1.3900000002298323</v>
      </c>
      <c r="M14" s="11">
        <v>1.0425000001723741</v>
      </c>
      <c r="N14" s="12">
        <v>1.7375000002872905</v>
      </c>
    </row>
    <row r="15" spans="1:14" x14ac:dyDescent="0.3">
      <c r="A15" s="1" t="s">
        <v>14</v>
      </c>
      <c r="B15" s="6">
        <v>438</v>
      </c>
      <c r="C15" s="6">
        <v>168</v>
      </c>
      <c r="D15" s="6">
        <v>444</v>
      </c>
      <c r="E15" s="6">
        <v>168</v>
      </c>
      <c r="F15" s="6">
        <v>444</v>
      </c>
      <c r="G15" s="6">
        <v>444</v>
      </c>
      <c r="H15" s="6">
        <v>336</v>
      </c>
      <c r="I15" s="6">
        <v>336</v>
      </c>
      <c r="K15" s="10">
        <v>2035</v>
      </c>
      <c r="L15" s="11">
        <v>1.3900000002298323</v>
      </c>
      <c r="M15" s="11">
        <v>1.0425000001723741</v>
      </c>
      <c r="N15" s="12">
        <v>1.7375000002872905</v>
      </c>
    </row>
    <row r="16" spans="1:14" x14ac:dyDescent="0.3">
      <c r="K16" s="10">
        <v>2036</v>
      </c>
      <c r="L16" s="11">
        <v>1.3900000002298323</v>
      </c>
      <c r="M16" s="11">
        <v>1.0425000001723741</v>
      </c>
      <c r="N16" s="12">
        <v>1.7375000002872905</v>
      </c>
    </row>
    <row r="17" spans="6:14" x14ac:dyDescent="0.3">
      <c r="F17" s="1" t="s">
        <v>18</v>
      </c>
      <c r="G17" s="1" t="s">
        <v>19</v>
      </c>
      <c r="H17" s="1">
        <v>373</v>
      </c>
      <c r="I17" s="9">
        <f>F6</f>
        <v>2624.8377380000002</v>
      </c>
      <c r="K17" s="10">
        <v>2037</v>
      </c>
      <c r="L17" s="11">
        <v>1.3900000002298323</v>
      </c>
      <c r="M17" s="11">
        <v>1.0425000001723741</v>
      </c>
      <c r="N17" s="12">
        <v>1.7375000002872905</v>
      </c>
    </row>
    <row r="18" spans="6:14" x14ac:dyDescent="0.3">
      <c r="F18" s="1"/>
      <c r="G18" s="1"/>
      <c r="H18" s="1">
        <v>550</v>
      </c>
      <c r="I18" s="9">
        <f>G6</f>
        <v>2034.6559999999999</v>
      </c>
      <c r="K18" s="10">
        <v>2038</v>
      </c>
      <c r="L18" s="11">
        <v>1.3900000002298323</v>
      </c>
      <c r="M18" s="11">
        <v>1.0425000001723741</v>
      </c>
      <c r="N18" s="12">
        <v>1.7375000002872905</v>
      </c>
    </row>
    <row r="19" spans="6:14" x14ac:dyDescent="0.3">
      <c r="F19" s="1"/>
      <c r="G19" s="1"/>
      <c r="H19" s="1">
        <v>460</v>
      </c>
      <c r="I19" s="5">
        <f>-3.3344*H19 + 3868.6</f>
        <v>2334.7759999999998</v>
      </c>
      <c r="K19" s="10">
        <v>2039</v>
      </c>
      <c r="L19" s="11">
        <v>1.3900000002298323</v>
      </c>
      <c r="M19" s="11">
        <v>1.0425000001723741</v>
      </c>
      <c r="N19" s="12">
        <v>1.7375000002872905</v>
      </c>
    </row>
    <row r="20" spans="6:14" x14ac:dyDescent="0.3">
      <c r="K20" s="10">
        <v>2040</v>
      </c>
      <c r="L20" s="11">
        <v>1.3900000002298323</v>
      </c>
      <c r="M20" s="11">
        <v>1.0425000001723741</v>
      </c>
      <c r="N20" s="12">
        <v>1.7375000002872905</v>
      </c>
    </row>
    <row r="21" spans="6:14" x14ac:dyDescent="0.3">
      <c r="K21" s="10">
        <v>2041</v>
      </c>
      <c r="L21" s="11">
        <v>1.3900000002298323</v>
      </c>
      <c r="M21" s="11">
        <v>1.0425000001723741</v>
      </c>
      <c r="N21" s="12">
        <v>1.7375000002872905</v>
      </c>
    </row>
    <row r="22" spans="6:14" x14ac:dyDescent="0.3">
      <c r="K22" s="10">
        <v>2042</v>
      </c>
      <c r="L22" s="11">
        <v>1.3900000002298323</v>
      </c>
      <c r="M22" s="11">
        <v>1.0425000001723741</v>
      </c>
      <c r="N22" s="12">
        <v>1.7375000002872905</v>
      </c>
    </row>
    <row r="23" spans="6:14" x14ac:dyDescent="0.3">
      <c r="K23" s="10">
        <v>2043</v>
      </c>
      <c r="L23" s="11">
        <v>1.3900000002298323</v>
      </c>
      <c r="M23" s="11">
        <v>1.0425000001723741</v>
      </c>
      <c r="N23" s="12">
        <v>1.7375000002872905</v>
      </c>
    </row>
    <row r="24" spans="6:14" x14ac:dyDescent="0.3">
      <c r="K24" s="10">
        <v>2044</v>
      </c>
      <c r="L24" s="11">
        <v>1.3900000002298323</v>
      </c>
      <c r="M24" s="11">
        <v>1.0425000001723741</v>
      </c>
      <c r="N24" s="12">
        <v>1.7375000002872905</v>
      </c>
    </row>
    <row r="25" spans="6:14" x14ac:dyDescent="0.3">
      <c r="K25" s="10">
        <v>2045</v>
      </c>
      <c r="L25" s="11">
        <v>1.3900000002298323</v>
      </c>
      <c r="M25" s="11">
        <v>1.0425000001723741</v>
      </c>
      <c r="N25" s="12">
        <v>1.7375000002872905</v>
      </c>
    </row>
    <row r="26" spans="6:14" x14ac:dyDescent="0.3">
      <c r="K26" s="10">
        <v>2046</v>
      </c>
      <c r="L26" s="11">
        <v>1.3900000002298323</v>
      </c>
      <c r="M26" s="11">
        <v>1.0425000001723741</v>
      </c>
      <c r="N26" s="12">
        <v>1.7375000002872905</v>
      </c>
    </row>
    <row r="27" spans="6:14" x14ac:dyDescent="0.3">
      <c r="K27" s="10">
        <v>2047</v>
      </c>
      <c r="L27" s="11">
        <v>1.3900000002298323</v>
      </c>
      <c r="M27" s="11">
        <v>1.0425000001723741</v>
      </c>
      <c r="N27" s="12">
        <v>1.7375000002872905</v>
      </c>
    </row>
    <row r="28" spans="6:14" x14ac:dyDescent="0.3">
      <c r="K28" s="10">
        <v>2048</v>
      </c>
      <c r="L28" s="11">
        <v>1.3900000002298323</v>
      </c>
      <c r="M28" s="11">
        <v>1.0425000001723741</v>
      </c>
      <c r="N28" s="12">
        <v>1.7375000002872905</v>
      </c>
    </row>
    <row r="29" spans="6:14" x14ac:dyDescent="0.3">
      <c r="K29" s="10">
        <v>2049</v>
      </c>
      <c r="L29" s="11">
        <v>1.3900000002298323</v>
      </c>
      <c r="M29" s="11">
        <v>1.0425000001723741</v>
      </c>
      <c r="N29" s="12">
        <v>1.7375000002872905</v>
      </c>
    </row>
    <row r="30" spans="6:14" x14ac:dyDescent="0.3">
      <c r="K30" s="10">
        <v>2050</v>
      </c>
      <c r="L30" s="11">
        <v>1.3900000002298323</v>
      </c>
      <c r="M30" s="11">
        <v>1.0425000001723741</v>
      </c>
      <c r="N30" s="12">
        <v>1.7375000002872905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3B1F6FA0C4F46A03CE6BC95EFEEEB" ma:contentTypeVersion="12" ma:contentTypeDescription="Create a new document." ma:contentTypeScope="" ma:versionID="f8a6a1e5156e66ed616d7b65bc7c9e98">
  <xsd:schema xmlns:xsd="http://www.w3.org/2001/XMLSchema" xmlns:xs="http://www.w3.org/2001/XMLSchema" xmlns:p="http://schemas.microsoft.com/office/2006/metadata/properties" xmlns:ns2="d93d733e-eace-4225-9b0a-518f59ef53fe" xmlns:ns3="32f3a428-6f88-4a3b-a56e-a51f3802cd3a" targetNamespace="http://schemas.microsoft.com/office/2006/metadata/properties" ma:root="true" ma:fieldsID="5bc1e5bdf22216ceab53243bd357c1e7" ns2:_="" ns3:_="">
    <xsd:import namespace="d93d733e-eace-4225-9b0a-518f59ef53fe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d733e-eace-4225-9b0a-518f59ef53fe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Identify" ma:format="Dropdown" ma:internalName="Document_x0020_Type">
      <xsd:simpleType>
        <xsd:restriction base="dms:Choice">
          <xsd:enumeration value="Database"/>
          <xsd:enumeration value="Form"/>
          <xsd:enumeration value="Motion"/>
          <xsd:enumeration value="List"/>
          <xsd:enumeration value="Identify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93d733e-eace-4225-9b0a-518f59ef53fe">Identify</Document_x0020_Type>
    <TaxCatchAll xmlns="32f3a428-6f88-4a3b-a56e-a51f3802cd3a" xsi:nil="true"/>
    <lcf76f155ced4ddcb4097134ff3c332f xmlns="d93d733e-eace-4225-9b0a-518f59ef53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BC30BA-7BDE-49AB-B508-2B3AEA9934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B9162-2471-4B73-B329-D2C330B5B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d733e-eace-4225-9b0a-518f59ef53fe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3FEC32-A04A-4EF2-A48E-3707082A7207}">
  <ds:schemaRefs>
    <ds:schemaRef ds:uri="http://www.w3.org/XML/1998/namespace"/>
    <ds:schemaRef ds:uri="http://schemas.microsoft.com/office/2006/metadata/properties"/>
    <ds:schemaRef ds:uri="32f3a428-6f88-4a3b-a56e-a51f3802cd3a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3d733e-eace-4225-9b0a-518f59ef53f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and 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Sharma, Alankar</dc:creator>
  <cp:keywords/>
  <dc:description/>
  <cp:lastModifiedBy>Carlos Miguel Martin</cp:lastModifiedBy>
  <cp:revision/>
  <dcterms:created xsi:type="dcterms:W3CDTF">2025-02-04T16:32:37Z</dcterms:created>
  <dcterms:modified xsi:type="dcterms:W3CDTF">2025-02-07T15:15:48Z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{AEC08592-70C9-4C08-B706-3A9EB29FF07C}</vt:lpwstr>
  </property>
  <property fmtid="{D5CDD505-2E9C-101B-9397-08002B2CF9AE}" pid="3" name="ContentTypeId">
    <vt:lpwstr>0x01010092D3B1F6FA0C4F46A03CE6BC95EFEEEB</vt:lpwstr>
  </property>
  <property fmtid="{D5CDD505-2E9C-101B-9397-08002B2CF9AE}" pid="4" name="MediaServiceImageTags">
    <vt:lpwstr/>
  </property>
</Properties>
</file>