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quantaservices.sharepoint.com/sites/LUMA/REG/LPRRegulatory/Utility Programs/2._Customer Programs Dockets/2._Evaluation_Demand Response_Energy Efficiency TPP (NEPR-MI-2022-0001)/2025-10-28 Consolidated TPP and DR Administrative Cost Annual Report/"/>
    </mc:Choice>
  </mc:AlternateContent>
  <xr:revisionPtr revIDLastSave="192" documentId="13_ncr:1_{E3224B25-0655-4A1F-857D-869F002FA96E}" xr6:coauthVersionLast="47" xr6:coauthVersionMax="47" xr10:uidLastSave="{0D9CB1E4-53A3-429A-B897-50985E146845}"/>
  <bookViews>
    <workbookView xWindow="-108" yWindow="-108" windowWidth="23256" windowHeight="12576" xr2:uid="{9B4C46A7-1C4C-4E01-9460-9B07AFE4D90C}"/>
  </bookViews>
  <sheets>
    <sheet name="Exhibit 2" sheetId="4" r:id="rId1"/>
  </sheets>
  <externalReferences>
    <externalReference r:id="rId2"/>
  </externalReferences>
  <definedNames>
    <definedName name="_xlnm._FilterDatabase" localSheetId="0" hidden="1">'Exhibit 2'!$A$7:$O$46</definedName>
    <definedName name="CIQWBGuid" hidden="1">"e1097f24-cd31-4b29-98d1-280203f587b5"</definedName>
    <definedName name="DurationPrep">'[1]Internal MOE Tracker'!$C$4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4" i="4" l="1"/>
</calcChain>
</file>

<file path=xl/sharedStrings.xml><?xml version="1.0" encoding="utf-8"?>
<sst xmlns="http://schemas.openxmlformats.org/spreadsheetml/2006/main" count="236" uniqueCount="100">
  <si>
    <t>Installed Measures by Sector, Segment, and Program FY2025</t>
  </si>
  <si>
    <t>Sector</t>
  </si>
  <si>
    <t>Segment</t>
  </si>
  <si>
    <t>Program</t>
  </si>
  <si>
    <t>Installed Measure</t>
  </si>
  <si>
    <t>YTD Quantity</t>
  </si>
  <si>
    <t>Per-Unit Energy Savings kWh (Average)</t>
  </si>
  <si>
    <t>Per-Unit Energy Savings kWh or Range</t>
  </si>
  <si>
    <t>Per-Unit Peak Demand Savings kW (Average)</t>
  </si>
  <si>
    <t>Per-Unit Peak Demand Savings kW  or Range</t>
  </si>
  <si>
    <t>FY25 Energy Savings kWh</t>
  </si>
  <si>
    <t>FY25 Peak Demand Savings kW</t>
  </si>
  <si>
    <t>FY25 Lifetime Savings kWh</t>
  </si>
  <si>
    <t>kW - Years (Measure Effective Useful Life)*</t>
  </si>
  <si>
    <t>FY25 Incentive Spend</t>
  </si>
  <si>
    <t>LCOE Savings $/kWh</t>
  </si>
  <si>
    <t xml:space="preserve">Residential </t>
  </si>
  <si>
    <t xml:space="preserve">Single-Family Homes </t>
  </si>
  <si>
    <t xml:space="preserve">Residential Rebate </t>
  </si>
  <si>
    <t>Window AC</t>
  </si>
  <si>
    <t>63.73-3106.21</t>
  </si>
  <si>
    <t>0.01-0.228</t>
  </si>
  <si>
    <t>Ductless Split AC</t>
  </si>
  <si>
    <t>437.54-2858.94</t>
  </si>
  <si>
    <t>0.048-0.344</t>
  </si>
  <si>
    <t>Solar Water Heater</t>
  </si>
  <si>
    <t>525.73-6431.65</t>
  </si>
  <si>
    <t>0.078-0.956</t>
  </si>
  <si>
    <t>Tankless Water Heater</t>
  </si>
  <si>
    <t>30.96-188.19</t>
  </si>
  <si>
    <t>0.045-0.273</t>
  </si>
  <si>
    <t>ENERGY STAR Refrigerator</t>
  </si>
  <si>
    <t>N/A</t>
  </si>
  <si>
    <t>ENERGY STAR Freezer</t>
  </si>
  <si>
    <t>LED Bulbs</t>
  </si>
  <si>
    <t xml:space="preserve">Advanced Power Strip </t>
  </si>
  <si>
    <t>LED Night Light</t>
  </si>
  <si>
    <t>In-Store Discount Program</t>
  </si>
  <si>
    <t xml:space="preserve">Efficient Lighting </t>
  </si>
  <si>
    <t>34.49-42.98</t>
  </si>
  <si>
    <t>0.0065-0.0083</t>
  </si>
  <si>
    <t>Ceiling Fans</t>
  </si>
  <si>
    <t>Window ACs</t>
  </si>
  <si>
    <t xml:space="preserve">Commercial </t>
  </si>
  <si>
    <t>Small Business</t>
  </si>
  <si>
    <t xml:space="preserve">Business Energy Kit Program </t>
  </si>
  <si>
    <t>LED Filament A19 (60w)</t>
  </si>
  <si>
    <t>LED Filament Candle E12 base</t>
  </si>
  <si>
    <t xml:space="preserve">LED Exit Sign Retrofit </t>
  </si>
  <si>
    <t>Power Rinser Pre-Rinse Spray Valve (1.1 GPM)</t>
  </si>
  <si>
    <t>Bath Aerator (1.0 GPM)</t>
  </si>
  <si>
    <t>13.34-46.31</t>
  </si>
  <si>
    <t>0.0019-0.0079</t>
  </si>
  <si>
    <t>Kitchen Aerator (1.5 GPM)</t>
  </si>
  <si>
    <t>20.55-37.89</t>
  </si>
  <si>
    <t>0.0049-0.0065</t>
  </si>
  <si>
    <t>LED A19 (60w)</t>
  </si>
  <si>
    <t>173.63-249.57</t>
  </si>
  <si>
    <t>0.0185-0.0347</t>
  </si>
  <si>
    <t>LED BR30 (day light)</t>
  </si>
  <si>
    <t>165.36-285.23</t>
  </si>
  <si>
    <t>0.0177-0.0397</t>
  </si>
  <si>
    <t>Tier 1 APS</t>
  </si>
  <si>
    <t>LED Desk Lamp</t>
  </si>
  <si>
    <t xml:space="preserve">Business Rebate Program </t>
  </si>
  <si>
    <t>LED Exit Sign</t>
  </si>
  <si>
    <t>34.34-429.24</t>
  </si>
  <si>
    <t>0.0003-0.0008</t>
  </si>
  <si>
    <t>Omni Directional LED Replacement</t>
  </si>
  <si>
    <t>153.99-322.14</t>
  </si>
  <si>
    <t>0.0195-0.0409</t>
  </si>
  <si>
    <t>LED Troffer Replacement</t>
  </si>
  <si>
    <t>6.81-483.48</t>
  </si>
  <si>
    <t>0.0009-0.0614</t>
  </si>
  <si>
    <t>Linear Fluorescent LED Replacement</t>
  </si>
  <si>
    <t>51.15-172.98</t>
  </si>
  <si>
    <t>0.0065-0.022</t>
  </si>
  <si>
    <t>Occupancy Sensor</t>
  </si>
  <si>
    <t>Exterior Lighting</t>
  </si>
  <si>
    <t>Ice Machine</t>
  </si>
  <si>
    <t>438.89-1478.16</t>
  </si>
  <si>
    <t>0.035-0.119</t>
  </si>
  <si>
    <t>Commercial Refrigerator</t>
  </si>
  <si>
    <t>Commercial Air Conditioner</t>
  </si>
  <si>
    <t>136.51-4828.63</t>
  </si>
  <si>
    <t>0.002-0.4615</t>
  </si>
  <si>
    <t>Chiller</t>
  </si>
  <si>
    <t>310803-347628</t>
  </si>
  <si>
    <t>38.849-48.0785</t>
  </si>
  <si>
    <t>2529.59-2776.53</t>
  </si>
  <si>
    <t>0.376-0.413</t>
  </si>
  <si>
    <t>Window Film</t>
  </si>
  <si>
    <t>8.11**</t>
  </si>
  <si>
    <t>0.0004**</t>
  </si>
  <si>
    <t>Pool Pump VFD</t>
  </si>
  <si>
    <t>0.908-0.908</t>
  </si>
  <si>
    <t>Energy Efficiency Kits Program***</t>
  </si>
  <si>
    <t xml:space="preserve">***The FY25 YTD Costs for Residential Rebates includes $414,460.50 attributed to kits distributed in June FY24. Although the invoice for these kits was received and recorded in July, the expense was recognized in FY25 Q1. In the FY24 Q4 report, while the expenditure was not recognized, the quantity of kits distributed, and the energy savings achieved during that period were duly noted. If we exclude this expenditure, the total incurred for Residential EE kits for FY25 would be $514,649.50. </t>
  </si>
  <si>
    <t>**Savings per square foot.</t>
  </si>
  <si>
    <t>*LUMA interprets the Energy Bureau's desire for Lifetime KW to mean the number of years that demand savings persist, or the measure Effective Useful Life (EUL).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</si>
</sst>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quot;$&quot;* #,##0.00_);_(&quot;$&quot;* \(#,##0.00\);_(&quot;$&quot;* &quot;-&quot;??_);_(@_)"/>
  </numFmts>
  <fonts count="7" x14ac:knownFonts="1">
    <font>
      <sz val="11"/>
      <color theme="1"/>
      <name val="Calibri"/>
      <family val="2"/>
      <scheme val="minor"/>
    </font>
    <font>
      <sz val="11"/>
      <color theme="1"/>
      <name val="Calibri"/>
      <family val="2"/>
      <scheme val="minor"/>
    </font>
    <font>
      <b/>
      <sz val="11"/>
      <color theme="0"/>
      <name val="Calibri"/>
      <family val="2"/>
      <scheme val="minor"/>
    </font>
    <font>
      <b/>
      <sz val="10"/>
      <color theme="0"/>
      <name val="Calibri"/>
      <family val="2"/>
      <scheme val="minor"/>
    </font>
    <font>
      <sz val="10"/>
      <name val="Calibri"/>
      <family val="2"/>
      <scheme val="minor"/>
    </font>
    <font>
      <sz val="9"/>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17214C"/>
        <bgColor indexed="64"/>
      </patternFill>
    </fill>
    <fill>
      <patternFill patternType="solid">
        <fgColor rgb="FF49B7E9"/>
        <bgColor indexed="64"/>
      </patternFill>
    </fill>
  </fills>
  <borders count="10">
    <border>
      <left/>
      <right/>
      <top/>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medium">
        <color theme="0" tint="-0.24994659260841701"/>
      </left>
      <right style="thin">
        <color theme="0" tint="-0.24994659260841701"/>
      </right>
      <top style="medium">
        <color theme="0" tint="-0.24994659260841701"/>
      </top>
      <bottom style="thin">
        <color theme="0" tint="-0.24994659260841701"/>
      </bottom>
      <diagonal/>
    </border>
    <border>
      <left style="medium">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s>
  <cellStyleXfs count="2">
    <xf numFmtId="0" fontId="0" fillId="0" borderId="0"/>
    <xf numFmtId="44" fontId="1" fillId="0" borderId="0" applyFont="0" applyFill="0" applyBorder="0" applyAlignment="0" applyProtection="0"/>
  </cellStyleXfs>
  <cellXfs count="37">
    <xf numFmtId="0" fontId="0" fillId="0" borderId="0" xfId="0"/>
    <xf numFmtId="0" fontId="3" fillId="2" borderId="0" xfId="0" applyFont="1" applyFill="1" applyAlignment="1">
      <alignment horizontal="center" vertical="center" wrapText="1"/>
    </xf>
    <xf numFmtId="0" fontId="2" fillId="3" borderId="0" xfId="0" applyFont="1" applyFill="1" applyAlignment="1">
      <alignment horizontal="left" vertical="center"/>
    </xf>
    <xf numFmtId="0" fontId="0" fillId="0" borderId="0" xfId="0" applyAlignment="1">
      <alignment horizontal="left" vertical="center"/>
    </xf>
    <xf numFmtId="0" fontId="5" fillId="0" borderId="0" xfId="0" applyFont="1" applyAlignment="1">
      <alignment horizontal="left" vertical="center"/>
    </xf>
    <xf numFmtId="0" fontId="2" fillId="3" borderId="0" xfId="0" applyFont="1" applyFill="1" applyAlignment="1">
      <alignment horizontal="center" vertical="center"/>
    </xf>
    <xf numFmtId="0" fontId="0" fillId="0" borderId="0" xfId="0" applyAlignment="1">
      <alignment horizontal="center" vertical="center"/>
    </xf>
    <xf numFmtId="0" fontId="2" fillId="3" borderId="0" xfId="0" applyFont="1" applyFill="1" applyAlignment="1">
      <alignment horizontal="center" vertical="center" wrapText="1"/>
    </xf>
    <xf numFmtId="0" fontId="0" fillId="0" borderId="0" xfId="0" applyAlignment="1">
      <alignment horizontal="center" vertical="center" wrapText="1"/>
    </xf>
    <xf numFmtId="0" fontId="4" fillId="0" borderId="1" xfId="1" applyNumberFormat="1" applyFont="1" applyFill="1" applyBorder="1" applyAlignment="1">
      <alignment horizontal="center" vertical="center"/>
    </xf>
    <xf numFmtId="0" fontId="4" fillId="0" borderId="4" xfId="1" applyNumberFormat="1" applyFont="1" applyFill="1" applyBorder="1" applyAlignment="1">
      <alignment horizontal="center" vertical="center"/>
    </xf>
    <xf numFmtId="0" fontId="4" fillId="0" borderId="6" xfId="1" applyNumberFormat="1" applyFont="1" applyFill="1" applyBorder="1" applyAlignment="1">
      <alignment horizontal="center" vertical="center"/>
    </xf>
    <xf numFmtId="0" fontId="4" fillId="0" borderId="2" xfId="1" applyNumberFormat="1" applyFont="1" applyFill="1" applyBorder="1" applyAlignment="1">
      <alignment horizontal="left" vertical="center"/>
    </xf>
    <xf numFmtId="0" fontId="4" fillId="0" borderId="1" xfId="1" applyNumberFormat="1" applyFont="1" applyFill="1" applyBorder="1" applyAlignment="1">
      <alignment horizontal="left" vertical="center"/>
    </xf>
    <xf numFmtId="0" fontId="4" fillId="0" borderId="3" xfId="1" applyNumberFormat="1" applyFont="1" applyFill="1" applyBorder="1" applyAlignment="1">
      <alignment horizontal="left" vertical="center"/>
    </xf>
    <xf numFmtId="0" fontId="4" fillId="0" borderId="4" xfId="1" applyNumberFormat="1" applyFont="1" applyFill="1" applyBorder="1" applyAlignment="1">
      <alignment horizontal="left" vertical="center"/>
    </xf>
    <xf numFmtId="0" fontId="4" fillId="0" borderId="5" xfId="1" applyNumberFormat="1" applyFont="1" applyFill="1" applyBorder="1" applyAlignment="1">
      <alignment horizontal="left" vertical="center"/>
    </xf>
    <xf numFmtId="0" fontId="4" fillId="0" borderId="6" xfId="1" applyNumberFormat="1" applyFont="1" applyFill="1" applyBorder="1" applyAlignment="1">
      <alignment horizontal="left" vertical="center"/>
    </xf>
    <xf numFmtId="44" fontId="2" fillId="3" borderId="0" xfId="1" applyFont="1" applyFill="1" applyAlignment="1">
      <alignment horizontal="center" vertical="center" wrapText="1"/>
    </xf>
    <xf numFmtId="44" fontId="3" fillId="2" borderId="0" xfId="1" applyFont="1" applyFill="1" applyAlignment="1">
      <alignment horizontal="center" vertical="center" wrapText="1"/>
    </xf>
    <xf numFmtId="44" fontId="0" fillId="0" borderId="0" xfId="1" applyFont="1" applyFill="1" applyBorder="1" applyAlignment="1">
      <alignment horizontal="center" vertical="center" wrapText="1"/>
    </xf>
    <xf numFmtId="4" fontId="4" fillId="0" borderId="1" xfId="1" applyNumberFormat="1" applyFont="1" applyFill="1" applyBorder="1" applyAlignment="1">
      <alignment horizontal="center" vertical="center"/>
    </xf>
    <xf numFmtId="3" fontId="4" fillId="0" borderId="4" xfId="1" applyNumberFormat="1" applyFont="1" applyFill="1" applyBorder="1" applyAlignment="1">
      <alignment horizontal="center" vertical="center"/>
    </xf>
    <xf numFmtId="4" fontId="4" fillId="0" borderId="4" xfId="1" applyNumberFormat="1" applyFont="1" applyFill="1" applyBorder="1" applyAlignment="1">
      <alignment horizontal="center" vertical="center"/>
    </xf>
    <xf numFmtId="3" fontId="4" fillId="0" borderId="6" xfId="1" applyNumberFormat="1" applyFont="1" applyFill="1" applyBorder="1" applyAlignment="1">
      <alignment horizontal="center" vertical="center"/>
    </xf>
    <xf numFmtId="4" fontId="4" fillId="0" borderId="6" xfId="1" applyNumberFormat="1" applyFont="1" applyFill="1" applyBorder="1" applyAlignment="1">
      <alignment horizontal="center" vertical="center"/>
    </xf>
    <xf numFmtId="2" fontId="4" fillId="0" borderId="4" xfId="1" applyNumberFormat="1" applyFont="1" applyFill="1" applyBorder="1" applyAlignment="1">
      <alignment horizontal="center" vertical="center"/>
    </xf>
    <xf numFmtId="44" fontId="4" fillId="0" borderId="1" xfId="1" applyFont="1" applyFill="1" applyBorder="1" applyAlignment="1">
      <alignment horizontal="center" vertical="center"/>
    </xf>
    <xf numFmtId="44" fontId="4" fillId="0" borderId="4" xfId="1" applyFont="1" applyFill="1" applyBorder="1" applyAlignment="1">
      <alignment horizontal="center" vertical="center"/>
    </xf>
    <xf numFmtId="44" fontId="4" fillId="0" borderId="6" xfId="1" applyFont="1" applyFill="1" applyBorder="1" applyAlignment="1">
      <alignment horizontal="center" vertical="center"/>
    </xf>
    <xf numFmtId="44" fontId="6" fillId="0" borderId="0" xfId="1" applyFont="1" applyFill="1" applyBorder="1" applyAlignment="1">
      <alignment horizontal="center" vertical="center" wrapText="1"/>
    </xf>
    <xf numFmtId="44" fontId="4" fillId="0" borderId="7" xfId="1" applyFont="1" applyFill="1" applyBorder="1" applyAlignment="1">
      <alignment horizontal="center" vertical="center" wrapText="1"/>
    </xf>
    <xf numFmtId="44" fontId="4" fillId="0" borderId="8" xfId="1" applyFont="1" applyFill="1" applyBorder="1" applyAlignment="1">
      <alignment horizontal="center" vertical="center" wrapText="1"/>
    </xf>
    <xf numFmtId="44" fontId="4" fillId="0" borderId="9" xfId="1" applyFont="1" applyFill="1" applyBorder="1" applyAlignment="1">
      <alignment horizontal="center" vertical="center" wrapText="1"/>
    </xf>
    <xf numFmtId="0" fontId="4" fillId="0" borderId="7" xfId="1" applyNumberFormat="1" applyFont="1" applyFill="1" applyBorder="1" applyAlignment="1">
      <alignment horizontal="center" vertical="center"/>
    </xf>
    <xf numFmtId="0" fontId="4" fillId="0" borderId="8" xfId="1" applyNumberFormat="1" applyFont="1" applyFill="1" applyBorder="1" applyAlignment="1">
      <alignment horizontal="center" vertical="center"/>
    </xf>
    <xf numFmtId="0" fontId="4" fillId="0" borderId="9" xfId="1" applyNumberFormat="1" applyFont="1" applyFill="1" applyBorder="1" applyAlignment="1">
      <alignment horizontal="center" vertical="center"/>
    </xf>
  </cellXfs>
  <cellStyles count="2">
    <cellStyle name="Currency" xfId="1" builtinId="4"/>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3BCD592C-7C0E-4AFF-AF34-BEB0B348BED4}"/>
  </tableStyles>
  <colors>
    <mruColors>
      <color rgb="FFFFD9D9"/>
      <color rgb="FFE6D5F3"/>
      <color rgb="FFFFF2CC"/>
      <color rgb="FF9BC2E6"/>
      <color rgb="FFE2EFDA"/>
      <color rgb="FFD0D3D4"/>
      <color rgb="FF49B7E9"/>
      <color rgb="FFDB6B30"/>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7619</xdr:colOff>
      <xdr:row>2</xdr:row>
      <xdr:rowOff>180975</xdr:rowOff>
    </xdr:to>
    <xdr:pic>
      <xdr:nvPicPr>
        <xdr:cNvPr id="5" name="Picture 3" descr="Shape, rectangle&#10;&#10;Description automatically generated">
          <a:extLst>
            <a:ext uri="{FF2B5EF4-FFF2-40B4-BE49-F238E27FC236}">
              <a16:creationId xmlns:a16="http://schemas.microsoft.com/office/drawing/2014/main" id="{F3FBC44E-314E-4C1E-A31D-B7582AA3A0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200619" cy="561975"/>
        </a:xfrm>
        <a:prstGeom prst="rect">
          <a:avLst/>
        </a:prstGeom>
      </xdr:spPr>
    </xdr:pic>
    <xdr:clientData/>
  </xdr:twoCellAnchor>
  <xdr:twoCellAnchor>
    <xdr:from>
      <xdr:col>0</xdr:col>
      <xdr:colOff>1310640</xdr:colOff>
      <xdr:row>0</xdr:row>
      <xdr:rowOff>97155</xdr:rowOff>
    </xdr:from>
    <xdr:to>
      <xdr:col>3</xdr:col>
      <xdr:colOff>1714501</xdr:colOff>
      <xdr:row>2</xdr:row>
      <xdr:rowOff>9749</xdr:rowOff>
    </xdr:to>
    <xdr:sp macro="" textlink="">
      <xdr:nvSpPr>
        <xdr:cNvPr id="3" name="TextBox 2">
          <a:extLst>
            <a:ext uri="{FF2B5EF4-FFF2-40B4-BE49-F238E27FC236}">
              <a16:creationId xmlns:a16="http://schemas.microsoft.com/office/drawing/2014/main" id="{698FE312-01EE-4651-9556-741A174BFA65}"/>
            </a:ext>
          </a:extLst>
        </xdr:cNvPr>
        <xdr:cNvSpPr txBox="1"/>
      </xdr:nvSpPr>
      <xdr:spPr>
        <a:xfrm>
          <a:off x="1310640" y="97155"/>
          <a:ext cx="4652011" cy="274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17214C"/>
              </a:solidFill>
              <a:latin typeface="+mn-lt"/>
              <a:ea typeface="+mn-ea"/>
              <a:cs typeface="+mn-cs"/>
            </a:rPr>
            <a:t>FY2025 Annual Report</a:t>
          </a:r>
          <a:r>
            <a:rPr lang="en-US" sz="1600" b="1" baseline="0">
              <a:solidFill>
                <a:srgbClr val="17214C"/>
              </a:solidFill>
              <a:latin typeface="+mn-lt"/>
              <a:ea typeface="+mn-ea"/>
              <a:cs typeface="+mn-cs"/>
            </a:rPr>
            <a:t> - </a:t>
          </a:r>
          <a:r>
            <a:rPr lang="en-US" sz="1600" b="1">
              <a:solidFill>
                <a:srgbClr val="17214C"/>
              </a:solidFill>
              <a:latin typeface="+mn-lt"/>
              <a:ea typeface="+mn-ea"/>
              <a:cs typeface="+mn-cs"/>
            </a:rPr>
            <a:t>Exhibit 2</a:t>
          </a:r>
        </a:p>
      </xdr:txBody>
    </xdr:sp>
    <xdr:clientData/>
  </xdr:twoCellAnchor>
  <xdr:oneCellAnchor>
    <xdr:from>
      <xdr:col>0</xdr:col>
      <xdr:colOff>93344</xdr:colOff>
      <xdr:row>0</xdr:row>
      <xdr:rowOff>135429</xdr:rowOff>
    </xdr:from>
    <xdr:ext cx="953370" cy="240029"/>
    <xdr:pic>
      <xdr:nvPicPr>
        <xdr:cNvPr id="4" name="Picture 3">
          <a:extLst>
            <a:ext uri="{FF2B5EF4-FFF2-40B4-BE49-F238E27FC236}">
              <a16:creationId xmlns:a16="http://schemas.microsoft.com/office/drawing/2014/main" id="{6C3EC71E-6404-4172-BE21-4EA611D662F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344" y="135429"/>
          <a:ext cx="953370" cy="24002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eepr.sharepoint.com/sites/LUMA-HSEQ-Home/EA/2024-%20Emergency%20Response%20Events/024-003%20-%20TS%20Ernesto/02%20-%20P&amp;I%20Section/05%20-%20MOE%20Metrics/00.%20Master/MOE_Metrics_Master_Tracker_TS_Ernesto.xlsx" TargetMode="External"/><Relationship Id="rId1" Type="http://schemas.openxmlformats.org/officeDocument/2006/relationships/externalLinkPath" Target="https://aeepr.sharepoint.com/sites/LUMA-HSEQ-Home/EA/2024-%20Emergency%20Response%20Events/024-003%20-%20TS%20Ernesto/02%20-%20P&amp;I%20Section/05%20-%20MOE%20Metrics/00.%20Master/MOE_Metrics_Master_Tracker_TS_Ernes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verview"/>
      <sheetName val="Instructions &gt;&gt;&gt;"/>
      <sheetName val="Definitions"/>
      <sheetName val="Tracker Instructions"/>
      <sheetName val="Supporting Doc Instructions"/>
      <sheetName val="Tracking &gt;&gt;&gt;"/>
      <sheetName val="Data Roles_Responsibilities"/>
      <sheetName val="Internal MOE Tracker"/>
      <sheetName val="MOE – Tracker"/>
      <sheetName val="Supporting Doc_Comms Tracker"/>
      <sheetName val="Updates by shift"/>
      <sheetName val="Validation"/>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F6BFB-325F-4A83-9052-E71FCD9D154A}">
  <dimension ref="A6:O46"/>
  <sheetViews>
    <sheetView showGridLines="0" tabSelected="1" workbookViewId="0">
      <pane ySplit="7" topLeftCell="A8" activePane="bottomLeft" state="frozen"/>
      <selection pane="bottomLeft" activeCell="A7" sqref="A7"/>
    </sheetView>
  </sheetViews>
  <sheetFormatPr defaultColWidth="9" defaultRowHeight="15" customHeight="1" x14ac:dyDescent="0.3"/>
  <cols>
    <col min="1" max="1" width="19.88671875" style="3" customWidth="1"/>
    <col min="2" max="2" width="17.33203125" style="3" bestFit="1" customWidth="1"/>
    <col min="3" max="3" width="29.88671875" style="3" customWidth="1"/>
    <col min="4" max="4" width="29.33203125" style="3" customWidth="1"/>
    <col min="5" max="5" width="12.6640625" style="6" customWidth="1"/>
    <col min="6" max="6" width="17.33203125" style="6" customWidth="1"/>
    <col min="7" max="13" width="18.6640625" style="8" customWidth="1"/>
    <col min="14" max="14" width="18.6640625" style="20" customWidth="1"/>
    <col min="15" max="15" width="18.6640625" style="8" customWidth="1"/>
    <col min="16" max="16384" width="9" style="3"/>
  </cols>
  <sheetData>
    <row r="6" spans="1:15" ht="14.4" x14ac:dyDescent="0.3">
      <c r="A6" s="2" t="s">
        <v>0</v>
      </c>
      <c r="B6" s="2"/>
      <c r="C6" s="2"/>
      <c r="D6" s="2"/>
      <c r="E6" s="5"/>
      <c r="F6" s="5"/>
      <c r="G6" s="7"/>
      <c r="H6" s="7"/>
      <c r="I6" s="7"/>
      <c r="J6" s="7"/>
      <c r="K6" s="7"/>
      <c r="L6" s="7"/>
      <c r="M6" s="7"/>
      <c r="N6" s="18"/>
      <c r="O6" s="7"/>
    </row>
    <row r="7" spans="1:15" s="6" customFormat="1" ht="41.4" x14ac:dyDescent="0.3">
      <c r="A7" s="1" t="s">
        <v>1</v>
      </c>
      <c r="B7" s="1" t="s">
        <v>2</v>
      </c>
      <c r="C7" s="1" t="s">
        <v>3</v>
      </c>
      <c r="D7" s="1" t="s">
        <v>4</v>
      </c>
      <c r="E7" s="1" t="s">
        <v>5</v>
      </c>
      <c r="F7" s="1" t="s">
        <v>6</v>
      </c>
      <c r="G7" s="1" t="s">
        <v>7</v>
      </c>
      <c r="H7" s="1" t="s">
        <v>8</v>
      </c>
      <c r="I7" s="1" t="s">
        <v>9</v>
      </c>
      <c r="J7" s="1" t="s">
        <v>10</v>
      </c>
      <c r="K7" s="1" t="s">
        <v>11</v>
      </c>
      <c r="L7" s="1" t="s">
        <v>12</v>
      </c>
      <c r="M7" s="1" t="s">
        <v>13</v>
      </c>
      <c r="N7" s="19" t="s">
        <v>14</v>
      </c>
      <c r="O7" s="1" t="s">
        <v>15</v>
      </c>
    </row>
    <row r="8" spans="1:15" ht="14.4" x14ac:dyDescent="0.3">
      <c r="A8" s="12" t="s">
        <v>16</v>
      </c>
      <c r="B8" s="13" t="s">
        <v>17</v>
      </c>
      <c r="C8" s="13" t="s">
        <v>18</v>
      </c>
      <c r="D8" s="13" t="s">
        <v>19</v>
      </c>
      <c r="E8" s="9">
        <v>321</v>
      </c>
      <c r="F8" s="9">
        <v>671</v>
      </c>
      <c r="G8" s="9" t="s">
        <v>20</v>
      </c>
      <c r="H8" s="9">
        <v>5.3999999999999999E-2</v>
      </c>
      <c r="I8" s="9" t="s">
        <v>21</v>
      </c>
      <c r="J8" s="21">
        <v>215369.91</v>
      </c>
      <c r="K8" s="9">
        <v>17.178000000000001</v>
      </c>
      <c r="L8" s="21">
        <v>1938328.81</v>
      </c>
      <c r="M8" s="9">
        <v>9</v>
      </c>
      <c r="N8" s="27">
        <v>43305</v>
      </c>
      <c r="O8" s="9">
        <v>0.2</v>
      </c>
    </row>
    <row r="9" spans="1:15" ht="14.4" x14ac:dyDescent="0.3">
      <c r="A9" s="14" t="s">
        <v>16</v>
      </c>
      <c r="B9" s="15" t="s">
        <v>17</v>
      </c>
      <c r="C9" s="15" t="s">
        <v>18</v>
      </c>
      <c r="D9" s="15" t="s">
        <v>22</v>
      </c>
      <c r="E9" s="22">
        <v>9455</v>
      </c>
      <c r="F9" s="22">
        <v>1150</v>
      </c>
      <c r="G9" s="10" t="s">
        <v>23</v>
      </c>
      <c r="H9" s="10">
        <v>0.121</v>
      </c>
      <c r="I9" s="10" t="s">
        <v>24</v>
      </c>
      <c r="J9" s="23">
        <v>10874715.4</v>
      </c>
      <c r="K9" s="23">
        <v>1144.6279999999999</v>
      </c>
      <c r="L9" s="23">
        <v>163120737.74000001</v>
      </c>
      <c r="M9" s="10">
        <v>15</v>
      </c>
      <c r="N9" s="28">
        <v>4902999.6500000004</v>
      </c>
      <c r="O9" s="10">
        <v>0.45</v>
      </c>
    </row>
    <row r="10" spans="1:15" ht="14.4" x14ac:dyDescent="0.3">
      <c r="A10" s="14" t="s">
        <v>16</v>
      </c>
      <c r="B10" s="15" t="s">
        <v>17</v>
      </c>
      <c r="C10" s="15" t="s">
        <v>18</v>
      </c>
      <c r="D10" s="15" t="s">
        <v>25</v>
      </c>
      <c r="E10" s="22">
        <v>2320</v>
      </c>
      <c r="F10" s="22">
        <v>1772</v>
      </c>
      <c r="G10" s="10" t="s">
        <v>26</v>
      </c>
      <c r="H10" s="10">
        <v>0.26400000000000001</v>
      </c>
      <c r="I10" s="10" t="s">
        <v>27</v>
      </c>
      <c r="J10" s="23">
        <v>4111425.14</v>
      </c>
      <c r="K10" s="10">
        <v>612.221</v>
      </c>
      <c r="L10" s="23">
        <v>74005650.859999999</v>
      </c>
      <c r="M10" s="10">
        <v>18</v>
      </c>
      <c r="N10" s="28">
        <v>1307717</v>
      </c>
      <c r="O10" s="10">
        <v>0.32</v>
      </c>
    </row>
    <row r="11" spans="1:15" ht="14.4" x14ac:dyDescent="0.3">
      <c r="A11" s="14" t="s">
        <v>16</v>
      </c>
      <c r="B11" s="15" t="s">
        <v>17</v>
      </c>
      <c r="C11" s="15" t="s">
        <v>18</v>
      </c>
      <c r="D11" s="15" t="s">
        <v>28</v>
      </c>
      <c r="E11" s="10">
        <v>153</v>
      </c>
      <c r="F11" s="10">
        <v>86</v>
      </c>
      <c r="G11" s="10" t="s">
        <v>29</v>
      </c>
      <c r="H11" s="10">
        <v>0.124</v>
      </c>
      <c r="I11" s="10" t="s">
        <v>30</v>
      </c>
      <c r="J11" s="23">
        <v>13129.95</v>
      </c>
      <c r="K11" s="10">
        <v>19.006</v>
      </c>
      <c r="L11" s="23">
        <v>262599.3</v>
      </c>
      <c r="M11" s="10">
        <v>20</v>
      </c>
      <c r="N11" s="28">
        <v>9434.92</v>
      </c>
      <c r="O11" s="10">
        <v>0.72</v>
      </c>
    </row>
    <row r="12" spans="1:15" ht="14.4" x14ac:dyDescent="0.3">
      <c r="A12" s="14" t="s">
        <v>16</v>
      </c>
      <c r="B12" s="15" t="s">
        <v>17</v>
      </c>
      <c r="C12" s="15" t="s">
        <v>18</v>
      </c>
      <c r="D12" s="15" t="s">
        <v>31</v>
      </c>
      <c r="E12" s="22">
        <v>1191</v>
      </c>
      <c r="F12" s="10" t="s">
        <v>32</v>
      </c>
      <c r="G12" s="10">
        <v>51</v>
      </c>
      <c r="H12" s="10" t="s">
        <v>32</v>
      </c>
      <c r="I12" s="10">
        <v>6.0000000000000001E-3</v>
      </c>
      <c r="J12" s="23">
        <v>60600.46</v>
      </c>
      <c r="K12" s="10">
        <v>7.1459999999999999</v>
      </c>
      <c r="L12" s="23">
        <v>909006.93</v>
      </c>
      <c r="M12" s="10">
        <v>15</v>
      </c>
      <c r="N12" s="28">
        <v>256333</v>
      </c>
      <c r="O12" s="10">
        <v>4.2300000000000004</v>
      </c>
    </row>
    <row r="13" spans="1:15" ht="14.4" x14ac:dyDescent="0.3">
      <c r="A13" s="14" t="s">
        <v>16</v>
      </c>
      <c r="B13" s="15" t="s">
        <v>17</v>
      </c>
      <c r="C13" s="15" t="s">
        <v>18</v>
      </c>
      <c r="D13" s="15" t="s">
        <v>33</v>
      </c>
      <c r="E13" s="10">
        <v>69</v>
      </c>
      <c r="F13" s="10" t="s">
        <v>32</v>
      </c>
      <c r="G13" s="10">
        <v>43</v>
      </c>
      <c r="H13" s="10" t="s">
        <v>32</v>
      </c>
      <c r="I13" s="10">
        <v>5.0000000000000001E-3</v>
      </c>
      <c r="J13" s="23">
        <v>2950.44</v>
      </c>
      <c r="K13" s="10">
        <v>0.34499999999999997</v>
      </c>
      <c r="L13" s="23">
        <v>44256.6</v>
      </c>
      <c r="M13" s="10">
        <v>15</v>
      </c>
      <c r="N13" s="28">
        <v>14919.51</v>
      </c>
      <c r="O13" s="10">
        <v>5.0599999999999996</v>
      </c>
    </row>
    <row r="14" spans="1:15" ht="14.4" x14ac:dyDescent="0.3">
      <c r="A14" s="14" t="s">
        <v>16</v>
      </c>
      <c r="B14" s="15" t="s">
        <v>17</v>
      </c>
      <c r="C14" s="15" t="s">
        <v>96</v>
      </c>
      <c r="D14" s="15" t="s">
        <v>34</v>
      </c>
      <c r="E14" s="22">
        <v>57432</v>
      </c>
      <c r="F14" s="10" t="s">
        <v>32</v>
      </c>
      <c r="G14" s="10">
        <v>46</v>
      </c>
      <c r="H14" s="10" t="s">
        <v>32</v>
      </c>
      <c r="I14" s="10">
        <v>8.9999999999999993E-3</v>
      </c>
      <c r="J14" s="23">
        <v>2627900</v>
      </c>
      <c r="K14" s="10">
        <v>496.91199999999998</v>
      </c>
      <c r="L14" s="23">
        <v>47346940.799999997</v>
      </c>
      <c r="M14" s="10">
        <v>18</v>
      </c>
      <c r="N14" s="31">
        <v>514649.5</v>
      </c>
      <c r="O14" s="34">
        <v>0.16</v>
      </c>
    </row>
    <row r="15" spans="1:15" ht="14.4" x14ac:dyDescent="0.3">
      <c r="A15" s="14" t="s">
        <v>16</v>
      </c>
      <c r="B15" s="15" t="s">
        <v>17</v>
      </c>
      <c r="C15" s="15" t="s">
        <v>96</v>
      </c>
      <c r="D15" s="15" t="s">
        <v>35</v>
      </c>
      <c r="E15" s="22">
        <v>9572</v>
      </c>
      <c r="F15" s="10" t="s">
        <v>32</v>
      </c>
      <c r="G15" s="10">
        <v>38</v>
      </c>
      <c r="H15" s="10" t="s">
        <v>32</v>
      </c>
      <c r="I15" s="10">
        <v>4.0000000000000001E-3</v>
      </c>
      <c r="J15" s="23">
        <v>363128</v>
      </c>
      <c r="K15" s="10">
        <v>38.223999999999997</v>
      </c>
      <c r="L15" s="23">
        <v>2419801.6</v>
      </c>
      <c r="M15" s="10">
        <v>7</v>
      </c>
      <c r="N15" s="32"/>
      <c r="O15" s="35"/>
    </row>
    <row r="16" spans="1:15" ht="14.4" x14ac:dyDescent="0.3">
      <c r="A16" s="14" t="s">
        <v>16</v>
      </c>
      <c r="B16" s="15" t="s">
        <v>17</v>
      </c>
      <c r="C16" s="15" t="s">
        <v>96</v>
      </c>
      <c r="D16" s="15" t="s">
        <v>36</v>
      </c>
      <c r="E16" s="22">
        <v>9572</v>
      </c>
      <c r="F16" s="10" t="s">
        <v>32</v>
      </c>
      <c r="G16" s="10">
        <v>31</v>
      </c>
      <c r="H16" s="10" t="s">
        <v>32</v>
      </c>
      <c r="I16" s="10">
        <v>1E-3</v>
      </c>
      <c r="J16" s="23">
        <v>296236</v>
      </c>
      <c r="K16" s="10">
        <v>9.5559999999999992</v>
      </c>
      <c r="L16" s="23">
        <v>364693.2</v>
      </c>
      <c r="M16" s="10">
        <v>8</v>
      </c>
      <c r="N16" s="33"/>
      <c r="O16" s="36"/>
    </row>
    <row r="17" spans="1:15" ht="14.4" x14ac:dyDescent="0.3">
      <c r="A17" s="14" t="s">
        <v>16</v>
      </c>
      <c r="B17" s="15" t="s">
        <v>17</v>
      </c>
      <c r="C17" s="15" t="s">
        <v>37</v>
      </c>
      <c r="D17" s="15" t="s">
        <v>38</v>
      </c>
      <c r="E17" s="22">
        <v>105323</v>
      </c>
      <c r="F17" s="10">
        <v>37</v>
      </c>
      <c r="G17" s="10" t="s">
        <v>39</v>
      </c>
      <c r="H17" s="10">
        <v>7.0000000000000001E-3</v>
      </c>
      <c r="I17" s="10" t="s">
        <v>40</v>
      </c>
      <c r="J17" s="23">
        <v>3880148</v>
      </c>
      <c r="K17" s="10">
        <v>732.03</v>
      </c>
      <c r="L17" s="10">
        <v>0</v>
      </c>
      <c r="M17" s="10">
        <v>18</v>
      </c>
      <c r="N17" s="28">
        <v>300189.56</v>
      </c>
      <c r="O17" s="10">
        <v>0.08</v>
      </c>
    </row>
    <row r="18" spans="1:15" ht="14.4" x14ac:dyDescent="0.3">
      <c r="A18" s="14" t="s">
        <v>16</v>
      </c>
      <c r="B18" s="15" t="s">
        <v>17</v>
      </c>
      <c r="C18" s="15" t="s">
        <v>37</v>
      </c>
      <c r="D18" s="15" t="s">
        <v>41</v>
      </c>
      <c r="E18" s="22">
        <v>4693</v>
      </c>
      <c r="F18" s="10" t="s">
        <v>32</v>
      </c>
      <c r="G18" s="10">
        <v>63</v>
      </c>
      <c r="H18" s="10" t="s">
        <v>32</v>
      </c>
      <c r="I18" s="10">
        <v>1.7999999999999999E-2</v>
      </c>
      <c r="J18" s="23">
        <v>295659</v>
      </c>
      <c r="K18" s="10">
        <v>84.474000000000004</v>
      </c>
      <c r="L18" s="23">
        <v>1478295</v>
      </c>
      <c r="M18" s="10">
        <v>5</v>
      </c>
      <c r="N18" s="28">
        <v>217695</v>
      </c>
      <c r="O18" s="10">
        <v>0.74</v>
      </c>
    </row>
    <row r="19" spans="1:15" ht="14.4" x14ac:dyDescent="0.3">
      <c r="A19" s="14" t="s">
        <v>16</v>
      </c>
      <c r="B19" s="15" t="s">
        <v>17</v>
      </c>
      <c r="C19" s="15" t="s">
        <v>37</v>
      </c>
      <c r="D19" s="15" t="s">
        <v>42</v>
      </c>
      <c r="E19" s="22">
        <v>2269</v>
      </c>
      <c r="F19" s="10" t="s">
        <v>32</v>
      </c>
      <c r="G19" s="10">
        <v>234</v>
      </c>
      <c r="H19" s="10" t="s">
        <v>32</v>
      </c>
      <c r="I19" s="10">
        <v>3.3000000000000002E-2</v>
      </c>
      <c r="J19" s="23">
        <v>530946</v>
      </c>
      <c r="K19" s="10">
        <v>74.876999999999995</v>
      </c>
      <c r="L19" s="23">
        <v>4776245</v>
      </c>
      <c r="M19" s="10">
        <v>9</v>
      </c>
      <c r="N19" s="28">
        <v>174720</v>
      </c>
      <c r="O19" s="10">
        <v>0.33</v>
      </c>
    </row>
    <row r="20" spans="1:15" ht="14.4" x14ac:dyDescent="0.3">
      <c r="A20" s="14" t="s">
        <v>43</v>
      </c>
      <c r="B20" s="15" t="s">
        <v>44</v>
      </c>
      <c r="C20" s="15" t="s">
        <v>45</v>
      </c>
      <c r="D20" s="15" t="s">
        <v>46</v>
      </c>
      <c r="E20" s="22">
        <v>4428</v>
      </c>
      <c r="F20" s="10" t="s">
        <v>32</v>
      </c>
      <c r="G20" s="10">
        <v>739</v>
      </c>
      <c r="H20" s="10" t="s">
        <v>32</v>
      </c>
      <c r="I20" s="10">
        <v>9.9000000000000005E-2</v>
      </c>
      <c r="J20" s="23">
        <v>272748.93</v>
      </c>
      <c r="K20" s="10">
        <v>36.534999999999997</v>
      </c>
      <c r="L20" s="23">
        <v>1090995.72</v>
      </c>
      <c r="M20" s="10">
        <v>4</v>
      </c>
      <c r="N20" s="28">
        <v>8682.49</v>
      </c>
      <c r="O20" s="10">
        <v>0.03</v>
      </c>
    </row>
    <row r="21" spans="1:15" ht="14.4" x14ac:dyDescent="0.3">
      <c r="A21" s="14" t="s">
        <v>43</v>
      </c>
      <c r="B21" s="15" t="s">
        <v>44</v>
      </c>
      <c r="C21" s="15" t="s">
        <v>45</v>
      </c>
      <c r="D21" s="15" t="s">
        <v>47</v>
      </c>
      <c r="E21" s="22">
        <v>2214</v>
      </c>
      <c r="F21" s="10" t="s">
        <v>32</v>
      </c>
      <c r="G21" s="10">
        <v>211</v>
      </c>
      <c r="H21" s="10" t="s">
        <v>32</v>
      </c>
      <c r="I21" s="10">
        <v>2.8000000000000001E-2</v>
      </c>
      <c r="J21" s="23">
        <v>77928.27</v>
      </c>
      <c r="K21" s="10">
        <v>10.439</v>
      </c>
      <c r="L21" s="23">
        <v>311713.06</v>
      </c>
      <c r="M21" s="10">
        <v>4</v>
      </c>
      <c r="N21" s="28">
        <v>6431.5899999999992</v>
      </c>
      <c r="O21" s="10">
        <v>0.08</v>
      </c>
    </row>
    <row r="22" spans="1:15" ht="14.4" x14ac:dyDescent="0.3">
      <c r="A22" s="14" t="s">
        <v>43</v>
      </c>
      <c r="B22" s="15" t="s">
        <v>44</v>
      </c>
      <c r="C22" s="15" t="s">
        <v>45</v>
      </c>
      <c r="D22" s="15" t="s">
        <v>48</v>
      </c>
      <c r="E22" s="22">
        <v>6146</v>
      </c>
      <c r="F22" s="10" t="s">
        <v>32</v>
      </c>
      <c r="G22" s="10">
        <v>537</v>
      </c>
      <c r="H22" s="10" t="s">
        <v>32</v>
      </c>
      <c r="I22" s="10">
        <v>6.0999999999999999E-2</v>
      </c>
      <c r="J22" s="23">
        <v>1650541</v>
      </c>
      <c r="K22" s="10">
        <v>188.41800000000001</v>
      </c>
      <c r="L22" s="23">
        <v>29709737.940000001</v>
      </c>
      <c r="M22" s="10">
        <v>18</v>
      </c>
      <c r="N22" s="28">
        <v>77849.009999999995</v>
      </c>
      <c r="O22" s="10">
        <v>0.05</v>
      </c>
    </row>
    <row r="23" spans="1:15" ht="14.4" x14ac:dyDescent="0.3">
      <c r="A23" s="14" t="s">
        <v>43</v>
      </c>
      <c r="B23" s="15" t="s">
        <v>44</v>
      </c>
      <c r="C23" s="15" t="s">
        <v>45</v>
      </c>
      <c r="D23" s="15" t="s">
        <v>49</v>
      </c>
      <c r="E23" s="10">
        <v>295</v>
      </c>
      <c r="F23" s="10" t="s">
        <v>32</v>
      </c>
      <c r="G23" s="10">
        <v>179</v>
      </c>
      <c r="H23" s="10" t="s">
        <v>32</v>
      </c>
      <c r="I23" s="10">
        <v>3.4000000000000002E-2</v>
      </c>
      <c r="J23" s="23">
        <v>66118.55</v>
      </c>
      <c r="K23" s="10">
        <v>12.396000000000001</v>
      </c>
      <c r="L23" s="23">
        <v>330592.77</v>
      </c>
      <c r="M23" s="10">
        <v>5</v>
      </c>
      <c r="N23" s="28">
        <v>15977.619999999999</v>
      </c>
      <c r="O23" s="10">
        <v>0.23</v>
      </c>
    </row>
    <row r="24" spans="1:15" ht="14.4" x14ac:dyDescent="0.3">
      <c r="A24" s="14" t="s">
        <v>43</v>
      </c>
      <c r="B24" s="15" t="s">
        <v>44</v>
      </c>
      <c r="C24" s="15" t="s">
        <v>45</v>
      </c>
      <c r="D24" s="15" t="s">
        <v>50</v>
      </c>
      <c r="E24" s="22">
        <v>3882</v>
      </c>
      <c r="F24" s="10">
        <v>28</v>
      </c>
      <c r="G24" s="10" t="s">
        <v>51</v>
      </c>
      <c r="H24" s="10">
        <v>5.0000000000000001E-3</v>
      </c>
      <c r="I24" s="10" t="s">
        <v>52</v>
      </c>
      <c r="J24" s="23">
        <v>60310.75</v>
      </c>
      <c r="K24" s="10">
        <v>14.162000000000001</v>
      </c>
      <c r="L24" s="23">
        <v>603107.54</v>
      </c>
      <c r="M24" s="10">
        <v>10</v>
      </c>
      <c r="N24" s="28">
        <v>12581.67</v>
      </c>
      <c r="O24" s="10">
        <v>0.2</v>
      </c>
    </row>
    <row r="25" spans="1:15" ht="14.4" x14ac:dyDescent="0.3">
      <c r="A25" s="14" t="s">
        <v>43</v>
      </c>
      <c r="B25" s="15" t="s">
        <v>44</v>
      </c>
      <c r="C25" s="15" t="s">
        <v>45</v>
      </c>
      <c r="D25" s="15" t="s">
        <v>53</v>
      </c>
      <c r="E25" s="22">
        <v>1367</v>
      </c>
      <c r="F25" s="10">
        <v>29</v>
      </c>
      <c r="G25" s="10" t="s">
        <v>54</v>
      </c>
      <c r="H25" s="10">
        <v>6.0000000000000001E-3</v>
      </c>
      <c r="I25" s="10" t="s">
        <v>55</v>
      </c>
      <c r="J25" s="23">
        <v>41521.620000000003</v>
      </c>
      <c r="K25" s="10">
        <v>10.465999999999999</v>
      </c>
      <c r="L25" s="23">
        <v>415216.25</v>
      </c>
      <c r="M25" s="10">
        <v>10</v>
      </c>
      <c r="N25" s="28">
        <v>10010.609999999999</v>
      </c>
      <c r="O25" s="10">
        <v>0.23</v>
      </c>
    </row>
    <row r="26" spans="1:15" ht="14.4" x14ac:dyDescent="0.3">
      <c r="A26" s="14" t="s">
        <v>43</v>
      </c>
      <c r="B26" s="15" t="s">
        <v>44</v>
      </c>
      <c r="C26" s="15" t="s">
        <v>45</v>
      </c>
      <c r="D26" s="15" t="s">
        <v>56</v>
      </c>
      <c r="E26" s="22">
        <v>16224</v>
      </c>
      <c r="F26" s="10">
        <v>211</v>
      </c>
      <c r="G26" s="10" t="s">
        <v>57</v>
      </c>
      <c r="H26" s="10">
        <v>2.9000000000000001E-2</v>
      </c>
      <c r="I26" s="10" t="s">
        <v>58</v>
      </c>
      <c r="J26" s="23">
        <v>544863.35</v>
      </c>
      <c r="K26" s="10">
        <v>71.674999999999997</v>
      </c>
      <c r="L26" s="23">
        <v>3734508.79</v>
      </c>
      <c r="M26" s="10">
        <v>7</v>
      </c>
      <c r="N26" s="28">
        <v>32012.210000000003</v>
      </c>
      <c r="O26" s="10">
        <v>0.06</v>
      </c>
    </row>
    <row r="27" spans="1:15" ht="14.4" x14ac:dyDescent="0.3">
      <c r="A27" s="14" t="s">
        <v>43</v>
      </c>
      <c r="B27" s="15" t="s">
        <v>44</v>
      </c>
      <c r="C27" s="15" t="s">
        <v>45</v>
      </c>
      <c r="D27" s="15" t="s">
        <v>59</v>
      </c>
      <c r="E27" s="22">
        <v>29768</v>
      </c>
      <c r="F27" s="10">
        <v>230</v>
      </c>
      <c r="G27" s="10" t="s">
        <v>60</v>
      </c>
      <c r="H27" s="10">
        <v>3.2000000000000001E-2</v>
      </c>
      <c r="I27" s="10" t="s">
        <v>61</v>
      </c>
      <c r="J27" s="23">
        <v>578383.96</v>
      </c>
      <c r="K27" s="10">
        <v>77.182000000000002</v>
      </c>
      <c r="L27" s="23">
        <v>3913473.92</v>
      </c>
      <c r="M27" s="10">
        <v>7</v>
      </c>
      <c r="N27" s="28">
        <v>73880.81</v>
      </c>
      <c r="O27" s="10">
        <v>0.13</v>
      </c>
    </row>
    <row r="28" spans="1:15" ht="14.4" x14ac:dyDescent="0.3">
      <c r="A28" s="14" t="s">
        <v>43</v>
      </c>
      <c r="B28" s="15" t="s">
        <v>44</v>
      </c>
      <c r="C28" s="15" t="s">
        <v>45</v>
      </c>
      <c r="D28" s="15" t="s">
        <v>62</v>
      </c>
      <c r="E28" s="22">
        <v>2704</v>
      </c>
      <c r="F28" s="10" t="s">
        <v>32</v>
      </c>
      <c r="G28" s="10">
        <v>80</v>
      </c>
      <c r="H28" s="26" t="s">
        <v>32</v>
      </c>
      <c r="I28" s="26">
        <v>0</v>
      </c>
      <c r="J28" s="23">
        <v>215116.9</v>
      </c>
      <c r="K28" s="10">
        <v>0</v>
      </c>
      <c r="L28" s="23">
        <v>1505818.28</v>
      </c>
      <c r="M28" s="10">
        <v>7</v>
      </c>
      <c r="N28" s="28">
        <v>68516.209999999992</v>
      </c>
      <c r="O28" s="10">
        <v>0.32</v>
      </c>
    </row>
    <row r="29" spans="1:15" ht="14.4" x14ac:dyDescent="0.3">
      <c r="A29" s="14" t="s">
        <v>43</v>
      </c>
      <c r="B29" s="15" t="s">
        <v>44</v>
      </c>
      <c r="C29" s="15" t="s">
        <v>45</v>
      </c>
      <c r="D29" s="15" t="s">
        <v>63</v>
      </c>
      <c r="E29" s="22">
        <v>1340</v>
      </c>
      <c r="F29" s="10" t="s">
        <v>32</v>
      </c>
      <c r="G29" s="10">
        <v>41</v>
      </c>
      <c r="H29" s="10" t="s">
        <v>32</v>
      </c>
      <c r="I29" s="10">
        <v>4.4000000000000003E-3</v>
      </c>
      <c r="J29" s="23">
        <v>55396.27</v>
      </c>
      <c r="K29" s="10">
        <v>5.9160000000000004</v>
      </c>
      <c r="L29" s="23">
        <v>443170.16</v>
      </c>
      <c r="M29" s="10">
        <v>8</v>
      </c>
      <c r="N29" s="28">
        <v>19115.72</v>
      </c>
      <c r="O29" s="10">
        <v>0.34</v>
      </c>
    </row>
    <row r="30" spans="1:15" ht="14.4" x14ac:dyDescent="0.3">
      <c r="A30" s="14" t="s">
        <v>43</v>
      </c>
      <c r="B30" s="15" t="s">
        <v>44</v>
      </c>
      <c r="C30" s="15" t="s">
        <v>64</v>
      </c>
      <c r="D30" s="15" t="s">
        <v>65</v>
      </c>
      <c r="E30" s="10">
        <v>11</v>
      </c>
      <c r="F30" s="10">
        <v>216</v>
      </c>
      <c r="G30" s="10" t="s">
        <v>66</v>
      </c>
      <c r="H30" s="10">
        <v>1E-3</v>
      </c>
      <c r="I30" s="10" t="s">
        <v>67</v>
      </c>
      <c r="J30" s="23">
        <v>2372.84</v>
      </c>
      <c r="K30" s="10">
        <v>6.0000000000000001E-3</v>
      </c>
      <c r="L30" s="23">
        <v>42711.09</v>
      </c>
      <c r="M30" s="10">
        <v>18</v>
      </c>
      <c r="N30" s="28">
        <v>110</v>
      </c>
      <c r="O30" s="10">
        <v>0.05</v>
      </c>
    </row>
    <row r="31" spans="1:15" ht="14.4" x14ac:dyDescent="0.3">
      <c r="A31" s="14" t="s">
        <v>43</v>
      </c>
      <c r="B31" s="15" t="s">
        <v>44</v>
      </c>
      <c r="C31" s="15" t="s">
        <v>64</v>
      </c>
      <c r="D31" s="15" t="s">
        <v>68</v>
      </c>
      <c r="E31" s="10">
        <v>378</v>
      </c>
      <c r="F31" s="10">
        <v>300</v>
      </c>
      <c r="G31" s="10" t="s">
        <v>69</v>
      </c>
      <c r="H31" s="10">
        <v>3.7999999999999999E-2</v>
      </c>
      <c r="I31" s="10" t="s">
        <v>70</v>
      </c>
      <c r="J31" s="23">
        <v>113394.63</v>
      </c>
      <c r="K31" s="10">
        <v>14.4</v>
      </c>
      <c r="L31" s="23">
        <v>737065.12</v>
      </c>
      <c r="M31" s="10">
        <v>7</v>
      </c>
      <c r="N31" s="28">
        <v>2267.4</v>
      </c>
      <c r="O31" s="10">
        <v>0.02</v>
      </c>
    </row>
    <row r="32" spans="1:15" ht="14.4" x14ac:dyDescent="0.3">
      <c r="A32" s="14" t="s">
        <v>43</v>
      </c>
      <c r="B32" s="15" t="s">
        <v>44</v>
      </c>
      <c r="C32" s="15" t="s">
        <v>64</v>
      </c>
      <c r="D32" s="15" t="s">
        <v>71</v>
      </c>
      <c r="E32" s="22">
        <v>1554</v>
      </c>
      <c r="F32" s="10">
        <v>189</v>
      </c>
      <c r="G32" s="10" t="s">
        <v>72</v>
      </c>
      <c r="H32" s="10">
        <v>2.4E-2</v>
      </c>
      <c r="I32" s="10" t="s">
        <v>73</v>
      </c>
      <c r="J32" s="23">
        <v>293059.81</v>
      </c>
      <c r="K32" s="10">
        <v>37.231000000000002</v>
      </c>
      <c r="L32" s="23">
        <v>5304382.5199999996</v>
      </c>
      <c r="M32" s="10">
        <v>18</v>
      </c>
      <c r="N32" s="28">
        <v>44455</v>
      </c>
      <c r="O32" s="10">
        <v>0.15</v>
      </c>
    </row>
    <row r="33" spans="1:15" ht="14.4" x14ac:dyDescent="0.3">
      <c r="A33" s="14" t="s">
        <v>43</v>
      </c>
      <c r="B33" s="15" t="s">
        <v>44</v>
      </c>
      <c r="C33" s="15" t="s">
        <v>64</v>
      </c>
      <c r="D33" s="15" t="s">
        <v>74</v>
      </c>
      <c r="E33" s="22">
        <v>2420</v>
      </c>
      <c r="F33" s="10">
        <v>59</v>
      </c>
      <c r="G33" s="10" t="s">
        <v>75</v>
      </c>
      <c r="H33" s="10">
        <v>7.0000000000000001E-3</v>
      </c>
      <c r="I33" s="10" t="s">
        <v>76</v>
      </c>
      <c r="J33" s="23">
        <v>142313.57</v>
      </c>
      <c r="K33" s="10">
        <v>18.077999999999999</v>
      </c>
      <c r="L33" s="23">
        <v>2575875.7000000002</v>
      </c>
      <c r="M33" s="10">
        <v>18</v>
      </c>
      <c r="N33" s="28">
        <v>12325</v>
      </c>
      <c r="O33" s="10">
        <v>0.09</v>
      </c>
    </row>
    <row r="34" spans="1:15" ht="14.4" x14ac:dyDescent="0.3">
      <c r="A34" s="14" t="s">
        <v>43</v>
      </c>
      <c r="B34" s="15" t="s">
        <v>44</v>
      </c>
      <c r="C34" s="15" t="s">
        <v>64</v>
      </c>
      <c r="D34" s="15" t="s">
        <v>77</v>
      </c>
      <c r="E34" s="10">
        <v>27</v>
      </c>
      <c r="F34" s="10" t="s">
        <v>32</v>
      </c>
      <c r="G34" s="10">
        <v>46</v>
      </c>
      <c r="H34" s="10" t="s">
        <v>32</v>
      </c>
      <c r="I34" s="10">
        <v>2.4E-2</v>
      </c>
      <c r="J34" s="23">
        <v>1232.8900000000001</v>
      </c>
      <c r="K34" s="10">
        <v>0.65700000000000003</v>
      </c>
      <c r="L34" s="23">
        <v>9863.1200000000008</v>
      </c>
      <c r="M34" s="10">
        <v>8</v>
      </c>
      <c r="N34" s="28">
        <v>540</v>
      </c>
      <c r="O34" s="10">
        <v>0.44</v>
      </c>
    </row>
    <row r="35" spans="1:15" ht="14.4" x14ac:dyDescent="0.3">
      <c r="A35" s="14" t="s">
        <v>43</v>
      </c>
      <c r="B35" s="15" t="s">
        <v>44</v>
      </c>
      <c r="C35" s="15" t="s">
        <v>64</v>
      </c>
      <c r="D35" s="15" t="s">
        <v>78</v>
      </c>
      <c r="E35" s="10">
        <v>3</v>
      </c>
      <c r="F35" s="10" t="s">
        <v>32</v>
      </c>
      <c r="G35" s="10">
        <v>267</v>
      </c>
      <c r="H35" s="10" t="s">
        <v>32</v>
      </c>
      <c r="I35" s="10">
        <v>4.9000000000000002E-2</v>
      </c>
      <c r="J35" s="10">
        <v>799.5</v>
      </c>
      <c r="K35" s="10">
        <v>0.14799999999999999</v>
      </c>
      <c r="L35" s="23">
        <v>9594</v>
      </c>
      <c r="M35" s="10">
        <v>12</v>
      </c>
      <c r="N35" s="28">
        <v>120</v>
      </c>
      <c r="O35" s="10">
        <v>0.15</v>
      </c>
    </row>
    <row r="36" spans="1:15" ht="14.4" x14ac:dyDescent="0.3">
      <c r="A36" s="14" t="s">
        <v>43</v>
      </c>
      <c r="B36" s="15" t="s">
        <v>44</v>
      </c>
      <c r="C36" s="15" t="s">
        <v>64</v>
      </c>
      <c r="D36" s="15" t="s">
        <v>79</v>
      </c>
      <c r="E36" s="10">
        <v>4</v>
      </c>
      <c r="F36" s="10">
        <v>699</v>
      </c>
      <c r="G36" s="10" t="s">
        <v>80</v>
      </c>
      <c r="H36" s="10">
        <v>5.6000000000000001E-2</v>
      </c>
      <c r="I36" s="10" t="s">
        <v>81</v>
      </c>
      <c r="J36" s="23">
        <v>2794.83</v>
      </c>
      <c r="K36" s="10">
        <v>0.224</v>
      </c>
      <c r="L36" s="23">
        <v>27948.34</v>
      </c>
      <c r="M36" s="10">
        <v>10</v>
      </c>
      <c r="N36" s="28">
        <v>2000</v>
      </c>
      <c r="O36" s="10">
        <v>0.72</v>
      </c>
    </row>
    <row r="37" spans="1:15" ht="14.4" x14ac:dyDescent="0.3">
      <c r="A37" s="14" t="s">
        <v>43</v>
      </c>
      <c r="B37" s="15" t="s">
        <v>44</v>
      </c>
      <c r="C37" s="15" t="s">
        <v>64</v>
      </c>
      <c r="D37" s="15" t="s">
        <v>82</v>
      </c>
      <c r="E37" s="10">
        <v>2</v>
      </c>
      <c r="F37" s="10" t="s">
        <v>32</v>
      </c>
      <c r="G37" s="10">
        <v>765</v>
      </c>
      <c r="H37" s="10" t="s">
        <v>32</v>
      </c>
      <c r="I37" s="10">
        <v>8.6999999999999994E-2</v>
      </c>
      <c r="J37" s="23">
        <v>1530.11</v>
      </c>
      <c r="K37" s="10">
        <v>0.17399999999999999</v>
      </c>
      <c r="L37" s="23">
        <v>18361.259999999998</v>
      </c>
      <c r="M37" s="10">
        <v>12</v>
      </c>
      <c r="N37" s="28">
        <v>200</v>
      </c>
      <c r="O37" s="10">
        <v>0.13</v>
      </c>
    </row>
    <row r="38" spans="1:15" ht="14.4" x14ac:dyDescent="0.3">
      <c r="A38" s="14" t="s">
        <v>43</v>
      </c>
      <c r="B38" s="15" t="s">
        <v>44</v>
      </c>
      <c r="C38" s="15" t="s">
        <v>64</v>
      </c>
      <c r="D38" s="15" t="s">
        <v>83</v>
      </c>
      <c r="E38" s="10">
        <v>61</v>
      </c>
      <c r="F38" s="22" t="s">
        <v>32</v>
      </c>
      <c r="G38" s="22">
        <v>8342</v>
      </c>
      <c r="H38" s="22" t="s">
        <v>32</v>
      </c>
      <c r="I38" s="10">
        <v>0.97099999999999997</v>
      </c>
      <c r="J38" s="23">
        <v>508881.46</v>
      </c>
      <c r="K38" s="10">
        <v>59.243000000000002</v>
      </c>
      <c r="L38" s="23">
        <v>7633221.8099999996</v>
      </c>
      <c r="M38" s="10">
        <v>15</v>
      </c>
      <c r="N38" s="28">
        <v>93727.25</v>
      </c>
      <c r="O38" s="10">
        <v>0.18</v>
      </c>
    </row>
    <row r="39" spans="1:15" ht="14.4" x14ac:dyDescent="0.3">
      <c r="A39" s="14" t="s">
        <v>43</v>
      </c>
      <c r="B39" s="15" t="s">
        <v>44</v>
      </c>
      <c r="C39" s="15" t="s">
        <v>64</v>
      </c>
      <c r="D39" s="15" t="s">
        <v>22</v>
      </c>
      <c r="E39" s="10">
        <v>550</v>
      </c>
      <c r="F39" s="22">
        <v>1390</v>
      </c>
      <c r="G39" s="10" t="s">
        <v>84</v>
      </c>
      <c r="H39" s="10">
        <v>0.155</v>
      </c>
      <c r="I39" s="10" t="s">
        <v>85</v>
      </c>
      <c r="J39" s="23">
        <v>764335.82</v>
      </c>
      <c r="K39" s="10">
        <v>85.103999999999999</v>
      </c>
      <c r="L39" s="23">
        <v>11465037.130000001</v>
      </c>
      <c r="M39" s="10">
        <v>15</v>
      </c>
      <c r="N39" s="28">
        <v>397019.99</v>
      </c>
      <c r="O39" s="10">
        <v>0.52</v>
      </c>
    </row>
    <row r="40" spans="1:15" ht="14.4" x14ac:dyDescent="0.3">
      <c r="A40" s="14" t="s">
        <v>43</v>
      </c>
      <c r="B40" s="15" t="s">
        <v>44</v>
      </c>
      <c r="C40" s="15" t="s">
        <v>64</v>
      </c>
      <c r="D40" s="15" t="s">
        <v>86</v>
      </c>
      <c r="E40" s="10">
        <v>3</v>
      </c>
      <c r="F40" s="22">
        <v>335353</v>
      </c>
      <c r="G40" s="10" t="s">
        <v>87</v>
      </c>
      <c r="H40" s="10">
        <v>45.002000000000002</v>
      </c>
      <c r="I40" s="10" t="s">
        <v>88</v>
      </c>
      <c r="J40" s="23">
        <v>1006059</v>
      </c>
      <c r="K40" s="10">
        <v>135.006</v>
      </c>
      <c r="L40" s="23">
        <v>22133298</v>
      </c>
      <c r="M40" s="10">
        <v>22</v>
      </c>
      <c r="N40" s="28">
        <v>105000</v>
      </c>
      <c r="O40" s="10">
        <v>0.1</v>
      </c>
    </row>
    <row r="41" spans="1:15" ht="14.4" x14ac:dyDescent="0.3">
      <c r="A41" s="14" t="s">
        <v>43</v>
      </c>
      <c r="B41" s="15" t="s">
        <v>44</v>
      </c>
      <c r="C41" s="15" t="s">
        <v>64</v>
      </c>
      <c r="D41" s="15" t="s">
        <v>25</v>
      </c>
      <c r="E41" s="10">
        <v>8</v>
      </c>
      <c r="F41" s="22">
        <v>2666</v>
      </c>
      <c r="G41" s="10" t="s">
        <v>89</v>
      </c>
      <c r="H41" s="10">
        <v>0.39700000000000002</v>
      </c>
      <c r="I41" s="10" t="s">
        <v>90</v>
      </c>
      <c r="J41" s="23">
        <v>21327.38</v>
      </c>
      <c r="K41" s="10">
        <v>3.1720000000000002</v>
      </c>
      <c r="L41" s="23">
        <v>383892.89</v>
      </c>
      <c r="M41" s="10">
        <v>18</v>
      </c>
      <c r="N41" s="28">
        <v>4400</v>
      </c>
      <c r="O41" s="10">
        <v>0.21</v>
      </c>
    </row>
    <row r="42" spans="1:15" ht="14.4" x14ac:dyDescent="0.3">
      <c r="A42" s="14" t="s">
        <v>43</v>
      </c>
      <c r="B42" s="15" t="s">
        <v>44</v>
      </c>
      <c r="C42" s="15" t="s">
        <v>64</v>
      </c>
      <c r="D42" s="15" t="s">
        <v>91</v>
      </c>
      <c r="E42" s="10">
        <v>2</v>
      </c>
      <c r="F42" s="22" t="s">
        <v>32</v>
      </c>
      <c r="G42" s="10" t="s">
        <v>92</v>
      </c>
      <c r="H42" s="10" t="s">
        <v>32</v>
      </c>
      <c r="I42" s="10" t="s">
        <v>93</v>
      </c>
      <c r="J42" s="23">
        <v>9659.01</v>
      </c>
      <c r="K42" s="10">
        <v>0.47599999999999998</v>
      </c>
      <c r="L42" s="23">
        <v>96590.1</v>
      </c>
      <c r="M42" s="10">
        <v>10</v>
      </c>
      <c r="N42" s="28">
        <v>1191</v>
      </c>
      <c r="O42" s="10">
        <v>0.12</v>
      </c>
    </row>
    <row r="43" spans="1:15" ht="14.4" x14ac:dyDescent="0.3">
      <c r="A43" s="16" t="s">
        <v>43</v>
      </c>
      <c r="B43" s="17" t="s">
        <v>44</v>
      </c>
      <c r="C43" s="17" t="s">
        <v>64</v>
      </c>
      <c r="D43" s="17" t="s">
        <v>94</v>
      </c>
      <c r="E43" s="11">
        <v>1</v>
      </c>
      <c r="F43" s="24">
        <v>8067</v>
      </c>
      <c r="G43" s="24">
        <v>8067</v>
      </c>
      <c r="H43" s="11">
        <v>0.90800000000000003</v>
      </c>
      <c r="I43" s="11" t="s">
        <v>95</v>
      </c>
      <c r="J43" s="25">
        <v>8066.5</v>
      </c>
      <c r="K43" s="11">
        <v>0.90800000000000003</v>
      </c>
      <c r="L43" s="25">
        <v>80665</v>
      </c>
      <c r="M43" s="11">
        <v>10</v>
      </c>
      <c r="N43" s="29">
        <v>600</v>
      </c>
      <c r="O43" s="11">
        <v>7.0000000000000007E-2</v>
      </c>
    </row>
    <row r="44" spans="1:15" ht="14.4" x14ac:dyDescent="0.3">
      <c r="A44" s="4" t="s">
        <v>99</v>
      </c>
      <c r="N44" s="30">
        <f>SUM(N8:N43)</f>
        <v>8730976.7199999988</v>
      </c>
    </row>
    <row r="45" spans="1:15" ht="15" customHeight="1" x14ac:dyDescent="0.3">
      <c r="A45" s="4" t="s">
        <v>98</v>
      </c>
    </row>
    <row r="46" spans="1:15" ht="15" customHeight="1" x14ac:dyDescent="0.3">
      <c r="A46" s="4" t="s">
        <v>97</v>
      </c>
    </row>
  </sheetData>
  <autoFilter ref="A7:O46" xr:uid="{F11F6BFB-325F-4A83-9052-E71FCD9D154A}"/>
  <mergeCells count="2">
    <mergeCell ref="N14:N16"/>
    <mergeCell ref="O14:O16"/>
  </mergeCells>
  <conditionalFormatting sqref="A7:O7">
    <cfRule type="duplicateValues" dxfId="4" priority="6"/>
    <cfRule type="duplicateValues" dxfId="3" priority="7"/>
    <cfRule type="duplicateValues" dxfId="2" priority="8"/>
    <cfRule type="duplicateValues" dxfId="1" priority="9"/>
    <cfRule type="duplicateValues" dxfId="0" priority="10"/>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773a171-489f-428e-8750-73cc281892a9">
      <Terms xmlns="http://schemas.microsoft.com/office/infopath/2007/PartnerControls"/>
    </lcf76f155ced4ddcb4097134ff3c332f>
    <FileStatus xmlns="4773a171-489f-428e-8750-73cc281892a9" xsi:nil="true"/>
    <TaxCatchAll xmlns="32f3a428-6f88-4a3b-a56e-a51f3802cd3a" xsi:nil="true"/>
    <FileClassification xmlns="4773a171-489f-428e-8750-73cc281892a9" xsi:nil="true"/>
    <FileType xmlns="4773a171-489f-428e-8750-73cc281892a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42E02EC4EFFF24E994DE7C6BE6D1856" ma:contentTypeVersion="15" ma:contentTypeDescription="Create a new document." ma:contentTypeScope="" ma:versionID="667613fef11c221e5395eb69f5f6b3e1">
  <xsd:schema xmlns:xsd="http://www.w3.org/2001/XMLSchema" xmlns:xs="http://www.w3.org/2001/XMLSchema" xmlns:p="http://schemas.microsoft.com/office/2006/metadata/properties" xmlns:ns2="4773a171-489f-428e-8750-73cc281892a9" xmlns:ns3="32f3a428-6f88-4a3b-a56e-a51f3802cd3a" targetNamespace="http://schemas.microsoft.com/office/2006/metadata/properties" ma:root="true" ma:fieldsID="d47469d6c4a98fd9464a8b3e2a69bcd8" ns2:_="" ns3:_="">
    <xsd:import namespace="4773a171-489f-428e-8750-73cc281892a9"/>
    <xsd:import namespace="32f3a428-6f88-4a3b-a56e-a51f3802cd3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FileStatus" minOccurs="0"/>
                <xsd:element ref="ns2:FileClassification" minOccurs="0"/>
                <xsd:element ref="ns2:FileType"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73a171-489f-428e-8750-73cc281892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FileStatus" ma:index="11" nillable="true" ma:displayName="File Status" ma:description="This section describes the status of the file." ma:format="Dropdown" ma:internalName="FileStatus">
      <xsd:simpleType>
        <xsd:union memberTypes="dms:Text">
          <xsd:simpleType>
            <xsd:restriction base="dms:Choice">
              <xsd:enumeration value="Submitted"/>
              <xsd:enumeration value="Active"/>
              <xsd:enumeration value="Completed"/>
              <xsd:enumeration value="Open"/>
              <xsd:enumeration value="Review Completed"/>
              <xsd:enumeration value="In process"/>
              <xsd:enumeration value="Under Review"/>
              <xsd:enumeration value="Final Review"/>
              <xsd:enumeration value="Pending Approval"/>
              <xsd:enumeration value="Pending Motion"/>
              <xsd:enumeration value="Motion Submitted"/>
              <xsd:enumeration value="Under Leadership Review"/>
              <xsd:enumeration value="Regulatory Review"/>
              <xsd:enumeration value="BT Tean Review"/>
              <xsd:enumeration value="Under Final Review"/>
              <xsd:enumeration value="Reviewed"/>
              <xsd:enumeration value="Hold"/>
              <xsd:enumeration value="Cancelled"/>
              <xsd:enumeration value="Closed"/>
              <xsd:enumeration value="Inactive"/>
              <xsd:enumeration value="Annual File"/>
              <xsd:enumeration value="Internal File"/>
              <xsd:enumeration value="N/A"/>
            </xsd:restriction>
          </xsd:simpleType>
        </xsd:union>
      </xsd:simpleType>
    </xsd:element>
    <xsd:element name="FileClassification" ma:index="12" nillable="true" ma:displayName="File Classification" ma:description="This section describes the classified by the type of file (internal / external). " ma:format="Dropdown" ma:internalName="FileClassification">
      <xsd:simpleType>
        <xsd:union memberTypes="dms:Text">
          <xsd:simpleType>
            <xsd:restriction base="dms:Choice">
              <xsd:enumeration value="Internal File"/>
              <xsd:enumeration value="External File"/>
              <xsd:enumeration value="Filing"/>
              <xsd:enumeration value="Motion Submitted"/>
              <xsd:enumeration value="Complete"/>
            </xsd:restriction>
          </xsd:simpleType>
        </xsd:union>
      </xsd:simpleType>
    </xsd:element>
    <xsd:element name="FileType" ma:index="13" nillable="true" ma:displayName="File Type" ma:description="This section describes the type of file (for example, Quarterly Report, Project Obligation, Initial or Detailed SOW's, among other)." ma:format="Dropdown" ma:internalName="FileType">
      <xsd:simpleType>
        <xsd:restriction base="dms:Choice">
          <xsd:enumeration value="FEMA Project Cost Obligation"/>
          <xsd:enumeration value="Federal Funding Quarterly Report"/>
          <xsd:enumeration value="90-Day Update Plan"/>
          <xsd:enumeration value="Initial SOW's"/>
          <xsd:enumeration value="Detailed SOW's"/>
          <xsd:enumeration value="Construction Contracted Costs"/>
          <xsd:enumeration value="Construction Report"/>
          <xsd:enumeration value="Energized Projects"/>
          <xsd:enumeration value="Federal Funds Proposal"/>
          <xsd:enumeration value="Executed Contracts"/>
          <xsd:enumeration value="Change in Scopes"/>
          <xsd:enumeration value="Monthly Report"/>
          <xsd:enumeration value="Quarterly Report"/>
          <xsd:enumeration value="Annual Report"/>
          <xsd:enumeration value="Progress Report"/>
          <xsd:enumeration value="Semi-Annual Report"/>
          <xsd:enumeration value="Summary - Resolution and Order"/>
          <xsd:enumeration value="Internal Analisis"/>
          <xsd:enumeration value="Internal Report"/>
          <xsd:enumeration value="ROI Responses"/>
          <xsd:enumeration value="RFI Response"/>
          <xsd:enumeration value="Informative Motion"/>
          <xsd:enumeration value="Technical Conference"/>
          <xsd:enumeration value="Motion Summary"/>
          <xsd:enumeration value="Motion"/>
          <xsd:enumeration value="Holistic Plan"/>
          <xsd:enumeration value="Fiona Area Plan"/>
          <xsd:enumeration value="Federal Funding"/>
          <xsd:enumeration value="Physical Security Plan"/>
          <xsd:enumeration value="Emergency Response Plan"/>
          <xsd:enumeration value="ERP - Quarterly Report"/>
          <xsd:enumeration value="Vegetation Management Plan"/>
          <xsd:enumeration value="Vegetation Management Progress Report"/>
          <xsd:enumeration value="VM Clearing Quarterly Report"/>
          <xsd:enumeration value="VM Progress Report"/>
          <xsd:enumeration value="VMP Quarterly Report"/>
          <xsd:enumeration value="Data Security Plan"/>
          <xsd:enumeration value="Metering"/>
          <xsd:enumeration value="System Improvements Plan"/>
          <xsd:enumeration value="PREB"/>
          <xsd:enumeration value="PREB - Resolution and Order"/>
          <xsd:enumeration value="PREB - Site Inspections"/>
          <xsd:enumeration value="PREB Approved Investments"/>
          <xsd:enumeration value="PREB Informal Meeting"/>
          <xsd:enumeration value="PREPA"/>
          <xsd:enumeration value="PREPA Motion"/>
          <xsd:enumeration value="PREPA Request"/>
          <xsd:enumeration value="COR3"/>
          <xsd:enumeration value="COR3 Request"/>
          <xsd:enumeration value="GeneraPR"/>
          <xsd:enumeration value="GeneraPR Motion"/>
          <xsd:enumeration value="Cancelled"/>
          <xsd:enumeration value="Completed"/>
          <xsd:enumeration value="In Process"/>
          <xsd:enumeration value="Open"/>
          <xsd:enumeration value="PREPA Request"/>
          <xsd:enumeration value="PREB Requets"/>
          <xsd:enumeration value="Other"/>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9950e38-0095-4bd7-ac52-55c480c4bc0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2f3a428-6f88-4a3b-a56e-a51f3802cd3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652a190-c5de-468a-a212-3b3cca4a9d49}" ma:internalName="TaxCatchAll" ma:showField="CatchAllData" ma:web="5e1628cc-a815-47df-b5ad-ee310ca8d5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D612CF-7F24-4A7B-B54C-F1D3D25BA153}">
  <ds:schemaRefs>
    <ds:schemaRef ds:uri="http://schemas.microsoft.com/sharepoint/v3/contenttype/forms"/>
  </ds:schemaRefs>
</ds:datastoreItem>
</file>

<file path=customXml/itemProps2.xml><?xml version="1.0" encoding="utf-8"?>
<ds:datastoreItem xmlns:ds="http://schemas.openxmlformats.org/officeDocument/2006/customXml" ds:itemID="{3E1DB3A1-A2E3-4BF0-9B54-0FD61B7DE8E0}">
  <ds:schemaRefs>
    <ds:schemaRef ds:uri="http://schemas.openxmlformats.org/package/2006/metadata/core-properties"/>
    <ds:schemaRef ds:uri="http://purl.org/dc/elements/1.1/"/>
    <ds:schemaRef ds:uri="http://schemas.microsoft.com/office/2006/documentManagement/types"/>
    <ds:schemaRef ds:uri="4773a171-489f-428e-8750-73cc281892a9"/>
    <ds:schemaRef ds:uri="http://schemas.microsoft.com/office/2006/metadata/properties"/>
    <ds:schemaRef ds:uri="http://schemas.microsoft.com/office/infopath/2007/PartnerControls"/>
    <ds:schemaRef ds:uri="http://purl.org/dc/terms/"/>
    <ds:schemaRef ds:uri="http://www.w3.org/XML/1998/namespace"/>
    <ds:schemaRef ds:uri="32f3a428-6f88-4a3b-a56e-a51f3802cd3a"/>
    <ds:schemaRef ds:uri="http://purl.org/dc/dcmitype/"/>
  </ds:schemaRefs>
</ds:datastoreItem>
</file>

<file path=customXml/itemProps3.xml><?xml version="1.0" encoding="utf-8"?>
<ds:datastoreItem xmlns:ds="http://schemas.openxmlformats.org/officeDocument/2006/customXml" ds:itemID="{B4C01311-E303-4D6A-9AC6-5746E0A4D5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73a171-489f-428e-8750-73cc281892a9"/>
    <ds:schemaRef ds:uri="32f3a428-6f88-4a3b-a56e-a51f3802cd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0a9b38e-5be3-4a10-8fdc-cef4306b5139}" enabled="0" method="" siteId="{b0a9b38e-5be3-4a10-8fdc-cef4306b513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Exhibit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 Morales</dc:creator>
  <cp:keywords/>
  <dc:description/>
  <cp:lastModifiedBy>William Morales Peña</cp:lastModifiedBy>
  <cp:revision/>
  <dcterms:created xsi:type="dcterms:W3CDTF">2023-04-12T13:04:24Z</dcterms:created>
  <dcterms:modified xsi:type="dcterms:W3CDTF">2025-10-29T02:15:35Z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0x010100942E02EC4EFFF24E994DE7C6BE6D1856</vt:lpwstr>
  </property>
  <property fmtid="{D5CDD505-2E9C-101B-9397-08002B2CF9AE}" pid="3" name="MediaServiceImageTags">
    <vt:lpwstr/>
  </property>
</Properties>
</file>