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jrsppr-my.sharepoint.com/personal/abonilla_jrsp_pr_gov/Documents/Documents/Recibidos-Circular/"/>
    </mc:Choice>
  </mc:AlternateContent>
  <xr:revisionPtr revIDLastSave="0" documentId="8_{7CDECBDF-9BA5-41A6-86E0-F6E975887A1F}" xr6:coauthVersionLast="47" xr6:coauthVersionMax="47" xr10:uidLastSave="{00000000-0000-0000-0000-000000000000}"/>
  <bookViews>
    <workbookView xWindow="28680" yWindow="-120" windowWidth="29040" windowHeight="15720" xr2:uid="{10602856-89A3-49D9-ADAD-2A4206E253F4}"/>
  </bookViews>
  <sheets>
    <sheet name="Sheet1" sheetId="1" r:id="rId1"/>
  </sheets>
  <definedNames>
    <definedName name="_ftn1" localSheetId="0">Sheet1!$F$48</definedName>
    <definedName name="_ftnref1" localSheetId="0">Sheet1!$F$32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2" i="1" l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5" i="1"/>
  <c r="K6" i="1"/>
  <c r="K7" i="1"/>
  <c r="K8" i="1"/>
  <c r="K9" i="1"/>
  <c r="K10" i="1"/>
  <c r="K11" i="1"/>
  <c r="K12" i="1"/>
  <c r="K13" i="1"/>
  <c r="K14" i="1"/>
  <c r="K15" i="1"/>
  <c r="K16" i="1"/>
  <c r="K52" i="1" s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4" i="1"/>
  <c r="K48" i="1" l="1"/>
  <c r="K51" i="1"/>
  <c r="K47" i="1"/>
</calcChain>
</file>

<file path=xl/sharedStrings.xml><?xml version="1.0" encoding="utf-8"?>
<sst xmlns="http://schemas.openxmlformats.org/spreadsheetml/2006/main" count="228" uniqueCount="71">
  <si>
    <t>Generator</t>
  </si>
  <si>
    <t xml:space="preserve">Available Capacity  (MW)       </t>
  </si>
  <si>
    <t>Aguirre 1</t>
  </si>
  <si>
    <t>Aguirre 2</t>
  </si>
  <si>
    <t>Costa Sur 5</t>
  </si>
  <si>
    <t>Costa Sur 6</t>
  </si>
  <si>
    <t>Palo Seco 3</t>
  </si>
  <si>
    <t>Palo Seco 4</t>
  </si>
  <si>
    <t>San Juan 5 CC</t>
  </si>
  <si>
    <t>San Juan 6 CC</t>
  </si>
  <si>
    <t>San Juan 7</t>
  </si>
  <si>
    <t>San Juan 9</t>
  </si>
  <si>
    <t>Aguirre 1 CC</t>
  </si>
  <si>
    <t>Aguirre 2 CC</t>
  </si>
  <si>
    <t>Cambalache 2</t>
  </si>
  <si>
    <t>Cambalache 3</t>
  </si>
  <si>
    <t>Mayagüez 1</t>
  </si>
  <si>
    <t>Mayagüez 2</t>
  </si>
  <si>
    <t>Mayagüez 3</t>
  </si>
  <si>
    <t>Mayagüez 4</t>
  </si>
  <si>
    <t>GT01 - Palo Seco</t>
  </si>
  <si>
    <t>GT02 - Palo Seco</t>
  </si>
  <si>
    <t>GT11 - Yabucoa</t>
  </si>
  <si>
    <t>GT19 - Jobos</t>
  </si>
  <si>
    <t>GT20 - Jobos</t>
  </si>
  <si>
    <t>GT21 - Daguao</t>
  </si>
  <si>
    <t>GT22 - Daguao</t>
  </si>
  <si>
    <t>Palo Seco Mobile Pack 1</t>
  </si>
  <si>
    <t>Palo Seco Mobile Pack 2</t>
  </si>
  <si>
    <t>Palo Seco Mobile Pack 3</t>
  </si>
  <si>
    <t>Palo Seco TM Gen 4-1</t>
  </si>
  <si>
    <t>Palo Seco TM Gen 4-2</t>
  </si>
  <si>
    <t>Palo Seco TM Gen 6-1</t>
  </si>
  <si>
    <t>Palo Seco TM Gen 6-2</t>
  </si>
  <si>
    <t>San Juan TM Gen 6-1</t>
  </si>
  <si>
    <t>San Juan TM Gen 6-2</t>
  </si>
  <si>
    <t>San Juan TM Gen 6-3</t>
  </si>
  <si>
    <t>San Juan TM Gen 6-4</t>
  </si>
  <si>
    <t>San Juan TM Gen 6-5</t>
  </si>
  <si>
    <t>San Juan TM Gen 6-6</t>
  </si>
  <si>
    <t>San Juan TM Gen 6-7</t>
  </si>
  <si>
    <t>San Juan TM Gen 6-8</t>
  </si>
  <si>
    <t>San Juan TM Gen 6-9</t>
  </si>
  <si>
    <t>San Juan TM Gen 6-10</t>
  </si>
  <si>
    <t>Resource Type</t>
  </si>
  <si>
    <t>Fuel Type</t>
  </si>
  <si>
    <t>Municipality</t>
  </si>
  <si>
    <t>COD</t>
  </si>
  <si>
    <t>Thermal</t>
  </si>
  <si>
    <t>Bunker</t>
  </si>
  <si>
    <t>Salinas</t>
  </si>
  <si>
    <t>Natural gas and bunker</t>
  </si>
  <si>
    <t>Peñuelas</t>
  </si>
  <si>
    <t>Toa Baja</t>
  </si>
  <si>
    <t>Natural gas and diesel</t>
  </si>
  <si>
    <t>San Juan</t>
  </si>
  <si>
    <t>Diesel</t>
  </si>
  <si>
    <t>Arecibo</t>
  </si>
  <si>
    <t>Mayagüez</t>
  </si>
  <si>
    <t>Yabucoa</t>
  </si>
  <si>
    <t>Guayama</t>
  </si>
  <si>
    <t>Ceiba</t>
  </si>
  <si>
    <t>Palo Seco TM[1] Gen 4-1</t>
  </si>
  <si>
    <t>Table 45 less Hydro units</t>
  </si>
  <si>
    <t>Table 43 less hydro units</t>
  </si>
  <si>
    <t>Average Age</t>
  </si>
  <si>
    <t>Weighted Average Age</t>
  </si>
  <si>
    <t xml:space="preserve">Averages Excluding TM and Moibile Pack Units </t>
  </si>
  <si>
    <t>Age</t>
  </si>
  <si>
    <t>assumed out of service</t>
  </si>
  <si>
    <t>Note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</si>
</sst>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b/>
      <sz val="10"/>
      <color theme="1"/>
      <name val="Arial"/>
      <family val="2"/>
    </font>
    <font>
      <b/>
      <sz val="10"/>
      <color rgb="FFFFFFFF"/>
      <name val="Arial"/>
      <family val="2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sz val="10"/>
      <color rgb="FF0D0D0D"/>
      <name val="Arial"/>
      <family val="2"/>
    </font>
    <font>
      <sz val="10"/>
      <color rgb="FF000000"/>
      <name val="Arial"/>
      <family val="2"/>
    </font>
    <font>
      <b/>
      <sz val="10"/>
      <color rgb="FF0D0D0D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17214C"/>
        <bgColor indexed="64"/>
      </patternFill>
    </fill>
    <fill>
      <patternFill patternType="solid">
        <fgColor rgb="FFD9D9D9"/>
        <bgColor indexed="64"/>
      </patternFill>
    </fill>
  </fills>
  <borders count="9">
    <border>
      <left/>
      <right/>
      <top/>
      <bottom/>
      <diagonal/>
    </border>
    <border>
      <left style="thick">
        <color rgb="FFFFFFFF"/>
      </left>
      <right style="thick">
        <color rgb="FFFFFFFF"/>
      </right>
      <top/>
      <bottom style="thick">
        <color rgb="FFFFFFFF"/>
      </bottom>
      <diagonal/>
    </border>
    <border>
      <left/>
      <right style="thick">
        <color rgb="FFFFFFFF"/>
      </right>
      <top/>
      <bottom style="thick">
        <color rgb="FFFFFFFF"/>
      </bottom>
      <diagonal/>
    </border>
    <border>
      <left style="medium">
        <color rgb="FFFFFFFF"/>
      </left>
      <right style="thick">
        <color rgb="FFFFFFFF"/>
      </right>
      <top/>
      <bottom style="thick">
        <color rgb="FFFFFFF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rgb="FFFFFFFF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3" fillId="0" borderId="0" xfId="0" applyFont="1"/>
    <xf numFmtId="0" fontId="5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vertical="center"/>
    </xf>
    <xf numFmtId="0" fontId="6" fillId="3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6" fillId="3" borderId="5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6" fillId="3" borderId="3" xfId="0" applyFont="1" applyFill="1" applyBorder="1" applyAlignment="1">
      <alignment vertical="center"/>
    </xf>
    <xf numFmtId="0" fontId="6" fillId="3" borderId="1" xfId="0" applyFont="1" applyFill="1" applyBorder="1" applyAlignment="1">
      <alignment vertical="center"/>
    </xf>
    <xf numFmtId="0" fontId="5" fillId="3" borderId="0" xfId="0" applyFont="1" applyFill="1" applyAlignment="1">
      <alignment horizontal="center" vertical="center" wrapText="1"/>
    </xf>
    <xf numFmtId="0" fontId="6" fillId="3" borderId="0" xfId="0" applyFont="1" applyFill="1" applyAlignment="1">
      <alignment horizontal="center" vertical="center" wrapText="1"/>
    </xf>
    <xf numFmtId="1" fontId="7" fillId="3" borderId="2" xfId="0" applyNumberFormat="1" applyFont="1" applyFill="1" applyBorder="1" applyAlignment="1">
      <alignment horizontal="center" vertical="center" wrapText="1"/>
    </xf>
    <xf numFmtId="1" fontId="1" fillId="0" borderId="0" xfId="0" applyNumberFormat="1" applyFont="1"/>
    <xf numFmtId="0" fontId="2" fillId="2" borderId="6" xfId="0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6C497C-7ACE-418B-ACAF-829BF252DBB3}">
  <dimension ref="B2:K53"/>
  <sheetViews>
    <sheetView tabSelected="1" zoomScale="80" zoomScaleNormal="80" workbookViewId="0">
      <selection activeCell="M35" sqref="M35"/>
    </sheetView>
  </sheetViews>
  <sheetFormatPr defaultColWidth="9.109375" defaultRowHeight="13.2" x14ac:dyDescent="0.25"/>
  <cols>
    <col min="1" max="1" width="9.109375" style="2"/>
    <col min="2" max="2" width="24.6640625" style="2" customWidth="1"/>
    <col min="3" max="4" width="21.88671875" style="2" customWidth="1"/>
    <col min="5" max="5" width="9.109375" style="2"/>
    <col min="6" max="6" width="25.5546875" style="2" customWidth="1"/>
    <col min="7" max="7" width="11.88671875" style="2" customWidth="1"/>
    <col min="8" max="8" width="22.44140625" style="2" customWidth="1"/>
    <col min="9" max="9" width="14.88671875" style="2" customWidth="1"/>
    <col min="10" max="10" width="11.88671875" style="2" customWidth="1"/>
    <col min="11" max="11" width="9.109375" style="6"/>
    <col min="12" max="16384" width="9.109375" style="2"/>
  </cols>
  <sheetData>
    <row r="2" spans="2:11" s="1" customFormat="1" ht="13.8" thickBot="1" x14ac:dyDescent="0.3">
      <c r="B2" s="1" t="s">
        <v>63</v>
      </c>
      <c r="F2" s="1" t="s">
        <v>64</v>
      </c>
      <c r="K2" s="7"/>
    </row>
    <row r="3" spans="2:11" ht="45.75" customHeight="1" thickBot="1" x14ac:dyDescent="0.3">
      <c r="B3" s="16" t="s">
        <v>0</v>
      </c>
      <c r="C3" s="16" t="s">
        <v>1</v>
      </c>
      <c r="D3" s="16" t="s">
        <v>70</v>
      </c>
      <c r="F3" s="18" t="s">
        <v>0</v>
      </c>
      <c r="G3" s="18" t="s">
        <v>44</v>
      </c>
      <c r="H3" s="18" t="s">
        <v>45</v>
      </c>
      <c r="I3" s="18" t="s">
        <v>46</v>
      </c>
      <c r="J3" s="18" t="s">
        <v>47</v>
      </c>
      <c r="K3" s="17" t="s">
        <v>68</v>
      </c>
    </row>
    <row r="4" spans="2:11" ht="13.8" thickBot="1" x14ac:dyDescent="0.3">
      <c r="B4" s="11" t="s">
        <v>2</v>
      </c>
      <c r="C4" s="3">
        <v>350</v>
      </c>
      <c r="D4" s="12" t="s">
        <v>69</v>
      </c>
      <c r="F4" s="10" t="s">
        <v>2</v>
      </c>
      <c r="G4" s="5" t="s">
        <v>48</v>
      </c>
      <c r="H4" s="5" t="s">
        <v>49</v>
      </c>
      <c r="I4" s="5" t="s">
        <v>50</v>
      </c>
      <c r="J4" s="8">
        <v>1971</v>
      </c>
      <c r="K4" s="9">
        <f>2025-J4</f>
        <v>54</v>
      </c>
    </row>
    <row r="5" spans="2:11" ht="14.4" thickTop="1" thickBot="1" x14ac:dyDescent="0.3">
      <c r="B5" s="11" t="s">
        <v>3</v>
      </c>
      <c r="C5" s="3">
        <v>350</v>
      </c>
      <c r="D5" s="12" t="s">
        <v>69</v>
      </c>
      <c r="F5" s="10" t="s">
        <v>3</v>
      </c>
      <c r="G5" s="5" t="s">
        <v>48</v>
      </c>
      <c r="H5" s="5" t="s">
        <v>49</v>
      </c>
      <c r="I5" s="5" t="s">
        <v>50</v>
      </c>
      <c r="J5" s="8">
        <v>1971</v>
      </c>
      <c r="K5" s="9">
        <f t="shared" ref="K5:K45" si="0">2025-J5</f>
        <v>54</v>
      </c>
    </row>
    <row r="6" spans="2:11" ht="14.4" thickTop="1" thickBot="1" x14ac:dyDescent="0.3">
      <c r="B6" s="11" t="s">
        <v>4</v>
      </c>
      <c r="C6" s="3">
        <v>380</v>
      </c>
      <c r="D6" s="12"/>
      <c r="F6" s="10" t="s">
        <v>4</v>
      </c>
      <c r="G6" s="5" t="s">
        <v>48</v>
      </c>
      <c r="H6" s="5" t="s">
        <v>51</v>
      </c>
      <c r="I6" s="5" t="s">
        <v>52</v>
      </c>
      <c r="J6" s="8">
        <v>1972</v>
      </c>
      <c r="K6" s="9">
        <f t="shared" si="0"/>
        <v>53</v>
      </c>
    </row>
    <row r="7" spans="2:11" ht="14.4" thickTop="1" thickBot="1" x14ac:dyDescent="0.3">
      <c r="B7" s="11" t="s">
        <v>5</v>
      </c>
      <c r="C7" s="3">
        <v>360</v>
      </c>
      <c r="D7" s="12"/>
      <c r="F7" s="10" t="s">
        <v>5</v>
      </c>
      <c r="G7" s="5" t="s">
        <v>48</v>
      </c>
      <c r="H7" s="5" t="s">
        <v>51</v>
      </c>
      <c r="I7" s="5" t="s">
        <v>52</v>
      </c>
      <c r="J7" s="8">
        <v>1973</v>
      </c>
      <c r="K7" s="9">
        <f t="shared" si="0"/>
        <v>52</v>
      </c>
    </row>
    <row r="8" spans="2:11" ht="14.4" thickTop="1" thickBot="1" x14ac:dyDescent="0.3">
      <c r="B8" s="11" t="s">
        <v>6</v>
      </c>
      <c r="C8" s="3">
        <v>180</v>
      </c>
      <c r="D8" s="12"/>
      <c r="F8" s="10" t="s">
        <v>6</v>
      </c>
      <c r="G8" s="5" t="s">
        <v>48</v>
      </c>
      <c r="H8" s="5" t="s">
        <v>49</v>
      </c>
      <c r="I8" s="5" t="s">
        <v>53</v>
      </c>
      <c r="J8" s="8">
        <v>1968</v>
      </c>
      <c r="K8" s="9">
        <f t="shared" si="0"/>
        <v>57</v>
      </c>
    </row>
    <row r="9" spans="2:11" ht="14.4" thickTop="1" thickBot="1" x14ac:dyDescent="0.3">
      <c r="B9" s="11" t="s">
        <v>7</v>
      </c>
      <c r="C9" s="3">
        <v>200</v>
      </c>
      <c r="D9" s="12"/>
      <c r="F9" s="10" t="s">
        <v>7</v>
      </c>
      <c r="G9" s="5" t="s">
        <v>48</v>
      </c>
      <c r="H9" s="5" t="s">
        <v>49</v>
      </c>
      <c r="I9" s="5" t="s">
        <v>53</v>
      </c>
      <c r="J9" s="8">
        <v>1968</v>
      </c>
      <c r="K9" s="9">
        <f t="shared" si="0"/>
        <v>57</v>
      </c>
    </row>
    <row r="10" spans="2:11" ht="14.4" thickTop="1" thickBot="1" x14ac:dyDescent="0.3">
      <c r="B10" s="11" t="s">
        <v>8</v>
      </c>
      <c r="C10" s="3">
        <v>210</v>
      </c>
      <c r="D10" s="12"/>
      <c r="F10" s="10" t="s">
        <v>8</v>
      </c>
      <c r="G10" s="5" t="s">
        <v>48</v>
      </c>
      <c r="H10" s="5" t="s">
        <v>54</v>
      </c>
      <c r="I10" s="5" t="s">
        <v>55</v>
      </c>
      <c r="J10" s="8">
        <v>2008</v>
      </c>
      <c r="K10" s="9">
        <f t="shared" si="0"/>
        <v>17</v>
      </c>
    </row>
    <row r="11" spans="2:11" ht="14.4" thickTop="1" thickBot="1" x14ac:dyDescent="0.3">
      <c r="B11" s="11" t="s">
        <v>9</v>
      </c>
      <c r="C11" s="3">
        <v>210</v>
      </c>
      <c r="D11" s="12"/>
      <c r="F11" s="10" t="s">
        <v>9</v>
      </c>
      <c r="G11" s="5" t="s">
        <v>48</v>
      </c>
      <c r="H11" s="5" t="s">
        <v>54</v>
      </c>
      <c r="I11" s="5" t="s">
        <v>55</v>
      </c>
      <c r="J11" s="8">
        <v>2008</v>
      </c>
      <c r="K11" s="9">
        <f t="shared" si="0"/>
        <v>17</v>
      </c>
    </row>
    <row r="12" spans="2:11" ht="14.4" thickTop="1" thickBot="1" x14ac:dyDescent="0.3">
      <c r="B12" s="11" t="s">
        <v>10</v>
      </c>
      <c r="C12" s="3">
        <v>100</v>
      </c>
      <c r="D12" s="12"/>
      <c r="F12" s="10" t="s">
        <v>10</v>
      </c>
      <c r="G12" s="5" t="s">
        <v>48</v>
      </c>
      <c r="H12" s="5" t="s">
        <v>49</v>
      </c>
      <c r="I12" s="5" t="s">
        <v>55</v>
      </c>
      <c r="J12" s="8">
        <v>1965</v>
      </c>
      <c r="K12" s="9">
        <f t="shared" si="0"/>
        <v>60</v>
      </c>
    </row>
    <row r="13" spans="2:11" ht="14.4" thickTop="1" thickBot="1" x14ac:dyDescent="0.3">
      <c r="B13" s="11" t="s">
        <v>11</v>
      </c>
      <c r="C13" s="3">
        <v>100</v>
      </c>
      <c r="D13" s="12"/>
      <c r="F13" s="10" t="s">
        <v>11</v>
      </c>
      <c r="G13" s="5" t="s">
        <v>48</v>
      </c>
      <c r="H13" s="5" t="s">
        <v>49</v>
      </c>
      <c r="I13" s="5" t="s">
        <v>55</v>
      </c>
      <c r="J13" s="8">
        <v>1968</v>
      </c>
      <c r="K13" s="9">
        <f t="shared" si="0"/>
        <v>57</v>
      </c>
    </row>
    <row r="14" spans="2:11" ht="14.4" thickTop="1" thickBot="1" x14ac:dyDescent="0.3">
      <c r="B14" s="11" t="s">
        <v>12</v>
      </c>
      <c r="C14" s="3">
        <v>165</v>
      </c>
      <c r="D14" s="12"/>
      <c r="F14" s="10" t="s">
        <v>12</v>
      </c>
      <c r="G14" s="5" t="s">
        <v>48</v>
      </c>
      <c r="H14" s="5" t="s">
        <v>56</v>
      </c>
      <c r="I14" s="5" t="s">
        <v>50</v>
      </c>
      <c r="J14" s="8">
        <v>1977</v>
      </c>
      <c r="K14" s="9">
        <f t="shared" si="0"/>
        <v>48</v>
      </c>
    </row>
    <row r="15" spans="2:11" ht="14.4" thickTop="1" thickBot="1" x14ac:dyDescent="0.3">
      <c r="B15" s="11" t="s">
        <v>13</v>
      </c>
      <c r="C15" s="3">
        <v>100</v>
      </c>
      <c r="D15" s="12"/>
      <c r="F15" s="10" t="s">
        <v>13</v>
      </c>
      <c r="G15" s="5" t="s">
        <v>48</v>
      </c>
      <c r="H15" s="5" t="s">
        <v>56</v>
      </c>
      <c r="I15" s="5" t="s">
        <v>50</v>
      </c>
      <c r="J15" s="8">
        <v>1977</v>
      </c>
      <c r="K15" s="9">
        <f t="shared" si="0"/>
        <v>48</v>
      </c>
    </row>
    <row r="16" spans="2:11" ht="14.4" thickTop="1" thickBot="1" x14ac:dyDescent="0.3">
      <c r="B16" s="11" t="s">
        <v>14</v>
      </c>
      <c r="C16" s="3">
        <v>78</v>
      </c>
      <c r="D16" s="12"/>
      <c r="F16" s="10" t="s">
        <v>14</v>
      </c>
      <c r="G16" s="5" t="s">
        <v>48</v>
      </c>
      <c r="H16" s="5" t="s">
        <v>56</v>
      </c>
      <c r="I16" s="5" t="s">
        <v>57</v>
      </c>
      <c r="J16" s="8">
        <v>1998</v>
      </c>
      <c r="K16" s="9">
        <f t="shared" si="0"/>
        <v>27</v>
      </c>
    </row>
    <row r="17" spans="2:11" ht="14.4" thickTop="1" thickBot="1" x14ac:dyDescent="0.3">
      <c r="B17" s="11" t="s">
        <v>15</v>
      </c>
      <c r="C17" s="3">
        <v>78</v>
      </c>
      <c r="D17" s="12"/>
      <c r="F17" s="10" t="s">
        <v>15</v>
      </c>
      <c r="G17" s="5" t="s">
        <v>48</v>
      </c>
      <c r="H17" s="5" t="s">
        <v>56</v>
      </c>
      <c r="I17" s="5" t="s">
        <v>57</v>
      </c>
      <c r="J17" s="8">
        <v>1998</v>
      </c>
      <c r="K17" s="9">
        <f t="shared" si="0"/>
        <v>27</v>
      </c>
    </row>
    <row r="18" spans="2:11" ht="14.4" thickTop="1" thickBot="1" x14ac:dyDescent="0.3">
      <c r="B18" s="11" t="s">
        <v>16</v>
      </c>
      <c r="C18" s="3">
        <v>50</v>
      </c>
      <c r="D18" s="12"/>
      <c r="F18" s="10" t="s">
        <v>16</v>
      </c>
      <c r="G18" s="5" t="s">
        <v>48</v>
      </c>
      <c r="H18" s="5" t="s">
        <v>56</v>
      </c>
      <c r="I18" s="5" t="s">
        <v>58</v>
      </c>
      <c r="J18" s="8">
        <v>2009</v>
      </c>
      <c r="K18" s="9">
        <f t="shared" si="0"/>
        <v>16</v>
      </c>
    </row>
    <row r="19" spans="2:11" ht="14.4" thickTop="1" thickBot="1" x14ac:dyDescent="0.3">
      <c r="B19" s="11" t="s">
        <v>17</v>
      </c>
      <c r="C19" s="3">
        <v>50</v>
      </c>
      <c r="D19" s="12"/>
      <c r="F19" s="10" t="s">
        <v>17</v>
      </c>
      <c r="G19" s="5" t="s">
        <v>48</v>
      </c>
      <c r="H19" s="5" t="s">
        <v>56</v>
      </c>
      <c r="I19" s="5" t="s">
        <v>58</v>
      </c>
      <c r="J19" s="8">
        <v>2009</v>
      </c>
      <c r="K19" s="9">
        <f t="shared" si="0"/>
        <v>16</v>
      </c>
    </row>
    <row r="20" spans="2:11" ht="14.4" thickTop="1" thickBot="1" x14ac:dyDescent="0.3">
      <c r="B20" s="11" t="s">
        <v>18</v>
      </c>
      <c r="C20" s="3">
        <v>25</v>
      </c>
      <c r="D20" s="12"/>
      <c r="F20" s="10" t="s">
        <v>18</v>
      </c>
      <c r="G20" s="5" t="s">
        <v>48</v>
      </c>
      <c r="H20" s="5" t="s">
        <v>56</v>
      </c>
      <c r="I20" s="5" t="s">
        <v>58</v>
      </c>
      <c r="J20" s="8">
        <v>2009</v>
      </c>
      <c r="K20" s="9">
        <f t="shared" si="0"/>
        <v>16</v>
      </c>
    </row>
    <row r="21" spans="2:11" ht="14.4" thickTop="1" thickBot="1" x14ac:dyDescent="0.3">
      <c r="B21" s="11" t="s">
        <v>19</v>
      </c>
      <c r="C21" s="3">
        <v>25</v>
      </c>
      <c r="D21" s="12"/>
      <c r="F21" s="10" t="s">
        <v>19</v>
      </c>
      <c r="G21" s="5" t="s">
        <v>48</v>
      </c>
      <c r="H21" s="5" t="s">
        <v>56</v>
      </c>
      <c r="I21" s="5" t="s">
        <v>58</v>
      </c>
      <c r="J21" s="8">
        <v>2009</v>
      </c>
      <c r="K21" s="9">
        <f t="shared" si="0"/>
        <v>16</v>
      </c>
    </row>
    <row r="22" spans="2:11" ht="14.4" thickTop="1" thickBot="1" x14ac:dyDescent="0.3">
      <c r="B22" s="11" t="s">
        <v>20</v>
      </c>
      <c r="C22" s="3">
        <v>21</v>
      </c>
      <c r="D22" s="12"/>
      <c r="F22" s="10" t="s">
        <v>20</v>
      </c>
      <c r="G22" s="5" t="s">
        <v>48</v>
      </c>
      <c r="H22" s="5" t="s">
        <v>56</v>
      </c>
      <c r="I22" s="5" t="s">
        <v>53</v>
      </c>
      <c r="J22" s="8">
        <v>1972</v>
      </c>
      <c r="K22" s="9">
        <f t="shared" si="0"/>
        <v>53</v>
      </c>
    </row>
    <row r="23" spans="2:11" ht="14.4" thickTop="1" thickBot="1" x14ac:dyDescent="0.3">
      <c r="B23" s="11" t="s">
        <v>21</v>
      </c>
      <c r="C23" s="5">
        <v>21</v>
      </c>
      <c r="D23" s="13"/>
      <c r="F23" s="10" t="s">
        <v>21</v>
      </c>
      <c r="G23" s="5" t="s">
        <v>48</v>
      </c>
      <c r="H23" s="5" t="s">
        <v>56</v>
      </c>
      <c r="I23" s="5" t="s">
        <v>53</v>
      </c>
      <c r="J23" s="8">
        <v>1972</v>
      </c>
      <c r="K23" s="9">
        <f t="shared" si="0"/>
        <v>53</v>
      </c>
    </row>
    <row r="24" spans="2:11" ht="14.4" thickTop="1" thickBot="1" x14ac:dyDescent="0.3">
      <c r="B24" s="11" t="s">
        <v>22</v>
      </c>
      <c r="C24" s="5">
        <v>21</v>
      </c>
      <c r="D24" s="13"/>
      <c r="F24" s="10" t="s">
        <v>22</v>
      </c>
      <c r="G24" s="5" t="s">
        <v>48</v>
      </c>
      <c r="H24" s="5" t="s">
        <v>56</v>
      </c>
      <c r="I24" s="5" t="s">
        <v>59</v>
      </c>
      <c r="J24" s="8">
        <v>1972</v>
      </c>
      <c r="K24" s="9">
        <f t="shared" si="0"/>
        <v>53</v>
      </c>
    </row>
    <row r="25" spans="2:11" ht="14.4" thickTop="1" thickBot="1" x14ac:dyDescent="0.3">
      <c r="B25" s="11" t="s">
        <v>23</v>
      </c>
      <c r="C25" s="5">
        <v>21</v>
      </c>
      <c r="D25" s="13"/>
      <c r="F25" s="10" t="s">
        <v>23</v>
      </c>
      <c r="G25" s="5" t="s">
        <v>48</v>
      </c>
      <c r="H25" s="5" t="s">
        <v>56</v>
      </c>
      <c r="I25" s="5" t="s">
        <v>60</v>
      </c>
      <c r="J25" s="8">
        <v>1972</v>
      </c>
      <c r="K25" s="9">
        <f t="shared" si="0"/>
        <v>53</v>
      </c>
    </row>
    <row r="26" spans="2:11" ht="14.4" thickTop="1" thickBot="1" x14ac:dyDescent="0.3">
      <c r="B26" s="11" t="s">
        <v>24</v>
      </c>
      <c r="C26" s="5">
        <v>21</v>
      </c>
      <c r="D26" s="13"/>
      <c r="F26" s="10" t="s">
        <v>24</v>
      </c>
      <c r="G26" s="5" t="s">
        <v>48</v>
      </c>
      <c r="H26" s="5" t="s">
        <v>56</v>
      </c>
      <c r="I26" s="5" t="s">
        <v>60</v>
      </c>
      <c r="J26" s="8">
        <v>1972</v>
      </c>
      <c r="K26" s="9">
        <f t="shared" si="0"/>
        <v>53</v>
      </c>
    </row>
    <row r="27" spans="2:11" ht="14.4" thickTop="1" thickBot="1" x14ac:dyDescent="0.3">
      <c r="B27" s="11" t="s">
        <v>25</v>
      </c>
      <c r="C27" s="5">
        <v>21</v>
      </c>
      <c r="D27" s="13"/>
      <c r="F27" s="10" t="s">
        <v>25</v>
      </c>
      <c r="G27" s="5" t="s">
        <v>48</v>
      </c>
      <c r="H27" s="5" t="s">
        <v>56</v>
      </c>
      <c r="I27" s="5" t="s">
        <v>61</v>
      </c>
      <c r="J27" s="8">
        <v>1972</v>
      </c>
      <c r="K27" s="9">
        <f t="shared" si="0"/>
        <v>53</v>
      </c>
    </row>
    <row r="28" spans="2:11" ht="14.4" thickTop="1" thickBot="1" x14ac:dyDescent="0.3">
      <c r="B28" s="11" t="s">
        <v>26</v>
      </c>
      <c r="C28" s="5">
        <v>21</v>
      </c>
      <c r="D28" s="13"/>
      <c r="F28" s="10" t="s">
        <v>26</v>
      </c>
      <c r="G28" s="5" t="s">
        <v>48</v>
      </c>
      <c r="H28" s="5" t="s">
        <v>56</v>
      </c>
      <c r="I28" s="5" t="s">
        <v>61</v>
      </c>
      <c r="J28" s="8">
        <v>1972</v>
      </c>
      <c r="K28" s="9">
        <f t="shared" si="0"/>
        <v>53</v>
      </c>
    </row>
    <row r="29" spans="2:11" ht="14.4" thickTop="1" thickBot="1" x14ac:dyDescent="0.3">
      <c r="B29" s="11" t="s">
        <v>27</v>
      </c>
      <c r="C29" s="5">
        <v>27</v>
      </c>
      <c r="D29" s="13"/>
      <c r="F29" s="10" t="s">
        <v>27</v>
      </c>
      <c r="G29" s="5" t="s">
        <v>48</v>
      </c>
      <c r="H29" s="5" t="s">
        <v>56</v>
      </c>
      <c r="I29" s="5" t="s">
        <v>53</v>
      </c>
      <c r="J29" s="8">
        <v>2021</v>
      </c>
      <c r="K29" s="9">
        <f t="shared" si="0"/>
        <v>4</v>
      </c>
    </row>
    <row r="30" spans="2:11" ht="14.4" thickTop="1" thickBot="1" x14ac:dyDescent="0.3">
      <c r="B30" s="11" t="s">
        <v>28</v>
      </c>
      <c r="C30" s="5">
        <v>27</v>
      </c>
      <c r="D30" s="13"/>
      <c r="F30" s="10" t="s">
        <v>28</v>
      </c>
      <c r="G30" s="5" t="s">
        <v>48</v>
      </c>
      <c r="H30" s="5" t="s">
        <v>56</v>
      </c>
      <c r="I30" s="5" t="s">
        <v>53</v>
      </c>
      <c r="J30" s="8">
        <v>2021</v>
      </c>
      <c r="K30" s="9">
        <f t="shared" si="0"/>
        <v>4</v>
      </c>
    </row>
    <row r="31" spans="2:11" ht="14.4" thickTop="1" thickBot="1" x14ac:dyDescent="0.3">
      <c r="B31" s="11" t="s">
        <v>29</v>
      </c>
      <c r="C31" s="5">
        <v>27</v>
      </c>
      <c r="D31" s="13"/>
      <c r="F31" s="10" t="s">
        <v>29</v>
      </c>
      <c r="G31" s="5" t="s">
        <v>48</v>
      </c>
      <c r="H31" s="5" t="s">
        <v>56</v>
      </c>
      <c r="I31" s="5" t="s">
        <v>53</v>
      </c>
      <c r="J31" s="8">
        <v>2021</v>
      </c>
      <c r="K31" s="9">
        <f t="shared" si="0"/>
        <v>4</v>
      </c>
    </row>
    <row r="32" spans="2:11" ht="14.4" thickTop="1" thickBot="1" x14ac:dyDescent="0.3">
      <c r="B32" s="11" t="s">
        <v>30</v>
      </c>
      <c r="C32" s="3">
        <v>20</v>
      </c>
      <c r="D32" s="12"/>
      <c r="F32" s="10" t="s">
        <v>62</v>
      </c>
      <c r="G32" s="5" t="s">
        <v>48</v>
      </c>
      <c r="H32" s="5" t="s">
        <v>54</v>
      </c>
      <c r="I32" s="5" t="s">
        <v>53</v>
      </c>
      <c r="J32" s="8">
        <v>2023</v>
      </c>
      <c r="K32" s="9">
        <f t="shared" si="0"/>
        <v>2</v>
      </c>
    </row>
    <row r="33" spans="2:11" ht="14.4" thickTop="1" thickBot="1" x14ac:dyDescent="0.3">
      <c r="B33" s="11" t="s">
        <v>31</v>
      </c>
      <c r="C33" s="3">
        <v>20</v>
      </c>
      <c r="D33" s="12"/>
      <c r="F33" s="10" t="s">
        <v>31</v>
      </c>
      <c r="G33" s="5" t="s">
        <v>48</v>
      </c>
      <c r="H33" s="5" t="s">
        <v>54</v>
      </c>
      <c r="I33" s="5" t="s">
        <v>53</v>
      </c>
      <c r="J33" s="8">
        <v>2023</v>
      </c>
      <c r="K33" s="9">
        <f t="shared" si="0"/>
        <v>2</v>
      </c>
    </row>
    <row r="34" spans="2:11" ht="14.4" thickTop="1" thickBot="1" x14ac:dyDescent="0.3">
      <c r="B34" s="11" t="s">
        <v>32</v>
      </c>
      <c r="C34" s="3">
        <v>25</v>
      </c>
      <c r="D34" s="12"/>
      <c r="F34" s="10" t="s">
        <v>32</v>
      </c>
      <c r="G34" s="5" t="s">
        <v>48</v>
      </c>
      <c r="H34" s="5" t="s">
        <v>54</v>
      </c>
      <c r="I34" s="5" t="s">
        <v>53</v>
      </c>
      <c r="J34" s="8">
        <v>2023</v>
      </c>
      <c r="K34" s="9">
        <f t="shared" si="0"/>
        <v>2</v>
      </c>
    </row>
    <row r="35" spans="2:11" ht="14.4" thickTop="1" thickBot="1" x14ac:dyDescent="0.3">
      <c r="B35" s="11" t="s">
        <v>33</v>
      </c>
      <c r="C35" s="3">
        <v>25</v>
      </c>
      <c r="D35" s="12"/>
      <c r="F35" s="10" t="s">
        <v>33</v>
      </c>
      <c r="G35" s="5" t="s">
        <v>48</v>
      </c>
      <c r="H35" s="5" t="s">
        <v>54</v>
      </c>
      <c r="I35" s="5" t="s">
        <v>53</v>
      </c>
      <c r="J35" s="8">
        <v>2023</v>
      </c>
      <c r="K35" s="9">
        <f t="shared" si="0"/>
        <v>2</v>
      </c>
    </row>
    <row r="36" spans="2:11" ht="14.4" thickTop="1" thickBot="1" x14ac:dyDescent="0.3">
      <c r="B36" s="11" t="s">
        <v>34</v>
      </c>
      <c r="C36" s="3">
        <v>25</v>
      </c>
      <c r="D36" s="12"/>
      <c r="F36" s="10" t="s">
        <v>34</v>
      </c>
      <c r="G36" s="5" t="s">
        <v>48</v>
      </c>
      <c r="H36" s="5" t="s">
        <v>54</v>
      </c>
      <c r="I36" s="5" t="s">
        <v>55</v>
      </c>
      <c r="J36" s="8">
        <v>2023</v>
      </c>
      <c r="K36" s="9">
        <f t="shared" si="0"/>
        <v>2</v>
      </c>
    </row>
    <row r="37" spans="2:11" ht="14.4" thickTop="1" thickBot="1" x14ac:dyDescent="0.3">
      <c r="B37" s="11" t="s">
        <v>35</v>
      </c>
      <c r="C37" s="3">
        <v>25</v>
      </c>
      <c r="D37" s="12"/>
      <c r="F37" s="10" t="s">
        <v>35</v>
      </c>
      <c r="G37" s="5" t="s">
        <v>48</v>
      </c>
      <c r="H37" s="5" t="s">
        <v>54</v>
      </c>
      <c r="I37" s="5" t="s">
        <v>55</v>
      </c>
      <c r="J37" s="8">
        <v>2023</v>
      </c>
      <c r="K37" s="9">
        <f t="shared" si="0"/>
        <v>2</v>
      </c>
    </row>
    <row r="38" spans="2:11" ht="14.4" thickTop="1" thickBot="1" x14ac:dyDescent="0.3">
      <c r="B38" s="11" t="s">
        <v>36</v>
      </c>
      <c r="C38" s="3">
        <v>25</v>
      </c>
      <c r="D38" s="12"/>
      <c r="F38" s="10" t="s">
        <v>36</v>
      </c>
      <c r="G38" s="5" t="s">
        <v>48</v>
      </c>
      <c r="H38" s="5" t="s">
        <v>54</v>
      </c>
      <c r="I38" s="5" t="s">
        <v>55</v>
      </c>
      <c r="J38" s="8">
        <v>2023</v>
      </c>
      <c r="K38" s="9">
        <f t="shared" si="0"/>
        <v>2</v>
      </c>
    </row>
    <row r="39" spans="2:11" ht="14.4" thickTop="1" thickBot="1" x14ac:dyDescent="0.3">
      <c r="B39" s="11" t="s">
        <v>37</v>
      </c>
      <c r="C39" s="3">
        <v>25</v>
      </c>
      <c r="D39" s="12"/>
      <c r="F39" s="10" t="s">
        <v>37</v>
      </c>
      <c r="G39" s="5" t="s">
        <v>48</v>
      </c>
      <c r="H39" s="5" t="s">
        <v>54</v>
      </c>
      <c r="I39" s="5" t="s">
        <v>55</v>
      </c>
      <c r="J39" s="8">
        <v>2023</v>
      </c>
      <c r="K39" s="9">
        <f t="shared" si="0"/>
        <v>2</v>
      </c>
    </row>
    <row r="40" spans="2:11" ht="14.4" thickTop="1" thickBot="1" x14ac:dyDescent="0.3">
      <c r="B40" s="11" t="s">
        <v>38</v>
      </c>
      <c r="C40" s="3">
        <v>25</v>
      </c>
      <c r="D40" s="12"/>
      <c r="F40" s="10" t="s">
        <v>38</v>
      </c>
      <c r="G40" s="5" t="s">
        <v>48</v>
      </c>
      <c r="H40" s="5" t="s">
        <v>54</v>
      </c>
      <c r="I40" s="5" t="s">
        <v>55</v>
      </c>
      <c r="J40" s="8">
        <v>2023</v>
      </c>
      <c r="K40" s="9">
        <f t="shared" si="0"/>
        <v>2</v>
      </c>
    </row>
    <row r="41" spans="2:11" ht="14.4" thickTop="1" thickBot="1" x14ac:dyDescent="0.3">
      <c r="B41" s="11" t="s">
        <v>39</v>
      </c>
      <c r="C41" s="3">
        <v>25</v>
      </c>
      <c r="D41" s="12"/>
      <c r="F41" s="10" t="s">
        <v>39</v>
      </c>
      <c r="G41" s="5" t="s">
        <v>48</v>
      </c>
      <c r="H41" s="5" t="s">
        <v>54</v>
      </c>
      <c r="I41" s="5" t="s">
        <v>55</v>
      </c>
      <c r="J41" s="8">
        <v>2023</v>
      </c>
      <c r="K41" s="9">
        <f t="shared" si="0"/>
        <v>2</v>
      </c>
    </row>
    <row r="42" spans="2:11" ht="14.4" thickTop="1" thickBot="1" x14ac:dyDescent="0.3">
      <c r="B42" s="11" t="s">
        <v>40</v>
      </c>
      <c r="C42" s="3">
        <v>25</v>
      </c>
      <c r="D42" s="12"/>
      <c r="F42" s="10" t="s">
        <v>40</v>
      </c>
      <c r="G42" s="5" t="s">
        <v>48</v>
      </c>
      <c r="H42" s="5" t="s">
        <v>54</v>
      </c>
      <c r="I42" s="5" t="s">
        <v>55</v>
      </c>
      <c r="J42" s="8">
        <v>2023</v>
      </c>
      <c r="K42" s="9">
        <f t="shared" si="0"/>
        <v>2</v>
      </c>
    </row>
    <row r="43" spans="2:11" ht="14.4" thickTop="1" thickBot="1" x14ac:dyDescent="0.3">
      <c r="B43" s="11" t="s">
        <v>41</v>
      </c>
      <c r="C43" s="3">
        <v>25</v>
      </c>
      <c r="D43" s="12"/>
      <c r="F43" s="10" t="s">
        <v>41</v>
      </c>
      <c r="G43" s="5" t="s">
        <v>48</v>
      </c>
      <c r="H43" s="5" t="s">
        <v>54</v>
      </c>
      <c r="I43" s="5" t="s">
        <v>55</v>
      </c>
      <c r="J43" s="8">
        <v>2023</v>
      </c>
      <c r="K43" s="9">
        <f t="shared" si="0"/>
        <v>2</v>
      </c>
    </row>
    <row r="44" spans="2:11" ht="14.4" thickTop="1" thickBot="1" x14ac:dyDescent="0.3">
      <c r="B44" s="11" t="s">
        <v>42</v>
      </c>
      <c r="C44" s="3">
        <v>25</v>
      </c>
      <c r="D44" s="12"/>
      <c r="F44" s="10" t="s">
        <v>42</v>
      </c>
      <c r="G44" s="5" t="s">
        <v>48</v>
      </c>
      <c r="H44" s="5" t="s">
        <v>54</v>
      </c>
      <c r="I44" s="5" t="s">
        <v>55</v>
      </c>
      <c r="J44" s="8">
        <v>2023</v>
      </c>
      <c r="K44" s="9">
        <f t="shared" si="0"/>
        <v>2</v>
      </c>
    </row>
    <row r="45" spans="2:11" ht="14.4" thickTop="1" thickBot="1" x14ac:dyDescent="0.3">
      <c r="B45" s="11" t="s">
        <v>43</v>
      </c>
      <c r="C45" s="3">
        <v>25</v>
      </c>
      <c r="D45" s="12"/>
      <c r="F45" s="10" t="s">
        <v>43</v>
      </c>
      <c r="G45" s="5" t="s">
        <v>48</v>
      </c>
      <c r="H45" s="5" t="s">
        <v>54</v>
      </c>
      <c r="I45" s="5" t="s">
        <v>55</v>
      </c>
      <c r="J45" s="8">
        <v>2023</v>
      </c>
      <c r="K45" s="9">
        <f t="shared" si="0"/>
        <v>2</v>
      </c>
    </row>
    <row r="46" spans="2:11" ht="13.8" thickTop="1" x14ac:dyDescent="0.25"/>
    <row r="47" spans="2:11" ht="13.8" thickBot="1" x14ac:dyDescent="0.3">
      <c r="F47" s="4" t="s">
        <v>65</v>
      </c>
      <c r="G47" s="5"/>
      <c r="H47" s="5"/>
      <c r="I47" s="5"/>
      <c r="J47" s="8"/>
      <c r="K47" s="14">
        <f>AVERAGE(K4:K45)</f>
        <v>26.261904761904763</v>
      </c>
    </row>
    <row r="48" spans="2:11" ht="14.4" thickTop="1" thickBot="1" x14ac:dyDescent="0.3">
      <c r="F48" s="4" t="s">
        <v>66</v>
      </c>
      <c r="G48" s="5"/>
      <c r="H48" s="5"/>
      <c r="I48" s="5"/>
      <c r="J48" s="8"/>
      <c r="K48" s="14">
        <f>SUMPRODUCT(C4:C45,K4:K45)/SUM(C4:C45)</f>
        <v>40.594300083822297</v>
      </c>
    </row>
    <row r="49" spans="6:11" ht="13.8" thickTop="1" x14ac:dyDescent="0.25">
      <c r="K49" s="15"/>
    </row>
    <row r="50" spans="6:11" ht="13.8" thickBot="1" x14ac:dyDescent="0.3">
      <c r="F50" s="4" t="s">
        <v>67</v>
      </c>
      <c r="G50" s="5"/>
      <c r="H50" s="5"/>
      <c r="I50" s="5"/>
      <c r="J50" s="8"/>
      <c r="K50" s="14"/>
    </row>
    <row r="51" spans="6:11" ht="14.4" thickTop="1" thickBot="1" x14ac:dyDescent="0.3">
      <c r="F51" s="4" t="s">
        <v>65</v>
      </c>
      <c r="G51" s="5"/>
      <c r="H51" s="5"/>
      <c r="I51" s="5"/>
      <c r="J51" s="8"/>
      <c r="K51" s="14">
        <f>AVERAGE(K4:K28)</f>
        <v>42.52</v>
      </c>
    </row>
    <row r="52" spans="6:11" ht="14.4" thickTop="1" thickBot="1" x14ac:dyDescent="0.3">
      <c r="F52" s="4" t="s">
        <v>66</v>
      </c>
      <c r="G52" s="5"/>
      <c r="H52" s="5"/>
      <c r="I52" s="5"/>
      <c r="J52" s="8"/>
      <c r="K52" s="14">
        <f>SUMPRODUCT(C4:C28,K4:K28)/SUM(C4:C28)</f>
        <v>45.68809373020899</v>
      </c>
    </row>
    <row r="53" spans="6:11" ht="13.8" thickTop="1" x14ac:dyDescent="0.25"/>
  </sheetData>
  <hyperlinks>
    <hyperlink ref="F32" location="_ftn1" display="_ftn1" xr:uid="{D1D7E49B-8E9A-4F22-B685-9AF56A5C9952}"/>
  </hyperlink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c8abe86-4c23-4dbf-a634-6ab8873c4d7e">
      <Terms xmlns="http://schemas.microsoft.com/office/infopath/2007/PartnerControls"/>
    </lcf76f155ced4ddcb4097134ff3c332f>
    <TaxCatchAll xmlns="32f3a428-6f88-4a3b-a56e-a51f3802cd3a" xsi:nil="true"/>
    <Status xmlns="0c8abe86-4c23-4dbf-a634-6ab8873c4d7e" xsi:nil="true"/>
    <_Flow_SignoffStatus xmlns="0c8abe86-4c23-4dbf-a634-6ab8873c4d7e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7EA6322E9C4F64EA11805546AE140D7" ma:contentTypeVersion="24" ma:contentTypeDescription="Create a new document." ma:contentTypeScope="" ma:versionID="1b7727e1b2c82a5ed0c2caee5b5aa0e5">
  <xsd:schema xmlns:xsd="http://www.w3.org/2001/XMLSchema" xmlns:xs="http://www.w3.org/2001/XMLSchema" xmlns:p="http://schemas.microsoft.com/office/2006/metadata/properties" xmlns:ns2="0c8abe86-4c23-4dbf-a634-6ab8873c4d7e" xmlns:ns3="5e1628cc-a815-47df-b5ad-ee310ca8d5b1" xmlns:ns4="32f3a428-6f88-4a3b-a56e-a51f3802cd3a" targetNamespace="http://schemas.microsoft.com/office/2006/metadata/properties" ma:root="true" ma:fieldsID="3fb2352be3af7ce9845afb70b0d0d7d5" ns2:_="" ns3:_="" ns4:_="">
    <xsd:import namespace="0c8abe86-4c23-4dbf-a634-6ab8873c4d7e"/>
    <xsd:import namespace="5e1628cc-a815-47df-b5ad-ee310ca8d5b1"/>
    <xsd:import namespace="32f3a428-6f88-4a3b-a56e-a51f3802cd3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4:TaxCatchAll" minOccurs="0"/>
                <xsd:element ref="ns2:MediaServiceDateTaken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Status" minOccurs="0"/>
                <xsd:element ref="ns2:MediaServiceLocation" minOccurs="0"/>
                <xsd:element ref="ns2:MediaServiceSearchProperties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abe86-4c23-4dbf-a634-6ab8873c4d7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7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8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0" nillable="true" ma:displayName="KeyPoints" ma:hidden="true" ma:internalName="MediaServiceKeyPoints" ma:readOnly="true">
      <xsd:simpleType>
        <xsd:restriction base="dms:Note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f9950e38-0095-4bd7-ac52-55c480c4bc0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8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Status" ma:index="23" nillable="true" ma:displayName="File Status" ma:format="Dropdown" ma:internalName="Status">
      <xsd:simpleType>
        <xsd:restriction base="dms:Choice">
          <xsd:enumeration value="Draft"/>
          <xsd:enumeration value="Sent"/>
          <xsd:enumeration value="Pending Internal Action"/>
          <xsd:enumeration value="Choice 4"/>
        </xsd:restriction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Flow_SignoffStatus" ma:index="26" nillable="true" ma:displayName="Sign-off status" ma:internalName="_x0024_Resources_x003a_core_x002c_Signoff_Status">
      <xsd:simpleType>
        <xsd:restriction base="dms:Text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1628cc-a815-47df-b5ad-ee310ca8d5b1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f3a428-6f88-4a3b-a56e-a51f3802cd3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9652a190-c5de-468a-a212-3b3cca4a9d49}" ma:internalName="TaxCatchAll" ma:readOnly="false" ma:showField="CatchAllData" ma:web="5e1628cc-a815-47df-b5ad-ee310ca8d5b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53C4E35-0A87-46A4-B998-E5412929F7E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3157A07-A257-4173-AAC4-0C272AE5A86B}">
  <ds:schemaRefs>
    <ds:schemaRef ds:uri="http://purl.org/dc/elements/1.1/"/>
    <ds:schemaRef ds:uri="5e1628cc-a815-47df-b5ad-ee310ca8d5b1"/>
    <ds:schemaRef ds:uri="http://schemas.microsoft.com/office/2006/documentManagement/types"/>
    <ds:schemaRef ds:uri="http://schemas.microsoft.com/office/infopath/2007/PartnerControls"/>
    <ds:schemaRef ds:uri="http://purl.org/dc/dcmitype/"/>
    <ds:schemaRef ds:uri="0c8abe86-4c23-4dbf-a634-6ab8873c4d7e"/>
    <ds:schemaRef ds:uri="http://www.w3.org/XML/1998/namespace"/>
    <ds:schemaRef ds:uri="http://schemas.openxmlformats.org/package/2006/metadata/core-properties"/>
    <ds:schemaRef ds:uri="32f3a428-6f88-4a3b-a56e-a51f3802cd3a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0E0302A5-907F-45B1-800B-6C54E696B59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abe86-4c23-4dbf-a634-6ab8873c4d7e"/>
    <ds:schemaRef ds:uri="5e1628cc-a815-47df-b5ad-ee310ca8d5b1"/>
    <ds:schemaRef ds:uri="32f3a428-6f88-4a3b-a56e-a51f3802cd3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78d53608-54ca-4a74-8beb-8a1399c1189c}" enabled="0" method="" siteId="{78d53608-54ca-4a74-8beb-8a1399c1189c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Sheet1!_ftn1</vt:lpstr>
      <vt:lpstr>Sheet1!_ftnref1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Mount, Michael</dc:creator>
  <cp:lastModifiedBy>Amariliz Bonilla</cp:lastModifiedBy>
  <dcterms:created xsi:type="dcterms:W3CDTF">2025-12-12T15:58:26Z</dcterms:created>
  <dcterms:modified xsi:type="dcterms:W3CDTF">2025-12-22T21:20:36Z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0x01010047EA6322E9C4F64EA11805546AE140D7</vt:lpwstr>
  </property>
  <property fmtid="{D5CDD505-2E9C-101B-9397-08002B2CF9AE}" pid="3" name="MediaServiceImageTags">
    <vt:lpwstr/>
  </property>
</Properties>
</file>