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quantaservices.sharepoint.com/sites/LUMA/REG/DepartmentWorkspace/FY 2026/7._Budget Amendment &amp; Reallocation/2026-3-20_LUMA_FY2026 Second Budget Amendment/"/>
    </mc:Choice>
  </mc:AlternateContent>
  <xr:revisionPtr revIDLastSave="1541" documentId="6_{F6F43759-AE63-45E8-8711-0F4D86CDC823}" xr6:coauthVersionLast="47" xr6:coauthVersionMax="47" xr10:uidLastSave="{CE537AB6-CF07-4913-8839-69EE1E2D14A4}"/>
  <bookViews>
    <workbookView xWindow="28680" yWindow="-120" windowWidth="29040" windowHeight="15720" tabRatio="808" activeTab="3" xr2:uid="{AEEF198E-3CC1-4A0B-B971-F5BEC8575E70}"/>
  </bookViews>
  <sheets>
    <sheet name="3.1 - Summary" sheetId="52" r:id="rId1"/>
    <sheet name="3.2 - Imp Port - Summary" sheetId="74" r:id="rId2"/>
    <sheet name="3.3 - Imp Port - Total Capital" sheetId="55" r:id="rId3"/>
    <sheet name="3.4 - PSP Funds Reallocation" sheetId="73" r:id="rId4"/>
    <sheet name="Imp. Programs Rationale" sheetId="67" state="hidden" r:id="rId5"/>
    <sheet name="FP&amp;A NFC Mapping" sheetId="71" state="hidden" r:id="rId6"/>
    <sheet name="FP&amp;A FEMA Mapping" sheetId="72" state="hidden" r:id="rId7"/>
    <sheet name="UPSLIDE_UndoFormatting" sheetId="51" state="hidden" r:id="rId8"/>
    <sheet name="UPSLIDE_Undo" sheetId="50" state="hidden" r:id="rId9"/>
  </sheets>
  <definedNames>
    <definedName name="\A">#REF!</definedName>
    <definedName name="\B">#REF!</definedName>
    <definedName name="\C">#REF!</definedName>
    <definedName name="\D">#N/A</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Z">#REF!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123Graph_A" localSheetId="0" hidden="1">#REF!</definedName>
    <definedName name="__123Graph_A" localSheetId="1" hidden="1">#REF!</definedName>
    <definedName name="__123Graph_A" localSheetId="2" hidden="1">#REF!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localSheetId="0" hidden="1">#REF!</definedName>
    <definedName name="__123Graph_B" localSheetId="1" hidden="1">#REF!</definedName>
    <definedName name="__123Graph_B" localSheetId="2"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localSheetId="0" hidden="1">#REF!</definedName>
    <definedName name="__123Graph_C" localSheetId="1" hidden="1">#REF!</definedName>
    <definedName name="__123Graph_C" localSheetId="2"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localSheetId="0" hidden="1">#REF!</definedName>
    <definedName name="__123Graph_D" localSheetId="1" hidden="1">#REF!</definedName>
    <definedName name="__123Graph_D" localSheetId="2"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a1" localSheetId="1" hidden="1">{#N/A,#N/A,FALSE,"Pharm";#N/A,#N/A,FALSE,"WWCM"}</definedName>
    <definedName name="__a1" localSheetId="2" hidden="1">{#N/A,#N/A,FALSE,"Pharm";#N/A,#N/A,FALSE,"WWCM"}</definedName>
    <definedName name="__a1" hidden="1">{#N/A,#N/A,FALSE,"Pharm";#N/A,#N/A,FALSE,"WWCM"}</definedName>
    <definedName name="__A11" localSheetId="1" hidden="1">{#N/A,#N/A,FALSE,"Umsatz 99";#N/A,#N/A,FALSE,"ER 99 "}</definedName>
    <definedName name="__A11" localSheetId="2" hidden="1">{#N/A,#N/A,FALSE,"Umsatz 99";#N/A,#N/A,FALSE,"ER 99 "}</definedName>
    <definedName name="__A11" hidden="1">{#N/A,#N/A,FALSE,"Umsatz 99";#N/A,#N/A,FALSE,"ER 99 "}</definedName>
    <definedName name="__aaa1" localSheetId="1" hidden="1">{#N/A,#N/A,FALSE,"REPORT"}</definedName>
    <definedName name="__aaa1" localSheetId="2" hidden="1">{#N/A,#N/A,FALSE,"REPORT"}</definedName>
    <definedName name="__aaa1" hidden="1">{#N/A,#N/A,FALSE,"REPORT"}</definedName>
    <definedName name="__aas1" localSheetId="1" hidden="1">{#N/A,#N/A,FALSE,"REPORT"}</definedName>
    <definedName name="__aas1" localSheetId="2" hidden="1">{#N/A,#N/A,FALSE,"REPORT"}</definedName>
    <definedName name="__aas1" hidden="1">{#N/A,#N/A,FALSE,"REPORT"}</definedName>
    <definedName name="__ACS2000" localSheetId="1" hidden="1">{#N/A,#N/A,FALSE,"REPORT"}</definedName>
    <definedName name="__ACS2000" localSheetId="2" hidden="1">{#N/A,#N/A,FALSE,"REPORT"}</definedName>
    <definedName name="__ACS2000" hidden="1">{#N/A,#N/A,FALSE,"REPORT"}</definedName>
    <definedName name="__b111" localSheetId="1" hidden="1">{#N/A,#N/A,FALSE,"Pharm";#N/A,#N/A,FALSE,"WWCM"}</definedName>
    <definedName name="__b111" localSheetId="2" hidden="1">{#N/A,#N/A,FALSE,"Pharm";#N/A,#N/A,FALSE,"WWCM"}</definedName>
    <definedName name="__b111" hidden="1">{#N/A,#N/A,FALSE,"Pharm";#N/A,#N/A,FALSE,"WWCM"}</definedName>
    <definedName name="__c" localSheetId="1" hidden="1">{"Fiesta Facer Page",#N/A,FALSE,"Q_C_S";"Fiesta Main Page",#N/A,FALSE,"V_L";"Fiesta 95BP Struct",#N/A,FALSE,"StructBP";"Fiesta Post 95BP Struct",#N/A,FALSE,"AdjStructBP"}</definedName>
    <definedName name="__c" localSheetId="2" hidden="1">{"Fiesta Facer Page",#N/A,FALSE,"Q_C_S";"Fiesta Main Page",#N/A,FALSE,"V_L";"Fiesta 95BP Struct",#N/A,FALSE,"StructBP";"Fiesta Post 95BP Struct",#N/A,FALSE,"AdjStructBP"}</definedName>
    <definedName name="__c" hidden="1">{"Fiesta Facer Page",#N/A,FALSE,"Q_C_S";"Fiesta Main Page",#N/A,FALSE,"V_L";"Fiesta 95BP Struct",#N/A,FALSE,"StructBP";"Fiesta Post 95BP Struct",#N/A,FALSE,"AdjStructBP"}</definedName>
    <definedName name="__FDS_UNIQUE_RANGE_ID_GENERATOR_COUNTER" hidden="1">1</definedName>
    <definedName name="__FDS_USED_FOR_REUSING_RANGE_IDS_RECYCLE" localSheetId="1" hidden="1">{152,168,338,189,173,195,158,390,7,11,232,378,159,175,261,183,177,129,8,155,265,394,57}</definedName>
    <definedName name="__FDS_USED_FOR_REUSING_RANGE_IDS_RECYCLE" localSheetId="2" hidden="1">{152,168,338,189,173,195,158,390,7,11,232,378,159,175,261,183,177,129,8,155,265,394,57}</definedName>
    <definedName name="__FDS_USED_FOR_REUSING_RANGE_IDS_RECYCLE" hidden="1">{152,168,338,189,173,195,158,390,7,11,232,378,159,175,261,183,177,129,8,155,265,394,57}</definedName>
    <definedName name="__IntlFixup" hidden="1">TRUE</definedName>
    <definedName name="__new1" localSheetId="1" hidden="1">{#N/A,#N/A,FALSE,"Pharm";#N/A,#N/A,FALSE,"WWCM"}</definedName>
    <definedName name="__new1" localSheetId="2" hidden="1">{#N/A,#N/A,FALSE,"Pharm";#N/A,#N/A,FALSE,"WWCM"}</definedName>
    <definedName name="__new1" hidden="1">{#N/A,#N/A,FALSE,"Pharm";#N/A,#N/A,FALSE,"WWCM"}</definedName>
    <definedName name="__r" localSheetId="1" hidden="1">{#N/A,#N/A,FALSE,"Pharm";#N/A,#N/A,FALSE,"WWCM"}</definedName>
    <definedName name="__r" localSheetId="2" hidden="1">{#N/A,#N/A,FALSE,"Pharm";#N/A,#N/A,FALSE,"WWCM"}</definedName>
    <definedName name="__r" hidden="1">{#N/A,#N/A,FALSE,"Pharm";#N/A,#N/A,FALSE,"WWCM"}</definedName>
    <definedName name="__tm1" localSheetId="1" hidden="1">{#N/A,#N/A,FALSE,"Pharm";#N/A,#N/A,FALSE,"WWCM"}</definedName>
    <definedName name="__tm1" localSheetId="2" hidden="1">{#N/A,#N/A,FALSE,"Pharm";#N/A,#N/A,FALSE,"WWCM"}</definedName>
    <definedName name="__tm1" hidden="1">{#N/A,#N/A,FALSE,"Pharm";#N/A,#N/A,FALSE,"WWCM"}</definedName>
    <definedName name="__X2" localSheetId="1" hidden="1">{#N/A,#N/A,FALSE,"Other";#N/A,#N/A,FALSE,"Ace";#N/A,#N/A,FALSE,"Derm"}</definedName>
    <definedName name="__X2" localSheetId="2" hidden="1">{#N/A,#N/A,FALSE,"Other";#N/A,#N/A,FALSE,"Ace";#N/A,#N/A,FALSE,"Derm"}</definedName>
    <definedName name="__X2" hidden="1">{#N/A,#N/A,FALSE,"Other";#N/A,#N/A,FALSE,"Ace";#N/A,#N/A,FALSE,"Derm"}</definedName>
    <definedName name="_1__123Graph_ACHART_1" hidden="1">#REF!</definedName>
    <definedName name="_1__123Graph_AR_M_MARG" hidden="1">#REF!</definedName>
    <definedName name="_10__123Graph_DCHART_1" hidden="1">#REF!</definedName>
    <definedName name="_11__123Graph_DCHART_3" hidden="1">#REF!</definedName>
    <definedName name="_112__FDSAUDITLINK__" localSheetId="1"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localSheetId="2"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20__FDSAUDITLINK__" localSheetId="1"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localSheetId="2"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1"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2"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60__FDSAUDITLINK__" localSheetId="1"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localSheetId="2"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2__123Graph_ACHART_2" hidden="1">#REF!</definedName>
    <definedName name="_206__FDSAUDITLINK__" localSheetId="1"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localSheetId="2"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3__123Graph_ACHART_3" hidden="1">#REF!</definedName>
    <definedName name="_3_0__123Grap" localSheetId="0" hidden="1">#REF!</definedName>
    <definedName name="_3_0__123Grap" localSheetId="1" hidden="1">#REF!</definedName>
    <definedName name="_3_0__123Grap" localSheetId="2" hidden="1">#REF!</definedName>
    <definedName name="_3_0__123Grap" hidden="1">#REF!</definedName>
    <definedName name="_353__FDSAUDITLINK__" localSheetId="1"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localSheetId="2"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71__FDSAUDITLINK__" localSheetId="1"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localSheetId="2"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4__123Graph_BCHART_1" hidden="1">#REF!</definedName>
    <definedName name="_42wrn.²Ä1­Ó¤ë1_Ü20¤H." localSheetId="1" hidden="1">{#N/A,#N/A,FALSE,"²Ä1­Ó¤ë"}</definedName>
    <definedName name="_42wrn.²Ä1­Ó¤ë1_Ü20¤H." localSheetId="2" hidden="1">{#N/A,#N/A,FALSE,"²Ä1­Ó¤ë"}</definedName>
    <definedName name="_42wrn.²Ä1­Ó¤ë1_Ü20¤H." hidden="1">{#N/A,#N/A,FALSE,"²Ä1­Ó¤ë"}</definedName>
    <definedName name="_5__123Graph_BCHART_2" hidden="1">#REF!</definedName>
    <definedName name="_5__123Graph_CCHART_1" hidden="1">#REF!</definedName>
    <definedName name="_6__123Graph_BCHART_3" hidden="1">#REF!</definedName>
    <definedName name="_6__123Graph_DCHART_1" hidden="1">#REF!</definedName>
    <definedName name="_68__FDSAUDITLINK__" localSheetId="1"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localSheetId="2"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a1" localSheetId="1" hidden="1">{#N/A,#N/A,FALSE,"Pharm";#N/A,#N/A,FALSE,"WWCM"}</definedName>
    <definedName name="_a1" localSheetId="2" hidden="1">{#N/A,#N/A,FALSE,"Pharm";#N/A,#N/A,FALSE,"WWCM"}</definedName>
    <definedName name="_a1" hidden="1">{#N/A,#N/A,FALSE,"Pharm";#N/A,#N/A,FALSE,"WWCM"}</definedName>
    <definedName name="_A11" localSheetId="1" hidden="1">{#N/A,#N/A,FALSE,"Umsatz 99";#N/A,#N/A,FALSE,"ER 99 "}</definedName>
    <definedName name="_A11" localSheetId="2" hidden="1">{#N/A,#N/A,FALSE,"Umsatz 99";#N/A,#N/A,FALSE,"ER 99 "}</definedName>
    <definedName name="_A11" hidden="1">{#N/A,#N/A,FALSE,"Umsatz 99";#N/A,#N/A,FALSE,"ER 99 "}</definedName>
    <definedName name="_aaa1" localSheetId="1" hidden="1">{#N/A,#N/A,FALSE,"REPORT"}</definedName>
    <definedName name="_aaa1" localSheetId="2" hidden="1">{#N/A,#N/A,FALSE,"REPORT"}</definedName>
    <definedName name="_aaa1" hidden="1">{#N/A,#N/A,FALSE,"REPORT"}</definedName>
    <definedName name="_aas1" localSheetId="1" hidden="1">{#N/A,#N/A,FALSE,"REPORT"}</definedName>
    <definedName name="_aas1" localSheetId="2" hidden="1">{#N/A,#N/A,FALSE,"REPORT"}</definedName>
    <definedName name="_aas1" hidden="1">{#N/A,#N/A,FALSE,"REPORT"}</definedName>
    <definedName name="_ACS2000" localSheetId="1" hidden="1">{#N/A,#N/A,FALSE,"REPORT"}</definedName>
    <definedName name="_ACS2000" localSheetId="2" hidden="1">{#N/A,#N/A,FALSE,"REPORT"}</definedName>
    <definedName name="_ACS2000" hidden="1">{#N/A,#N/A,FALSE,"REPORT"}</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11" localSheetId="1" hidden="1">{#N/A,#N/A,FALSE,"Pharm";#N/A,#N/A,FALSE,"WWCM"}</definedName>
    <definedName name="_b111" localSheetId="2" hidden="1">{#N/A,#N/A,FALSE,"Pharm";#N/A,#N/A,FALSE,"WWCM"}</definedName>
    <definedName name="_b111" hidden="1">{#N/A,#N/A,FALSE,"Pharm";#N/A,#N/A,FALSE,"WWCM"}</definedName>
    <definedName name="_bdm.014FD9419BB94533AF28C034C312B1BE.edm" hidden="1">#REF!</definedName>
    <definedName name="_bdm.0adb93bbf74446e6827eeefb83e21a2a.edm" hidden="1">#REF!</definedName>
    <definedName name="_bdm.0E59881AC0E44B969D48761DB6FC33B5.edm" hidden="1">#REF!</definedName>
    <definedName name="_bdm.204033D4E7FD4DE6A67166AE14521930.edm" hidden="1">#REF!</definedName>
    <definedName name="_bdm.49839103C83A42EE84CD8C2DBEF4C623.edm" hidden="1">#REF!</definedName>
    <definedName name="_bdm.4F57087C3D484196BD4BED70B94B1680.edm" hidden="1">#REF!</definedName>
    <definedName name="_bdm.54FEDCB6892A471383BE72D0E6F4DF4C.edm" hidden="1">#REF!</definedName>
    <definedName name="_bdm.6333969F14C7422A979F88C002ADBC03.edm" hidden="1">#REF!</definedName>
    <definedName name="_bdm.6DDFF3E8FE4D473EA5157150B0FBA502.edm" hidden="1">#REF!</definedName>
    <definedName name="_bdm.866DD84208EE4C9AB603A9AAD8FE1930.edm" hidden="1">#REF!</definedName>
    <definedName name="_bdm.98B65313C9A94C659B8680866B9FCD86.edm" hidden="1">#REF!</definedName>
    <definedName name="_bdm.C2D188A744CB405CA437BE468542B365.edm" hidden="1">#REF!</definedName>
    <definedName name="_BQ4.1" hidden="1">#REF!</definedName>
    <definedName name="_BQ4.3" hidden="1">#REF!</definedName>
    <definedName name="_BQ4.68" hidden="1">#REF!</definedName>
    <definedName name="_BQ4.69" hidden="1">#REF!</definedName>
    <definedName name="_c" localSheetId="1" hidden="1">{"Fiesta Facer Page",#N/A,FALSE,"Q_C_S";"Fiesta Main Page",#N/A,FALSE,"V_L";"Fiesta 95BP Struct",#N/A,FALSE,"StructBP";"Fiesta Post 95BP Struct",#N/A,FALSE,"AdjStructBP"}</definedName>
    <definedName name="_c" localSheetId="2"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F_">#REF!</definedName>
    <definedName name="_Fill" hidden="1">#REF!</definedName>
    <definedName name="_Fill2" localSheetId="0" hidden="1">#REF!</definedName>
    <definedName name="_Fill2" localSheetId="1" hidden="1">#REF!</definedName>
    <definedName name="_Fill2" localSheetId="2" hidden="1">#REF!</definedName>
    <definedName name="_Fill2" hidden="1">#REF!</definedName>
    <definedName name="_xlnm._FilterDatabase" localSheetId="1" hidden="1">'3.2 - Imp Port - Summary'!$C$9:$V$18</definedName>
    <definedName name="_xlnm._FilterDatabase" localSheetId="6" hidden="1">'FP&amp;A FEMA Mapping'!$A$11:$J$3081</definedName>
    <definedName name="_xlnm._FilterDatabase" localSheetId="5" hidden="1">'FP&amp;A NFC Mapping'!$A$1:$N$568</definedName>
    <definedName name="_H_">#REF!</definedName>
    <definedName name="_Key1" hidden="1">#REF!</definedName>
    <definedName name="_Key2" hidden="1">#REF!</definedName>
    <definedName name="_Key3" hidden="1">#REF!</definedName>
    <definedName name="_key4" hidden="1">#REF!</definedName>
    <definedName name="_L_">#REF!</definedName>
    <definedName name="_new1" localSheetId="1" hidden="1">{#N/A,#N/A,FALSE,"Pharm";#N/A,#N/A,FALSE,"WWCM"}</definedName>
    <definedName name="_new1" localSheetId="2" hidden="1">{#N/A,#N/A,FALSE,"Pharm";#N/A,#N/A,FALSE,"WWCM"}</definedName>
    <definedName name="_new1" hidden="1">{#N/A,#N/A,FALSE,"Pharm";#N/A,#N/A,FALSE,"WWCM"}</definedName>
    <definedName name="_O_">#REF!</definedName>
    <definedName name="_Order1" hidden="1">255</definedName>
    <definedName name="_Order2" hidden="1">255</definedName>
    <definedName name="_P_">#REF!</definedName>
    <definedName name="_r" localSheetId="1" hidden="1">{#N/A,#N/A,FALSE,"Pharm";#N/A,#N/A,FALSE,"WWCM"}</definedName>
    <definedName name="_r" localSheetId="2" hidden="1">{#N/A,#N/A,FALSE,"Pharm";#N/A,#N/A,FALSE,"WWCM"}</definedName>
    <definedName name="_r" hidden="1">{#N/A,#N/A,FALSE,"Pharm";#N/A,#N/A,FALSE,"WWCM"}</definedName>
    <definedName name="_Regression_Int" hidden="1">1</definedName>
    <definedName name="_Regression_Out" hidden="1">#REF!</definedName>
    <definedName name="_Regression_X" hidden="1">#REF!</definedName>
    <definedName name="_Regression_Y" hidden="1">#REF!</definedName>
    <definedName name="_RM_">#REF!</definedName>
    <definedName name="_Sort" hidden="1">#REF!</definedName>
    <definedName name="_Sort2" hidden="1">#REF!</definedName>
    <definedName name="_SS_">#REF!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L_">#REF!</definedName>
    <definedName name="_tm1" localSheetId="1" hidden="1">{#N/A,#N/A,FALSE,"Pharm";#N/A,#N/A,FALSE,"WWCM"}</definedName>
    <definedName name="_tm1" localSheetId="2" hidden="1">{#N/A,#N/A,FALSE,"Pharm";#N/A,#N/A,FALSE,"WWCM"}</definedName>
    <definedName name="_tm1" hidden="1">{#N/A,#N/A,FALSE,"Pharm";#N/A,#N/A,FALSE,"WWCM"}</definedName>
    <definedName name="_TOT0009">#REF!</definedName>
    <definedName name="_TOT0011">#REF!</definedName>
    <definedName name="_TOT0012">#REF!</definedName>
    <definedName name="_TOT0099">#REF!</definedName>
    <definedName name="_TX0001">#REF!,#REF!,#REF!</definedName>
    <definedName name="_UNDO_UPS_" localSheetId="0" hidden="1">#REF!</definedName>
    <definedName name="_UNDO_UPS_" localSheetId="1" hidden="1">#REF!</definedName>
    <definedName name="_UNDO_UPS_" localSheetId="2" hidden="1">#REF!</definedName>
    <definedName name="_UNDO_UPS_" hidden="1">#REF!</definedName>
    <definedName name="_UNDO_UPS_SEL_" localSheetId="0" hidden="1">#REF!</definedName>
    <definedName name="_UNDO_UPS_SEL_" localSheetId="1" hidden="1">#REF!</definedName>
    <definedName name="_UNDO_UPS_SEL_" localSheetId="2" hidden="1">#REF!</definedName>
    <definedName name="_UNDO_UPS_SEL_" hidden="1">#REF!</definedName>
    <definedName name="_UNDO31X31X_" localSheetId="0" hidden="1">#REF!</definedName>
    <definedName name="_UNDO31X31X_" localSheetId="1" hidden="1">#REF!</definedName>
    <definedName name="_UNDO31X31X_" localSheetId="2" hidden="1">#REF!</definedName>
    <definedName name="_UNDO31X31X_" hidden="1">#REF!</definedName>
    <definedName name="_V_">#REF!</definedName>
    <definedName name="_X2" localSheetId="1" hidden="1">{#N/A,#N/A,FALSE,"Other";#N/A,#N/A,FALSE,"Ace";#N/A,#N/A,FALSE,"Derm"}</definedName>
    <definedName name="_X2" localSheetId="2" hidden="1">{#N/A,#N/A,FALSE,"Other";#N/A,#N/A,FALSE,"Ace";#N/A,#N/A,FALSE,"Derm"}</definedName>
    <definedName name="_X2" hidden="1">{#N/A,#N/A,FALSE,"Other";#N/A,#N/A,FALSE,"Ace";#N/A,#N/A,FALSE,"Derm"}</definedName>
    <definedName name="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0" hidden="1">{#N/A,#N/A,FALSE,"Pharm";#N/A,#N/A,FALSE,"WWCM"}</definedName>
    <definedName name="aaa" localSheetId="1" hidden="1">{#N/A,#N/A,FALSE,"Pharm";#N/A,#N/A,FALSE,"WWCM"}</definedName>
    <definedName name="aaa" localSheetId="2" hidden="1">{#N/A,#N/A,FALSE,"Pharm";#N/A,#N/A,FALSE,"WWCM"}</definedName>
    <definedName name="aaa" hidden="1">#REF!</definedName>
    <definedName name="AAA_DOCTOPS" hidden="1">"AAA_SET"</definedName>
    <definedName name="AAA_duser" hidden="1">"OFF"</definedName>
    <definedName name="aaaa" localSheetId="1" hidden="1">{#N/A,#N/A,FALSE,"REPORT"}</definedName>
    <definedName name="aaaa" localSheetId="2" hidden="1">{#N/A,#N/A,FALSE,"REPORT"}</definedName>
    <definedName name="aaaa" hidden="1">{#N/A,#N/A,FALSE,"REPORT"}</definedName>
    <definedName name="aaaaa" localSheetId="1" hidden="1">{#N/A,#N/A,FALSE,"REPORT"}</definedName>
    <definedName name="aaaaa" localSheetId="2" hidden="1">{#N/A,#N/A,FALSE,"REPORT"}</definedName>
    <definedName name="aaaaa" hidden="1">{#N/A,#N/A,FALSE,"REPORT"}</definedName>
    <definedName name="aaaaaa" localSheetId="1" hidden="1">{#N/A,#N/A,FALSE,"REPORT"}</definedName>
    <definedName name="aaaaaa" localSheetId="2" hidden="1">{#N/A,#N/A,FALSE,"REPORT"}</definedName>
    <definedName name="aaaaaa" hidden="1">{#N/A,#N/A,FALSE,"REPORT"}</definedName>
    <definedName name="aaaaaaa" localSheetId="1" hidden="1">{#N/A,#N/A,FALSE,"REPORT"}</definedName>
    <definedName name="aaaaaaa" localSheetId="2" hidden="1">{#N/A,#N/A,FALSE,"REPORT"}</definedName>
    <definedName name="aaaaaaa" hidden="1">{#N/A,#N/A,FALSE,"REPORT"}</definedName>
    <definedName name="aaaaaaaaaaa" localSheetId="1" hidden="1">{#N/A,#N/A,FALSE,"REPORT"}</definedName>
    <definedName name="aaaaaaaaaaa" localSheetId="2" hidden="1">{#N/A,#N/A,FALSE,"REPORT"}</definedName>
    <definedName name="aaaaaaaaaaa" hidden="1">{#N/A,#N/A,FALSE,"REPORT"}</definedName>
    <definedName name="aaaaaaaaaaaa" hidden="1">#REF!</definedName>
    <definedName name="aaaaaaaaaaaaa" hidden="1">#REF!</definedName>
    <definedName name="aaaaaaaaaaaaaaa" localSheetId="1" hidden="1">{#N/A,#N/A,FALSE,"Pharm";#N/A,#N/A,FALSE,"WWCM"}</definedName>
    <definedName name="aaaaaaaaaaaaaaa" localSheetId="2" hidden="1">{#N/A,#N/A,FALSE,"Pharm";#N/A,#N/A,FALSE,"WWCM"}</definedName>
    <definedName name="aaaaaaaaaaaaaaa" hidden="1">{#N/A,#N/A,FALSE,"Pharm";#N/A,#N/A,FALSE,"WWCM"}</definedName>
    <definedName name="AAAF">#REF!</definedName>
    <definedName name="aaasb" localSheetId="1" hidden="1">{#N/A,#N/A,FALSE,"Pharm";#N/A,#N/A,FALSE,"WWCM"}</definedName>
    <definedName name="aaasb" localSheetId="2" hidden="1">{#N/A,#N/A,FALSE,"Pharm";#N/A,#N/A,FALSE,"WWCM"}</definedName>
    <definedName name="aaasb" hidden="1">{#N/A,#N/A,FALSE,"Pharm";#N/A,#N/A,FALSE,"WWCM"}</definedName>
    <definedName name="aab" localSheetId="1" hidden="1">{#N/A,#N/A,FALSE,"Pharm";#N/A,#N/A,FALSE,"WWCM"}</definedName>
    <definedName name="aab" localSheetId="2"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ddd" localSheetId="1" hidden="1">{#N/A,#N/A,FALSE,"REPORT"}</definedName>
    <definedName name="aaddd" localSheetId="2" hidden="1">{#N/A,#N/A,FALSE,"REPORT"}</definedName>
    <definedName name="aaddd" hidden="1">{#N/A,#N/A,FALSE,"REPORT"}</definedName>
    <definedName name="aas" localSheetId="1" hidden="1">{#N/A,#N/A,FALSE,"1";#N/A,#N/A,FALSE,"2";#N/A,#N/A,FALSE,"16 - 17";#N/A,#N/A,FALSE,"18 - 19";#N/A,#N/A,FALSE,"26";#N/A,#N/A,FALSE,"27";#N/A,#N/A,FALSE,"28"}</definedName>
    <definedName name="aas" localSheetId="2" hidden="1">{#N/A,#N/A,FALSE,"1";#N/A,#N/A,FALSE,"2";#N/A,#N/A,FALSE,"16 - 17";#N/A,#N/A,FALSE,"18 - 19";#N/A,#N/A,FALSE,"26";#N/A,#N/A,FALSE,"27";#N/A,#N/A,FALSE,"28"}</definedName>
    <definedName name="aas" hidden="1">{#N/A,#N/A,FALSE,"1";#N/A,#N/A,FALSE,"2";#N/A,#N/A,FALSE,"16 - 17";#N/A,#N/A,FALSE,"18 - 19";#N/A,#N/A,FALSE,"26";#N/A,#N/A,FALSE,"27";#N/A,#N/A,FALSE,"28"}</definedName>
    <definedName name="abc" localSheetId="1" hidden="1">{#N/A,#N/A,FALSE,"REPORT"}</definedName>
    <definedName name="abc" localSheetId="2" hidden="1">{#N/A,#N/A,FALSE,"REPORT"}</definedName>
    <definedName name="abc" hidden="1">{#N/A,#N/A,FALSE,"REPORT"}</definedName>
    <definedName name="abd" localSheetId="0" hidden="1">{#N/A,#N/A,FALSE,"FY97P1";#N/A,#N/A,FALSE,"FY97Z312";#N/A,#N/A,FALSE,"FY97LRBC";#N/A,#N/A,FALSE,"FY97O";#N/A,#N/A,FALSE,"FY97DAM"}</definedName>
    <definedName name="abd" localSheetId="1" hidden="1">{#N/A,#N/A,FALSE,"FY97P1";#N/A,#N/A,FALSE,"FY97Z312";#N/A,#N/A,FALSE,"FY97LRBC";#N/A,#N/A,FALSE,"FY97O";#N/A,#N/A,FALSE,"FY97DAM"}</definedName>
    <definedName name="abd" localSheetId="2" hidden="1">{#N/A,#N/A,FALSE,"FY97P1";#N/A,#N/A,FALSE,"FY97Z312";#N/A,#N/A,FALSE,"FY97LRBC";#N/A,#N/A,FALSE,"FY97O";#N/A,#N/A,FALSE,"FY97DAM"}</definedName>
    <definedName name="abd" hidden="1">{#N/A,#N/A,FALSE,"FY97P1";#N/A,#N/A,FALSE,"FY97Z312";#N/A,#N/A,FALSE,"FY97LRBC";#N/A,#N/A,FALSE,"FY97O";#N/A,#N/A,FALSE,"FY97DAM"}</definedName>
    <definedName name="AccessDatabase" hidden="1">"J:\data\PS\pso\IO&amp;RM\jdb\r2d2\MCMResults.mdb"</definedName>
    <definedName name="Accomodation_Cost">#REF!</definedName>
    <definedName name="Accomodation_Rate">#REF!</definedName>
    <definedName name="Acct">#REF!</definedName>
    <definedName name="Acctd">#REF!</definedName>
    <definedName name="ACF">#REF!</definedName>
    <definedName name="Actions">#REF!</definedName>
    <definedName name="adfgasdysty" localSheetId="1" hidden="1">{#N/A,#N/A,FALSE,"REPORT"}</definedName>
    <definedName name="adfgasdysty" localSheetId="2" hidden="1">{#N/A,#N/A,FALSE,"REPORT"}</definedName>
    <definedName name="adfgasdysty" hidden="1">{#N/A,#N/A,FALSE,"REPORT"}</definedName>
    <definedName name="adfsfjfjky" localSheetId="1" hidden="1">{#N/A,#N/A,FALSE,"REPORT"}</definedName>
    <definedName name="adfsfjfjky" localSheetId="2" hidden="1">{#N/A,#N/A,FALSE,"REPORT"}</definedName>
    <definedName name="adfsfjfjky" hidden="1">{#N/A,#N/A,FALSE,"REPORT"}</definedName>
    <definedName name="aedfadf" localSheetId="0" hidden="1">TextRefCopy1</definedName>
    <definedName name="aedfadf" localSheetId="1" hidden="1">TextRefCopy1</definedName>
    <definedName name="aedfadf" localSheetId="2" hidden="1">TextRefCopy1</definedName>
    <definedName name="aedfadf" hidden="1">TextRefCopy1</definedName>
    <definedName name="AEUB">#REF!</definedName>
    <definedName name="AFDADSFDAS" localSheetId="1" hidden="1">{#N/A,#N/A,FALSE,"REPORT"}</definedName>
    <definedName name="AFDADSFDAS" localSheetId="2" hidden="1">{#N/A,#N/A,FALSE,"REPORT"}</definedName>
    <definedName name="AFDADSFDAS" hidden="1">{#N/A,#N/A,FALSE,"REPORT"}</definedName>
    <definedName name="africa" localSheetId="1" hidden="1">{#N/A,#N/A,FALSE,"CNS";#N/A,#N/A,FALSE,"Serz";#N/A,#N/A,FALSE,"Ace"}</definedName>
    <definedName name="africa" localSheetId="2" hidden="1">{#N/A,#N/A,FALSE,"CNS";#N/A,#N/A,FALSE,"Serz";#N/A,#N/A,FALSE,"Ace"}</definedName>
    <definedName name="africa" hidden="1">{#N/A,#N/A,FALSE,"CNS";#N/A,#N/A,FALSE,"Serz";#N/A,#N/A,FALSE,"Ace"}</definedName>
    <definedName name="agafdhsdh" localSheetId="1" hidden="1">{#N/A,#N/A,FALSE,"REPORT"}</definedName>
    <definedName name="agafdhsdh" localSheetId="2" hidden="1">{#N/A,#N/A,FALSE,"REPORT"}</definedName>
    <definedName name="agafdhsdh" hidden="1">{#N/A,#N/A,FALSE,"REPORT"}</definedName>
    <definedName name="agsgaghgfj" localSheetId="1" hidden="1">{#N/A,#N/A,FALSE,"Pharm";#N/A,#N/A,FALSE,"WWCM"}</definedName>
    <definedName name="agsgaghgfj" localSheetId="2" hidden="1">{#N/A,#N/A,FALSE,"Pharm";#N/A,#N/A,FALSE,"WWCM"}</definedName>
    <definedName name="agsgaghgfj" hidden="1">{#N/A,#N/A,FALSE,"Pharm";#N/A,#N/A,FALSE,"WWCM"}</definedName>
    <definedName name="Air_Rate">#REF!</definedName>
    <definedName name="ALBERTA_POWER_LIMITED">#REF!</definedName>
    <definedName name="alex" localSheetId="1" hidden="1">{#N/A,#N/A,FALSE,"REPORT"}</definedName>
    <definedName name="alex" localSheetId="2" hidden="1">{#N/A,#N/A,FALSE,"REPORT"}</definedName>
    <definedName name="alex" hidden="1">{#N/A,#N/A,FALSE,"REPORT"}</definedName>
    <definedName name="alexan" localSheetId="1" hidden="1">{#N/A,#N/A,FALSE,"REPORT"}</definedName>
    <definedName name="alexan" localSheetId="2" hidden="1">{#N/A,#N/A,FALSE,"REPORT"}</definedName>
    <definedName name="alexan" hidden="1">{#N/A,#N/A,FALSE,"REPORT"}</definedName>
    <definedName name="all">#REF!</definedName>
    <definedName name="Allocations">#REF!</definedName>
    <definedName name="AlloDiff">#REF!,#REF!,#REF!,#REF!,#REF!</definedName>
    <definedName name="andy" localSheetId="1" hidden="1">{#N/A,#N/A,FALSE,"REPORT"}</definedName>
    <definedName name="andy" localSheetId="2" hidden="1">{#N/A,#N/A,FALSE,"REPORT"}</definedName>
    <definedName name="andy" hidden="1">{#N/A,#N/A,FALSE,"REPORT"}</definedName>
    <definedName name="anscount" hidden="1">1</definedName>
    <definedName name="APMT_CESR">#REF!</definedName>
    <definedName name="Apparatus_All">#N/A</definedName>
    <definedName name="apparatus_hide">#REF!,#REF!,#REF!,#REF!,#REF!,#REF!,#REF!,#REF!</definedName>
    <definedName name="Apparatus_S1YA">0</definedName>
    <definedName name="Apparatus_S1YB">SUM(#REF!,#REF!,#REF!,#REF!,#REF!,#REF!,#REF!)</definedName>
    <definedName name="Apparatus_S1YC">SUM(#REF!,#REF!)</definedName>
    <definedName name="Apparatus_S1YD">0</definedName>
    <definedName name="Apparatus_S1YE">0</definedName>
    <definedName name="Apparatus_Total">#REF!</definedName>
    <definedName name="Apparatus_Weeks">#REF!</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as" localSheetId="1" hidden="1">{#N/A,#N/A,FALSE,"Pharm";#N/A,#N/A,FALSE,"WWCM"}</definedName>
    <definedName name="asas" localSheetId="2" hidden="1">{#N/A,#N/A,FALSE,"Pharm";#N/A,#N/A,FALSE,"WWCM"}</definedName>
    <definedName name="asas" hidden="1">{#N/A,#N/A,FALSE,"Pharm";#N/A,#N/A,FALSE,"WWCM"}</definedName>
    <definedName name="asASas" hidden="1">#REF!</definedName>
    <definedName name="asd" localSheetId="0" hidden="1">#REF!</definedName>
    <definedName name="asd" localSheetId="1" hidden="1">#REF!</definedName>
    <definedName name="asd" localSheetId="2" hidden="1">#REF!</definedName>
    <definedName name="asd" hidden="1">#REF!</definedName>
    <definedName name="asda" localSheetId="0" hidden="1">{#N/A,#N/A,FALSE,"FY97P1";#N/A,#N/A,FALSE,"FY97Z312";#N/A,#N/A,FALSE,"FY97LRBC";#N/A,#N/A,FALSE,"FY97O";#N/A,#N/A,FALSE,"FY97DAM"}</definedName>
    <definedName name="asda" localSheetId="1" hidden="1">{#N/A,#N/A,FALSE,"FY97P1";#N/A,#N/A,FALSE,"FY97Z312";#N/A,#N/A,FALSE,"FY97LRBC";#N/A,#N/A,FALSE,"FY97O";#N/A,#N/A,FALSE,"FY97DAM"}</definedName>
    <definedName name="asda" localSheetId="2" hidden="1">{#N/A,#N/A,FALSE,"FY97P1";#N/A,#N/A,FALSE,"FY97Z312";#N/A,#N/A,FALSE,"FY97LRBC";#N/A,#N/A,FALSE,"FY97O";#N/A,#N/A,FALSE,"FY97DAM"}</definedName>
    <definedName name="asda" hidden="1">{#N/A,#N/A,FALSE,"FY97P1";#N/A,#N/A,FALSE,"FY97Z312";#N/A,#N/A,FALSE,"FY97LRBC";#N/A,#N/A,FALSE,"FY97O";#N/A,#N/A,FALSE,"FY97DAM"}</definedName>
    <definedName name="asdasd" localSheetId="0" hidden="1">{#N/A,#N/A,FALSE,"FY97P1";#N/A,#N/A,FALSE,"FY97Z312";#N/A,#N/A,FALSE,"FY97LRBC";#N/A,#N/A,FALSE,"FY97O";#N/A,#N/A,FALSE,"FY97DAM"}</definedName>
    <definedName name="asdasd" localSheetId="1" hidden="1">{#N/A,#N/A,FALSE,"FY97P1";#N/A,#N/A,FALSE,"FY97Z312";#N/A,#N/A,FALSE,"FY97LRBC";#N/A,#N/A,FALSE,"FY97O";#N/A,#N/A,FALSE,"FY97DAM"}</definedName>
    <definedName name="asdasd" localSheetId="2" hidden="1">{#N/A,#N/A,FALSE,"FY97P1";#N/A,#N/A,FALSE,"FY97Z312";#N/A,#N/A,FALSE,"FY97LRBC";#N/A,#N/A,FALSE,"FY97O";#N/A,#N/A,FALSE,"FY97DAM"}</definedName>
    <definedName name="asdasd" hidden="1">{#N/A,#N/A,FALSE,"FY97P1";#N/A,#N/A,FALSE,"FY97Z312";#N/A,#N/A,FALSE,"FY97LRBC";#N/A,#N/A,FALSE,"FY97O";#N/A,#N/A,FALSE,"FY97DAM"}</definedName>
    <definedName name="asdasdasdas" localSheetId="0" hidden="1">{#N/A,#N/A,FALSE,"FY97P1";#N/A,#N/A,FALSE,"FY97Z312";#N/A,#N/A,FALSE,"FY97LRBC";#N/A,#N/A,FALSE,"FY97O";#N/A,#N/A,FALSE,"FY97DAM"}</definedName>
    <definedName name="asdasdasdas" localSheetId="1" hidden="1">{#N/A,#N/A,FALSE,"FY97P1";#N/A,#N/A,FALSE,"FY97Z312";#N/A,#N/A,FALSE,"FY97LRBC";#N/A,#N/A,FALSE,"FY97O";#N/A,#N/A,FALSE,"FY97DAM"}</definedName>
    <definedName name="asdasdasdas" localSheetId="2" hidden="1">{#N/A,#N/A,FALSE,"FY97P1";#N/A,#N/A,FALSE,"FY97Z312";#N/A,#N/A,FALSE,"FY97LRBC";#N/A,#N/A,FALSE,"FY97O";#N/A,#N/A,FALSE,"FY97DAM"}</definedName>
    <definedName name="asdasdasdas" hidden="1">{#N/A,#N/A,FALSE,"FY97P1";#N/A,#N/A,FALSE,"FY97Z312";#N/A,#N/A,FALSE,"FY97LRBC";#N/A,#N/A,FALSE,"FY97O";#N/A,#N/A,FALSE,"FY97DAM"}</definedName>
    <definedName name="asdasds" localSheetId="0" hidden="1">{#N/A,#N/A,FALSE,"FY97P1";#N/A,#N/A,FALSE,"FY97Z312";#N/A,#N/A,FALSE,"FY97LRBC";#N/A,#N/A,FALSE,"FY97O";#N/A,#N/A,FALSE,"FY97DAM"}</definedName>
    <definedName name="asdasds" localSheetId="1" hidden="1">{#N/A,#N/A,FALSE,"FY97P1";#N/A,#N/A,FALSE,"FY97Z312";#N/A,#N/A,FALSE,"FY97LRBC";#N/A,#N/A,FALSE,"FY97O";#N/A,#N/A,FALSE,"FY97DAM"}</definedName>
    <definedName name="asdasds" localSheetId="2" hidden="1">{#N/A,#N/A,FALSE,"FY97P1";#N/A,#N/A,FALSE,"FY97Z312";#N/A,#N/A,FALSE,"FY97LRBC";#N/A,#N/A,FALSE,"FY97O";#N/A,#N/A,FALSE,"FY97DAM"}</definedName>
    <definedName name="asdasds" hidden="1">{#N/A,#N/A,FALSE,"FY97P1";#N/A,#N/A,FALSE,"FY97Z312";#N/A,#N/A,FALSE,"FY97LRBC";#N/A,#N/A,FALSE,"FY97O";#N/A,#N/A,FALSE,"FY97DAM"}</definedName>
    <definedName name="asdasfsdfa" localSheetId="0" hidden="1">{#N/A,#N/A,FALSE,"FY97P1";#N/A,#N/A,FALSE,"FY97Z312";#N/A,#N/A,FALSE,"FY97LRBC";#N/A,#N/A,FALSE,"FY97O";#N/A,#N/A,FALSE,"FY97DAM"}</definedName>
    <definedName name="asdasfsdfa" localSheetId="1" hidden="1">{#N/A,#N/A,FALSE,"FY97P1";#N/A,#N/A,FALSE,"FY97Z312";#N/A,#N/A,FALSE,"FY97LRBC";#N/A,#N/A,FALSE,"FY97O";#N/A,#N/A,FALSE,"FY97DAM"}</definedName>
    <definedName name="asdasfsdfa" localSheetId="2" hidden="1">{#N/A,#N/A,FALSE,"FY97P1";#N/A,#N/A,FALSE,"FY97Z312";#N/A,#N/A,FALSE,"FY97LRBC";#N/A,#N/A,FALSE,"FY97O";#N/A,#N/A,FALSE,"FY97DAM"}</definedName>
    <definedName name="asdasfsdfa" hidden="1">{#N/A,#N/A,FALSE,"FY97P1";#N/A,#N/A,FALSE,"FY97Z312";#N/A,#N/A,FALSE,"FY97LRBC";#N/A,#N/A,FALSE,"FY97O";#N/A,#N/A,FALSE,"FY97DAM"}</definedName>
    <definedName name="asdfg" localSheetId="1" hidden="1">{#N/A,#N/A,FALSE,"Pharm";#N/A,#N/A,FALSE,"WWCM"}</definedName>
    <definedName name="asdfg" localSheetId="2" hidden="1">{#N/A,#N/A,FALSE,"Pharm";#N/A,#N/A,FALSE,"WWCM"}</definedName>
    <definedName name="asdfg" hidden="1">{#N/A,#N/A,FALSE,"Pharm";#N/A,#N/A,FALSE,"WWCM"}</definedName>
    <definedName name="asdgahdfhth" localSheetId="1" hidden="1">{#N/A,#N/A,FALSE,"REPORT"}</definedName>
    <definedName name="asdgahdfhth" localSheetId="2" hidden="1">{#N/A,#N/A,FALSE,"REPORT"}</definedName>
    <definedName name="asdgahdfhth" hidden="1">{#N/A,#N/A,FALSE,"REPORT"}</definedName>
    <definedName name="asdgayery" localSheetId="1" hidden="1">{#N/A,#N/A,FALSE,"Pharm";#N/A,#N/A,FALSE,"WWCM"}</definedName>
    <definedName name="asdgayery" localSheetId="2" hidden="1">{#N/A,#N/A,FALSE,"Pharm";#N/A,#N/A,FALSE,"WWCM"}</definedName>
    <definedName name="asdgayery" hidden="1">{#N/A,#N/A,FALSE,"Pharm";#N/A,#N/A,FALSE,"WWCM"}</definedName>
    <definedName name="asdgfdytyet" localSheetId="1" hidden="1">{#N/A,#N/A,FALSE,"REPORT"}</definedName>
    <definedName name="asdgfdytyet" localSheetId="2" hidden="1">{#N/A,#N/A,FALSE,"REPORT"}</definedName>
    <definedName name="asdgfdytyet" hidden="1">{#N/A,#N/A,FALSE,"REPORT"}</definedName>
    <definedName name="asdgtryukuio" localSheetId="1" hidden="1">{#N/A,#N/A,FALSE,"REPORT"}</definedName>
    <definedName name="asdgtryukuio" localSheetId="2" hidden="1">{#N/A,#N/A,FALSE,"REPORT"}</definedName>
    <definedName name="asdgtryukuio" hidden="1">{#N/A,#N/A,FALSE,"REPORT"}</definedName>
    <definedName name="asdjgkl" localSheetId="1" hidden="1">{#N/A,#N/A,FALSE,"Pharm";#N/A,#N/A,FALSE,"WWCM"}</definedName>
    <definedName name="asdjgkl" localSheetId="2" hidden="1">{#N/A,#N/A,FALSE,"Pharm";#N/A,#N/A,FALSE,"WWCM"}</definedName>
    <definedName name="asdjgkl" hidden="1">{#N/A,#N/A,FALSE,"Pharm";#N/A,#N/A,FALSE,"WWCM"}</definedName>
    <definedName name="asffghujyki" localSheetId="1" hidden="1">{#N/A,#N/A,FALSE,"Pharm";#N/A,#N/A,FALSE,"WWCM"}</definedName>
    <definedName name="asffghujyki" localSheetId="2" hidden="1">{#N/A,#N/A,FALSE,"Pharm";#N/A,#N/A,FALSE,"WWCM"}</definedName>
    <definedName name="asffghujyki" hidden="1">{#N/A,#N/A,FALSE,"Pharm";#N/A,#N/A,FALSE,"WWCM"}</definedName>
    <definedName name="ASSA" localSheetId="1" hidden="1">{#N/A,#N/A,FALSE,"1";#N/A,#N/A,FALSE,"2";#N/A,#N/A,FALSE,"16 - 17";#N/A,#N/A,FALSE,"18 - 19";#N/A,#N/A,FALSE,"26";#N/A,#N/A,FALSE,"27";#N/A,#N/A,FALSE,"28"}</definedName>
    <definedName name="ASSA" localSheetId="2" hidden="1">{#N/A,#N/A,FALSE,"1";#N/A,#N/A,FALSE,"2";#N/A,#N/A,FALSE,"16 - 17";#N/A,#N/A,FALSE,"18 - 19";#N/A,#N/A,FALSE,"26";#N/A,#N/A,FALSE,"27";#N/A,#N/A,FALSE,"28"}</definedName>
    <definedName name="ASSA" hidden="1">{#N/A,#N/A,FALSE,"1";#N/A,#N/A,FALSE,"2";#N/A,#N/A,FALSE,"16 - 17";#N/A,#N/A,FALSE,"18 - 19";#N/A,#N/A,FALSE,"26";#N/A,#N/A,FALSE,"27";#N/A,#N/A,FALSE,"28"}</definedName>
    <definedName name="Assets">#REF!</definedName>
    <definedName name="_xlnm.Auto_Open">#REF!</definedName>
    <definedName name="awer" hidden="1">#REF!</definedName>
    <definedName name="AX" localSheetId="1" hidden="1">{#N/A,#N/A,FALSE,"Pharm";#N/A,#N/A,FALSE,"WWCM"}</definedName>
    <definedName name="AX" localSheetId="2" hidden="1">{#N/A,#N/A,FALSE,"Pharm";#N/A,#N/A,FALSE,"WWCM"}</definedName>
    <definedName name="AX" hidden="1">{#N/A,#N/A,FALSE,"Pharm";#N/A,#N/A,FALSE,"WWCM"}</definedName>
    <definedName name="ayman" localSheetId="1" hidden="1">{#N/A,#N/A,FALSE,"1";#N/A,#N/A,FALSE,"2";#N/A,#N/A,FALSE,"16 - 17";#N/A,#N/A,FALSE,"18 - 19";#N/A,#N/A,FALSE,"26";#N/A,#N/A,FALSE,"27";#N/A,#N/A,FALSE,"28"}</definedName>
    <definedName name="ayman" localSheetId="2" hidden="1">{#N/A,#N/A,FALSE,"1";#N/A,#N/A,FALSE,"2";#N/A,#N/A,FALSE,"16 - 17";#N/A,#N/A,FALSE,"18 - 19";#N/A,#N/A,FALSE,"26";#N/A,#N/A,FALSE,"27";#N/A,#N/A,FALSE,"28"}</definedName>
    <definedName name="ayman" hidden="1">{#N/A,#N/A,FALSE,"1";#N/A,#N/A,FALSE,"2";#N/A,#N/A,FALSE,"16 - 17";#N/A,#N/A,FALSE,"18 - 19";#N/A,#N/A,FALSE,"26";#N/A,#N/A,FALSE,"27";#N/A,#N/A,FALSE,"28"}</definedName>
    <definedName name="ayman1" localSheetId="1" hidden="1">{#N/A,#N/A,FALSE,"Pharm";#N/A,#N/A,FALSE,"WWCM"}</definedName>
    <definedName name="ayman1" localSheetId="2" hidden="1">{#N/A,#N/A,FALSE,"Pharm";#N/A,#N/A,FALSE,"WWCM"}</definedName>
    <definedName name="ayman1" hidden="1">{#N/A,#N/A,FALSE,"Pharm";#N/A,#N/A,FALSE,"WWCM"}</definedName>
    <definedName name="ayman2" localSheetId="1" hidden="1">{#N/A,#N/A,FALSE,"Pharm";#N/A,#N/A,FALSE,"WWCM"}</definedName>
    <definedName name="ayman2" localSheetId="2" hidden="1">{#N/A,#N/A,FALSE,"Pharm";#N/A,#N/A,FALSE,"WWCM"}</definedName>
    <definedName name="ayman2" hidden="1">{#N/A,#N/A,FALSE,"Pharm";#N/A,#N/A,FALSE,"WWCM"}</definedName>
    <definedName name="ayman7" localSheetId="1" hidden="1">{#N/A,#N/A,FALSE,"REPORT"}</definedName>
    <definedName name="ayman7" localSheetId="2" hidden="1">{#N/A,#N/A,FALSE,"REPORT"}</definedName>
    <definedName name="ayman7" hidden="1">{#N/A,#N/A,FALSE,"REPORT"}</definedName>
    <definedName name="ayman8" localSheetId="1" hidden="1">{#N/A,#N/A,FALSE,"REPORT"}</definedName>
    <definedName name="ayman8" localSheetId="2" hidden="1">{#N/A,#N/A,FALSE,"REPORT"}</definedName>
    <definedName name="ayman8" hidden="1">{#N/A,#N/A,FALSE,"REPORT"}</definedName>
    <definedName name="az" localSheetId="1" hidden="1">{#N/A,#N/A,FALSE,"Pharm";#N/A,#N/A,FALSE,"WWCM"}</definedName>
    <definedName name="az" localSheetId="2" hidden="1">{#N/A,#N/A,FALSE,"Pharm";#N/A,#N/A,FALSE,"WWCM"}</definedName>
    <definedName name="az" hidden="1">{#N/A,#N/A,FALSE,"Pharm";#N/A,#N/A,FALSE,"WWCM"}</definedName>
    <definedName name="azeazr" localSheetId="1" hidden="1">{#N/A,#N/A,FALSE,"Sales Graph";#N/A,#N/A,FALSE,"BUC Graph";#N/A,#N/A,FALSE,"P&amp;L - YTD"}</definedName>
    <definedName name="azeazr" localSheetId="2" hidden="1">{#N/A,#N/A,FALSE,"Sales Graph";#N/A,#N/A,FALSE,"BUC Graph";#N/A,#N/A,FALSE,"P&amp;L - YTD"}</definedName>
    <definedName name="azeazr" hidden="1">{#N/A,#N/A,FALSE,"Sales Graph";#N/A,#N/A,FALSE,"BUC Graph";#N/A,#N/A,FALSE,"P&amp;L - YTD"}</definedName>
    <definedName name="azerety" localSheetId="1" hidden="1">{#N/A,#N/A,FALSE,"Pharm";#N/A,#N/A,FALSE,"WWCM"}</definedName>
    <definedName name="azerety" localSheetId="2" hidden="1">{#N/A,#N/A,FALSE,"Pharm";#N/A,#N/A,FALSE,"WWCM"}</definedName>
    <definedName name="azerety" hidden="1">{#N/A,#N/A,FALSE,"Pharm";#N/A,#N/A,FALSE,"WWCM"}</definedName>
    <definedName name="bb"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wQzk2NkQ3RjQxNDEyMD" hidden="1">#REF!</definedName>
    <definedName name="bb_MjQ0QkU5MkNDNkU2NDhBMz"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 localSheetId="1" hidden="1">{#N/A,#N/A,FALSE,"Pharm";#N/A,#N/A,FALSE,"WWCM"}</definedName>
    <definedName name="bbb" localSheetId="2" hidden="1">{#N/A,#N/A,FALSE,"Pharm";#N/A,#N/A,FALSE,"WWCM"}</definedName>
    <definedName name="bbb" hidden="1">{#N/A,#N/A,FALSE,"Pharm";#N/A,#N/A,FALSE,"WWCM"}</definedName>
    <definedName name="bbbb" localSheetId="1" hidden="1">{#N/A,#N/A,FALSE,"REPORT"}</definedName>
    <definedName name="bbbb" localSheetId="2" hidden="1">{#N/A,#N/A,FALSE,"REPORT"}</definedName>
    <definedName name="bbbb" hidden="1">{#N/A,#N/A,FALSE,"REPORT"}</definedName>
    <definedName name="bbbbb" localSheetId="1" hidden="1">{#N/A,#N/A,FALSE,"Pharm";#N/A,#N/A,FALSE,"WWCM"}</definedName>
    <definedName name="bbbbb" localSheetId="2" hidden="1">{#N/A,#N/A,FALSE,"Pharm";#N/A,#N/A,FALSE,"WWCM"}</definedName>
    <definedName name="bbbbb" hidden="1">{#N/A,#N/A,FALSE,"Pharm";#N/A,#N/A,FALSE,"WWCM"}</definedName>
    <definedName name="BBBBBB" localSheetId="1" hidden="1">{#N/A,#N/A,FALSE,"REPORT"}</definedName>
    <definedName name="BBBBBB" localSheetId="2" hidden="1">{#N/A,#N/A,FALSE,"REPORT"}</definedName>
    <definedName name="BBBBBB" hidden="1">{#N/A,#N/A,FALSE,"REPORT"}</definedName>
    <definedName name="BBBBBBBB" hidden="1">#REF!</definedName>
    <definedName name="BBBBBBBBB" localSheetId="1" hidden="1">{#N/A,#N/A,FALSE,"REPORT"}</definedName>
    <definedName name="BBBBBBBBB" localSheetId="2" hidden="1">{#N/A,#N/A,FALSE,"REPORT"}</definedName>
    <definedName name="BBBBBBBBB" hidden="1">{#N/A,#N/A,FALSE,"REPORT"}</definedName>
    <definedName name="bbbbbbbbbbbbb" localSheetId="1" hidden="1">{#N/A,#N/A,FALSE,"Pharm";#N/A,#N/A,FALSE,"WWCM"}</definedName>
    <definedName name="bbbbbbbbbbbbb" localSheetId="2" hidden="1">{#N/A,#N/A,FALSE,"Pharm";#N/A,#N/A,FALSE,"WWCM"}</definedName>
    <definedName name="bbbbbbbbbbbbb" hidden="1">{#N/A,#N/A,FALSE,"Pharm";#N/A,#N/A,FALSE,"WWCM"}</definedName>
    <definedName name="BG_Del" hidden="1">15</definedName>
    <definedName name="BG_Ins" hidden="1">4</definedName>
    <definedName name="BG_Mod" hidden="1">6</definedName>
    <definedName name="Blanket">#REF!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nm" localSheetId="1" hidden="1">{#N/A,#N/A,FALSE,"REPORT"}</definedName>
    <definedName name="bnm" localSheetId="2" hidden="1">{#N/A,#N/A,FALSE,"REPORT"}</definedName>
    <definedName name="bnm" hidden="1">{#N/A,#N/A,FALSE,"REPORT"}</definedName>
    <definedName name="BORDER">#REF!</definedName>
    <definedName name="BPH">#REF!</definedName>
    <definedName name="Breakeven_point">#REF!</definedName>
    <definedName name="Brownfield_Total">#REF!</definedName>
    <definedName name="brushing_hide">#REF!,#REF!,#REF!,#REF!,#REF!,#REF!,#REF!,#REF!</definedName>
    <definedName name="BU">#REF!</definedName>
    <definedName name="BUDGET_LINES">#REF!</definedName>
    <definedName name="Calc">#REF!</definedName>
    <definedName name="Calculated">#REF!</definedName>
    <definedName name="Calendar1Month" hidden="1">#REF!</definedName>
    <definedName name="Calendar1MonthOption">MATCH(#REF!,Months,0)</definedName>
    <definedName name="Calendar2Month" hidden="1">#REF!</definedName>
    <definedName name="Calendar2MonthOption">MATCH(#REF!,Months,0)</definedName>
    <definedName name="Capital_Cost_Year">2018</definedName>
    <definedName name="Capital_Inflation">1%</definedName>
    <definedName name="Category_Of_Work_List">#REF!</definedName>
    <definedName name="CBWorkbookPriority" localSheetId="0" hidden="1">-284672641</definedName>
    <definedName name="CBWorkbookPriority" localSheetId="1" hidden="1">-284672641</definedName>
    <definedName name="CBWorkbookPriority" localSheetId="2" hidden="1">-284672641</definedName>
    <definedName name="CBWorkbookPriority" hidden="1">-1527382509</definedName>
    <definedName name="CC">#REF!</definedName>
    <definedName name="CC_toggle">1</definedName>
    <definedName name="ccccccccccccccc" hidden="1">#REF!</definedName>
    <definedName name="CCD">#REF!</definedName>
    <definedName name="Chart" localSheetId="1" hidden="1">{#N/A,#N/A,FALSE,"Pharm";#N/A,#N/A,FALSE,"WWCM"}</definedName>
    <definedName name="Chart" localSheetId="2" hidden="1">{#N/A,#N/A,FALSE,"Pharm";#N/A,#N/A,FALSE,"WWCM"}</definedName>
    <definedName name="Chart" hidden="1">{#N/A,#N/A,FALSE,"Pharm";#N/A,#N/A,FALSE,"WWCM"}</definedName>
    <definedName name="cHighCol">#REF!</definedName>
    <definedName name="chosie" localSheetId="1" hidden="1">{#N/A,#N/A,FALSE,"Pharm";#N/A,#N/A,FALSE,"WWCM"}</definedName>
    <definedName name="chosie" localSheetId="2" hidden="1">{#N/A,#N/A,FALSE,"Pharm";#N/A,#N/A,FALSE,"WWCM"}</definedName>
    <definedName name="chosie" hidden="1">{#N/A,#N/A,FALSE,"Pharm";#N/A,#N/A,FALSE,"WWCM"}</definedName>
    <definedName name="CIQANR_8075bd6a9aaa4fae8675afea85959f60" hidden="1">#REF!</definedName>
    <definedName name="CIQANR_a798f7138b0c4dfc8975bdb89d11c558" hidden="1">#REF!</definedName>
    <definedName name="CIQANR_b4e54fb7dd464eceb37fbd9ea3a27e78" hidden="1">#REF!</definedName>
    <definedName name="CIQANR_b7dfc908ebb84c9eb8a34dcfcd8cb4d0" hidden="1">#REF!</definedName>
    <definedName name="CIQWBGuid" localSheetId="0" hidden="1">"Section 5_Initial Budgets Schedules_FINAL-FILED VERSION (2).xlsx"</definedName>
    <definedName name="CIQWBGuid" localSheetId="1" hidden="1">"Section 5_Initial Budgets Schedules_FINAL-FILED VERSION (2).xlsx"</definedName>
    <definedName name="CIQWBGuid" localSheetId="2" hidden="1">"Section 5_Initial Budgets Schedules_FINAL-FILED VERSION (2).xlsx"</definedName>
    <definedName name="CIQWBGuid" hidden="1">"fc017ab3-f96c-4688-bf39-8268c8530c8e"</definedName>
    <definedName name="civil_designAA">#REF!</definedName>
    <definedName name="civil_designPP">#REF!</definedName>
    <definedName name="civil_designQQ">#REF!</definedName>
    <definedName name="civil_designRR">#REF!</definedName>
    <definedName name="civil_designSS">#REF!</definedName>
    <definedName name="civil_hide">#REF!,#REF!,#REF!,#REF!,#REF!,#REF!,#REF!,#REF!</definedName>
    <definedName name="cLowCol">#REF!</definedName>
    <definedName name="COGstandard" localSheetId="1" hidden="1">{#N/A,#N/A,FALSE,"Pharm";#N/A,#N/A,FALSE,"WWCM"}</definedName>
    <definedName name="COGstandard" localSheetId="2" hidden="1">{#N/A,#N/A,FALSE,"Pharm";#N/A,#N/A,FALSE,"WWCM"}</definedName>
    <definedName name="COGstandard" hidden="1">{#N/A,#N/A,FALSE,"Pharm";#N/A,#N/A,FALSE,"WWCM"}</definedName>
    <definedName name="Company_name">#REF!</definedName>
    <definedName name="completenonpermanent">#REF!</definedName>
    <definedName name="completepermanent">#REF!</definedName>
    <definedName name="Component_Types">#REF!</definedName>
    <definedName name="comppermtotal">#REF!</definedName>
    <definedName name="construction_a_hide">#REF!,#REF!,#REF!,#REF!,#REF!,#REF!,#REF!,#REF!</definedName>
    <definedName name="construction_e_hide">#REF!,#REF!,#REF!,#REF!,#REF!,#REF!,#REF!,#REF!</definedName>
    <definedName name="construction_s_hide">#REF!,#REF!,#REF!,#REF!,#REF!,#REF!,#REF!,#REF!</definedName>
    <definedName name="COPY" localSheetId="1" hidden="1">{#N/A,#N/A,FALSE,"Pharm";#N/A,#N/A,FALSE,"WWCM"}</definedName>
    <definedName name="COPY" localSheetId="2" hidden="1">{#N/A,#N/A,FALSE,"Pharm";#N/A,#N/A,FALSE,"WWCM"}</definedName>
    <definedName name="COPY" hidden="1">{#N/A,#N/A,FALSE,"Pharm";#N/A,#N/A,FALSE,"WWCM"}</definedName>
    <definedName name="copy1" localSheetId="1" hidden="1">{#N/A,#N/A,FALSE,"Pharm";#N/A,#N/A,FALSE,"WWCM"}</definedName>
    <definedName name="copy1" localSheetId="2" hidden="1">{#N/A,#N/A,FALSE,"Pharm";#N/A,#N/A,FALSE,"WWCM"}</definedName>
    <definedName name="copy1" hidden="1">{#N/A,#N/A,FALSE,"Pharm";#N/A,#N/A,FALSE,"WWCM"}</definedName>
    <definedName name="COPY2" localSheetId="1" hidden="1">{#N/A,#N/A,FALSE,"Pharm";#N/A,#N/A,FALSE,"WWCM"}</definedName>
    <definedName name="COPY2" localSheetId="2" hidden="1">{#N/A,#N/A,FALSE,"Pharm";#N/A,#N/A,FALSE,"WWCM"}</definedName>
    <definedName name="COPY2" hidden="1">{#N/A,#N/A,FALSE,"Pharm";#N/A,#N/A,FALSE,"WWCM"}</definedName>
    <definedName name="copy233" localSheetId="1" hidden="1">{#N/A,#N/A,FALSE,"Pharm";#N/A,#N/A,FALSE,"WWCM"}</definedName>
    <definedName name="copy233" localSheetId="2" hidden="1">{#N/A,#N/A,FALSE,"Pharm";#N/A,#N/A,FALSE,"WWCM"}</definedName>
    <definedName name="copy233" hidden="1">{#N/A,#N/A,FALSE,"Pharm";#N/A,#N/A,FALSE,"WWCM"}</definedName>
    <definedName name="copy33" localSheetId="1" hidden="1">{#N/A,#N/A,FALSE,"Pharm";#N/A,#N/A,FALSE,"WWCM"}</definedName>
    <definedName name="copy33" localSheetId="2" hidden="1">{#N/A,#N/A,FALSE,"Pharm";#N/A,#N/A,FALSE,"WWCM"}</definedName>
    <definedName name="copy33" hidden="1">{#N/A,#N/A,FALSE,"Pharm";#N/A,#N/A,FALSE,"WWCM"}</definedName>
    <definedName name="copy38" localSheetId="1" hidden="1">{#N/A,#N/A,FALSE,"Pharm";#N/A,#N/A,FALSE,"WWCM"}</definedName>
    <definedName name="copy38" localSheetId="2" hidden="1">{#N/A,#N/A,FALSE,"Pharm";#N/A,#N/A,FALSE,"WWCM"}</definedName>
    <definedName name="copy38" hidden="1">{#N/A,#N/A,FALSE,"Pharm";#N/A,#N/A,FALSE,"WWCM"}</definedName>
    <definedName name="Cost_Type">#REF!</definedName>
    <definedName name="CP">#REF!</definedName>
    <definedName name="CPD">#REF!</definedName>
    <definedName name="CPP">#REF!</definedName>
    <definedName name="Crew_Apparatus">#N/A</definedName>
    <definedName name="Crew_Logic">#N/A</definedName>
    <definedName name="Crew_Members">#REF!</definedName>
    <definedName name="_xlnm.Criteria">#REF!</definedName>
    <definedName name="Cu_TotPMPC">#REF!</definedName>
    <definedName name="Current_Month">#REF!</definedName>
    <definedName name="Current_Month_COGS">#REF!</definedName>
    <definedName name="CUrrent_Month_Inv_Chg">#REF!</definedName>
    <definedName name="Current_Month_MSF">#REF!</definedName>
    <definedName name="Current_Month_Ship">#REF!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D" localSheetId="1" hidden="1">{#N/A,#N/A,FALSE,"REPORT"}</definedName>
    <definedName name="DAD" localSheetId="2" hidden="1">{#N/A,#N/A,FALSE,"REPORT"}</definedName>
    <definedName name="DAD" hidden="1">{#N/A,#N/A,FALSE,"REPORT"}</definedName>
    <definedName name="DADF" localSheetId="1" hidden="1">{#N/A,#N/A,FALSE,"REPORT"}</definedName>
    <definedName name="DADF" localSheetId="2" hidden="1">{#N/A,#N/A,FALSE,"REPORT"}</definedName>
    <definedName name="DADF" hidden="1">{#N/A,#N/A,FALSE,"REPORT"}</definedName>
    <definedName name="daf" localSheetId="1" hidden="1">{#N/A,#N/A,FALSE,"1";#N/A,#N/A,FALSE,"2";#N/A,#N/A,FALSE,"16 - 17";#N/A,#N/A,FALSE,"18 - 19";#N/A,#N/A,FALSE,"26";#N/A,#N/A,FALSE,"27";#N/A,#N/A,FALSE,"28"}</definedName>
    <definedName name="daf" localSheetId="2" hidden="1">{#N/A,#N/A,FALSE,"1";#N/A,#N/A,FALSE,"2";#N/A,#N/A,FALSE,"16 - 17";#N/A,#N/A,FALSE,"18 - 19";#N/A,#N/A,FALSE,"26";#N/A,#N/A,FALSE,"27";#N/A,#N/A,FALSE,"28"}</definedName>
    <definedName name="daf" hidden="1">{#N/A,#N/A,FALSE,"1";#N/A,#N/A,FALSE,"2";#N/A,#N/A,FALSE,"16 - 17";#N/A,#N/A,FALSE,"18 - 19";#N/A,#N/A,FALSE,"26";#N/A,#N/A,FALSE,"27";#N/A,#N/A,FALSE,"28"}</definedName>
    <definedName name="dakfkjafgkeaj" localSheetId="1" hidden="1">{#N/A,#N/A,FALSE,"Pharm";#N/A,#N/A,FALSE,"WWCM"}</definedName>
    <definedName name="dakfkjafgkeaj" localSheetId="2" hidden="1">{#N/A,#N/A,FALSE,"Pharm";#N/A,#N/A,FALSE,"WWCM"}</definedName>
    <definedName name="dakfkjafgkeaj" hidden="1">{#N/A,#N/A,FALSE,"Pharm";#N/A,#N/A,FALSE,"WWCM"}</definedName>
    <definedName name="DATA">#REF!</definedName>
    <definedName name="Data.Dump" localSheetId="1" hidden="1">OFFSET([0]!Data.Top.Left,1,0)</definedName>
    <definedName name="Data.Dump" hidden="1">OFFSET([0]!Data.Top.Left,1,0)</definedName>
    <definedName name="DATA_02" hidden="1">#REF!</definedName>
    <definedName name="DATA_08" hidden="1">#REF!</definedName>
    <definedName name="Data1">#REF!</definedName>
    <definedName name="Data2">#REF!</definedName>
    <definedName name="Data3">#REF!</definedName>
    <definedName name="Data3.1">#REF!</definedName>
    <definedName name="Data3.2">#REF!</definedName>
    <definedName name="_xlnm.Database">#REF!</definedName>
    <definedName name="DC">#REF!</definedName>
    <definedName name="DCEF">#REF!</definedName>
    <definedName name="dd" localSheetId="0" hidden="1">{#N/A,#N/A,FALSE,"Pharm";#N/A,#N/A,FALSE,"WWCM"}</definedName>
    <definedName name="dd" localSheetId="1" hidden="1">{#N/A,#N/A,FALSE,"Pharm";#N/A,#N/A,FALSE,"WWCM"}</definedName>
    <definedName name="dd" localSheetId="2" hidden="1">{#N/A,#N/A,FALSE,"Pharm";#N/A,#N/A,FALSE,"WWCM"}</definedName>
    <definedName name="dd" hidden="1">#REF!</definedName>
    <definedName name="ddd" localSheetId="1" hidden="1">{#N/A,#N/A,FALSE,"Pharm";#N/A,#N/A,FALSE,"WWCM"}</definedName>
    <definedName name="ddd" localSheetId="2" hidden="1">{#N/A,#N/A,FALSE,"Pharm";#N/A,#N/A,FALSE,"WWCM"}</definedName>
    <definedName name="ddd" hidden="1">{#N/A,#N/A,FALSE,"Pharm";#N/A,#N/A,FALSE,"WWCM"}</definedName>
    <definedName name="dddaz" localSheetId="1" hidden="1">{#N/A,#N/A,FALSE,"Pharm";#N/A,#N/A,FALSE,"WWCM"}</definedName>
    <definedName name="dddaz" localSheetId="2" hidden="1">{#N/A,#N/A,FALSE,"Pharm";#N/A,#N/A,FALSE,"WWCM"}</definedName>
    <definedName name="dddaz" hidden="1">{#N/A,#N/A,FALSE,"Pharm";#N/A,#N/A,FALSE,"WWCM"}</definedName>
    <definedName name="dddddd" localSheetId="1" hidden="1">{#N/A,#N/A,FALSE,"Pharm";#N/A,#N/A,FALSE,"WWCM"}</definedName>
    <definedName name="dddddd" localSheetId="2" hidden="1">{#N/A,#N/A,FALSE,"Pharm";#N/A,#N/A,FALSE,"WWCM"}</definedName>
    <definedName name="dddddd" hidden="1">{#N/A,#N/A,FALSE,"Pharm";#N/A,#N/A,FALSE,"WWCM"}</definedName>
    <definedName name="dddddddddddd" hidden="1">#REF!</definedName>
    <definedName name="dddddddddddddddddddddddddddddddd" hidden="1">#REF!</definedName>
    <definedName name="DE"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de" localSheetId="1" hidden="1">{#N/A,#N/A,FALSE,"Pharm";#N/A,#N/A,FALSE,"WWCM"}</definedName>
    <definedName name="dede" localSheetId="2" hidden="1">{#N/A,#N/A,FALSE,"Pharm";#N/A,#N/A,FALSE,"WWCM"}</definedName>
    <definedName name="dede" hidden="1">{#N/A,#N/A,FALSE,"Pharm";#N/A,#N/A,FALSE,"WWCM"}</definedName>
    <definedName name="DEDED" localSheetId="1" hidden="1">{#N/A,#N/A,FALSE,"Card";#N/A,#N/A,FALSE,"Prav";#N/A,#N/A,FALSE,"Irbe";#N/A,#N/A,FALSE,"Plavix";#N/A,#N/A,FALSE,"Capt";#N/A,#N/A,FALSE,"Fosi"}</definedName>
    <definedName name="DEDED" localSheetId="2" hidden="1">{#N/A,#N/A,FALSE,"Card";#N/A,#N/A,FALSE,"Prav";#N/A,#N/A,FALSE,"Irbe";#N/A,#N/A,FALSE,"Plavix";#N/A,#N/A,FALSE,"Capt";#N/A,#N/A,FALSE,"Fosi"}</definedName>
    <definedName name="DEDED" hidden="1">{#N/A,#N/A,FALSE,"Card";#N/A,#N/A,FALSE,"Prav";#N/A,#N/A,FALSE,"Irbe";#N/A,#N/A,FALSE,"Plavix";#N/A,#N/A,FALSE,"Capt";#N/A,#N/A,FALSE,"Fosi"}</definedName>
    <definedName name="DEDEDZE" localSheetId="1" hidden="1">{#N/A,#N/A,FALSE,"Pharm";#N/A,#N/A,FALSE,"WWCM"}</definedName>
    <definedName name="DEDEDZE" localSheetId="2" hidden="1">{#N/A,#N/A,FALSE,"Pharm";#N/A,#N/A,FALSE,"WWCM"}</definedName>
    <definedName name="DEDEDZE" hidden="1">{#N/A,#N/A,FALSE,"Pharm";#N/A,#N/A,FALSE,"WWCM"}</definedName>
    <definedName name="DEDZD" localSheetId="1" hidden="1">{#N/A,#N/A,FALSE,"Pharm";#N/A,#N/A,FALSE,"WWCM"}</definedName>
    <definedName name="DEDZD" localSheetId="2" hidden="1">{#N/A,#N/A,FALSE,"Pharm";#N/A,#N/A,FALSE,"WWCM"}</definedName>
    <definedName name="DEDZD" hidden="1">{#N/A,#N/A,FALSE,"Pharm";#N/A,#N/A,FALSE,"WWCM"}</definedName>
    <definedName name="DEE" localSheetId="1" hidden="1">{#N/A,#N/A,FALSE,"Pharm";#N/A,#N/A,FALSE,"WWCM"}</definedName>
    <definedName name="DEE" localSheetId="2" hidden="1">{#N/A,#N/A,FALSE,"Pharm";#N/A,#N/A,FALSE,"WWCM"}</definedName>
    <definedName name="DEE" hidden="1">{#N/A,#N/A,FALSE,"Pharm";#N/A,#N/A,FALSE,"WWCM"}</definedName>
    <definedName name="Delete_PMPC_Lines">#REF!,#REF!,#REF!,#REF!</definedName>
    <definedName name="Delete_PMPC_Sub">#REF!,#REF!,#REF!,#REF!</definedName>
    <definedName name="Delete_PMPC_Tele">#REF!,#REF!,#REF!,#REF!</definedName>
    <definedName name="DEZLFEZKLHF" localSheetId="1" hidden="1">{#N/A,#N/A,FALSE,"Pharm";#N/A,#N/A,FALSE,"WWCM"}</definedName>
    <definedName name="DEZLFEZKLHF" localSheetId="2" hidden="1">{#N/A,#N/A,FALSE,"Pharm";#N/A,#N/A,FALSE,"WWCM"}</definedName>
    <definedName name="DEZLFEZKLHF" hidden="1">{#N/A,#N/A,FALSE,"Pharm";#N/A,#N/A,FALSE,"WWCM"}</definedName>
    <definedName name="DFDD" localSheetId="1" hidden="1">{#N/A,#N/A,FALSE,"REPORT"}</definedName>
    <definedName name="DFDD" localSheetId="2" hidden="1">{#N/A,#N/A,FALSE,"REPORT"}</definedName>
    <definedName name="DFDD" hidden="1">{#N/A,#N/A,FALSE,"REPORT"}</definedName>
    <definedName name="dfr" localSheetId="1" hidden="1">{#N/A,#N/A,FALSE,"Pharm";#N/A,#N/A,FALSE,"WWCM"}</definedName>
    <definedName name="dfr" localSheetId="2" hidden="1">{#N/A,#N/A,FALSE,"Pharm";#N/A,#N/A,FALSE,"WWCM"}</definedName>
    <definedName name="dfr" hidden="1">{#N/A,#N/A,FALSE,"Pharm";#N/A,#N/A,FALSE,"WWCM"}</definedName>
    <definedName name="djksljd" localSheetId="1" hidden="1">{#N/A,#N/A,FALSE,"Other";#N/A,#N/A,FALSE,"Ace";#N/A,#N/A,FALSE,"Derm"}</definedName>
    <definedName name="djksljd" localSheetId="2" hidden="1">{#N/A,#N/A,FALSE,"Other";#N/A,#N/A,FALSE,"Ace";#N/A,#N/A,FALSE,"Derm"}</definedName>
    <definedName name="djksljd" hidden="1">{#N/A,#N/A,FALSE,"Other";#N/A,#N/A,FALSE,"Ace";#N/A,#N/A,FALSE,"Derm"}</definedName>
    <definedName name="dkgahirghigf" localSheetId="1" hidden="1">{#N/A,#N/A,FALSE,"Pharm";#N/A,#N/A,FALSE,"WWCM"}</definedName>
    <definedName name="dkgahirghigf" localSheetId="2" hidden="1">{#N/A,#N/A,FALSE,"Pharm";#N/A,#N/A,FALSE,"WWCM"}</definedName>
    <definedName name="dkgahirghigf" hidden="1">{#N/A,#N/A,FALSE,"Pharm";#N/A,#N/A,FALSE,"WWCM"}</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oble_Cost">#REF!</definedName>
    <definedName name="Doble_Number">#REF!</definedName>
    <definedName name="Doble_Rate">#REF!</definedName>
    <definedName name="DPC">#REF!</definedName>
    <definedName name="dsfsffss" localSheetId="1" hidden="1">{#N/A,#N/A,FALSE,"Pharm";#N/A,#N/A,FALSE,"WWCM"}</definedName>
    <definedName name="dsfsffss" localSheetId="2" hidden="1">{#N/A,#N/A,FALSE,"Pharm";#N/A,#N/A,FALSE,"WWCM"}</definedName>
    <definedName name="dsfsffss" hidden="1">{#N/A,#N/A,FALSE,"Pharm";#N/A,#N/A,FALSE,"WWCM"}</definedName>
    <definedName name="EAAF">#REF!</definedName>
    <definedName name="EAF">#REF!</definedName>
    <definedName name="ed" hidden="1">#REF!</definedName>
    <definedName name="eded" hidden="1">#REF!</definedName>
    <definedName name="EEE" localSheetId="1" hidden="1">{#N/A,#N/A,FALSE,"Pharm";#N/A,#N/A,FALSE,"WWCM"}</definedName>
    <definedName name="EEE" localSheetId="2" hidden="1">{#N/A,#N/A,FALSE,"Pharm";#N/A,#N/A,FALSE,"WWCM"}</definedName>
    <definedName name="EEE" hidden="1">{#N/A,#N/A,FALSE,"Pharm";#N/A,#N/A,FALSE,"WWCM"}</definedName>
    <definedName name="eeee" hidden="1">#REF!</definedName>
    <definedName name="eeeee" localSheetId="1" hidden="1">{#N/A,#N/A,FALSE,"Pharm";#N/A,#N/A,FALSE,"WWCM"}</definedName>
    <definedName name="eeeee" localSheetId="2" hidden="1">{#N/A,#N/A,FALSE,"Pharm";#N/A,#N/A,FALSE,"WWCM"}</definedName>
    <definedName name="eeeee" hidden="1">{#N/A,#N/A,FALSE,"Pharm";#N/A,#N/A,FALSE,"WWCM"}</definedName>
    <definedName name="EEEEEEEEEEE" hidden="1">#REF!</definedName>
    <definedName name="eeeeeeeeeeee" hidden="1">#REF!</definedName>
    <definedName name="eeeeeeeeeeeee" hidden="1">#REF!</definedName>
    <definedName name="Effective_Date">#REF!</definedName>
    <definedName name="efwe" hidden="1">#REF!</definedName>
    <definedName name="EGFMH">#REF!</definedName>
    <definedName name="ejkfgkjze" localSheetId="1" hidden="1">{#N/A,#N/A,FALSE,"Pharm";#N/A,#N/A,FALSE,"WWCM"}</definedName>
    <definedName name="ejkfgkjze" localSheetId="2" hidden="1">{#N/A,#N/A,FALSE,"Pharm";#N/A,#N/A,FALSE,"WWCM"}</definedName>
    <definedName name="ejkfgkjze" hidden="1">{#N/A,#N/A,FALSE,"Pharm";#N/A,#N/A,FALSE,"WWCM"}</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trical_hide">#REF!,#REF!,#REF!,#REF!,#REF!,#REF!,#REF!,#REF!</definedName>
    <definedName name="erd" localSheetId="1" hidden="1">{#N/A,#N/A,FALSE,"Pharm";#N/A,#N/A,FALSE,"WWCM"}</definedName>
    <definedName name="erd" localSheetId="2" hidden="1">{#N/A,#N/A,FALSE,"Pharm";#N/A,#N/A,FALSE,"WWCM"}</definedName>
    <definedName name="erd" hidden="1">{#N/A,#N/A,FALSE,"Pharm";#N/A,#N/A,FALSE,"WWCM"}</definedName>
    <definedName name="ERDRE" hidden="1">#REF!</definedName>
    <definedName name="erryeyetyuu" localSheetId="1" hidden="1">{#N/A,#N/A,FALSE,"Pharm";#N/A,#N/A,FALSE,"WWCM"}</definedName>
    <definedName name="erryeyetyuu" localSheetId="2" hidden="1">{#N/A,#N/A,FALSE,"Pharm";#N/A,#N/A,FALSE,"WWCM"}</definedName>
    <definedName name="erryeyetyuu" hidden="1">{#N/A,#N/A,FALSE,"Pharm";#N/A,#N/A,FALSE,"WWCM"}</definedName>
    <definedName name="ERY43RW"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RY43RW"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SSAI" localSheetId="1" hidden="1">{#N/A,#N/A,FALSE,"Pharm";#N/A,#N/A,FALSE,"WWCM"}</definedName>
    <definedName name="ESSAI" localSheetId="2" hidden="1">{#N/A,#N/A,FALSE,"Pharm";#N/A,#N/A,FALSE,"WWCM"}</definedName>
    <definedName name="ESSAI" hidden="1">{#N/A,#N/A,FALSE,"Pharm";#N/A,#N/A,FALSE,"WWCM"}</definedName>
    <definedName name="ETFMH">#REF!</definedName>
    <definedName name="EV__LASTREFTIME__" hidden="1">38579.6373148148</definedName>
    <definedName name="EVMSS">#REF!</definedName>
    <definedName name="ewwe" localSheetId="1" hidden="1">{#N/A,#N/A,FALSE,"REPORT"}</definedName>
    <definedName name="ewwe" localSheetId="2" hidden="1">{#N/A,#N/A,FALSE,"REPORT"}</definedName>
    <definedName name="ewwe" hidden="1">{#N/A,#N/A,FALSE,"REPORT"}</definedName>
    <definedName name="ExecutiveSummary" localSheetId="1" hidden="1">TextRefCopy1</definedName>
    <definedName name="ExecutiveSummary" hidden="1">TextRefCopy1</definedName>
    <definedName name="Exh5.2" hidden="1">#REF!</definedName>
    <definedName name="_xlnm.Extract">#REF!</definedName>
    <definedName name="f" localSheetId="0" hidden="1">#REF!</definedName>
    <definedName name="f" localSheetId="1" hidden="1">#REF!</definedName>
    <definedName name="f" localSheetId="2" hidden="1">#REF!</definedName>
    <definedName name="f" hidden="1">{#N/A,#N/A,FALSE,"FY97P1";#N/A,#N/A,FALSE,"FY97Z312";#N/A,#N/A,FALSE,"FY97LRBC";#N/A,#N/A,FALSE,"FY97O";#N/A,#N/A,FALSE,"FY97DAM"}</definedName>
    <definedName name="FactSheetSpellRange">#REF!</definedName>
    <definedName name="FCEF">#REF!</definedName>
    <definedName name="FDFD" localSheetId="1" hidden="1">{#N/A,#N/A,FALSE,"Pharm";#N/A,#N/A,FALSE,"WWCM"}</definedName>
    <definedName name="FDFD" localSheetId="2" hidden="1">{#N/A,#N/A,FALSE,"Pharm";#N/A,#N/A,FALSE,"WWCM"}</definedName>
    <definedName name="FDFD" hidden="1">{#N/A,#N/A,FALSE,"Pharm";#N/A,#N/A,FALSE,"WWCM"}</definedName>
    <definedName name="fds" localSheetId="1" hidden="1">{#N/A,#N/A,FALSE,"Pharm";#N/A,#N/A,FALSE,"WWCM"}</definedName>
    <definedName name="fds" localSheetId="2" hidden="1">{#N/A,#N/A,FALSE,"Pharm";#N/A,#N/A,FALSE,"WWCM"}</definedName>
    <definedName name="fds" hidden="1">{#N/A,#N/A,FALSE,"Pharm";#N/A,#N/A,FALSE,"WWCM"}</definedName>
    <definedName name="FEMA_PA_Code">#REF!</definedName>
    <definedName name="ff" localSheetId="1" hidden="1">{#N/A,#N/A,FALSE,"Pharm";#N/A,#N/A,FALSE,"WWCM"}</definedName>
    <definedName name="ff" localSheetId="2" hidden="1">{#N/A,#N/A,FALSE,"Pharm";#N/A,#N/A,FALSE,"WWCM"}</definedName>
    <definedName name="ff" hidden="1">{#N/A,#N/A,FALSE,"Pharm";#N/A,#N/A,FALSE,"WWCM"}</definedName>
    <definedName name="fff" localSheetId="1" hidden="1">{#N/A,#N/A,FALSE,"Pharm";#N/A,#N/A,FALSE,"WWCM"}</definedName>
    <definedName name="fff" localSheetId="2" hidden="1">{#N/A,#N/A,FALSE,"Pharm";#N/A,#N/A,FALSE,"WWCM"}</definedName>
    <definedName name="fff" hidden="1">{#N/A,#N/A,FALSE,"Pharm";#N/A,#N/A,FALSE,"WWCM"}</definedName>
    <definedName name="ffff" hidden="1">#REF!</definedName>
    <definedName name="fffffff" localSheetId="1" hidden="1">{#N/A,#N/A,FALSE,"Pharm";#N/A,#N/A,FALSE,"WWCM"}</definedName>
    <definedName name="fffffff" localSheetId="2" hidden="1">{#N/A,#N/A,FALSE,"Pharm";#N/A,#N/A,FALSE,"WWCM"}</definedName>
    <definedName name="fffffff" hidden="1">{#N/A,#N/A,FALSE,"Pharm";#N/A,#N/A,FALSE,"WWCM"}</definedName>
    <definedName name="fg" localSheetId="1" hidden="1">{#N/A,#N/A,FALSE,"REPORT"}</definedName>
    <definedName name="fg" localSheetId="2" hidden="1">{#N/A,#N/A,FALSE,"REPORT"}</definedName>
    <definedName name="fg" hidden="1">{#N/A,#N/A,FALSE,"REPORT"}</definedName>
    <definedName name="fgkjkh" localSheetId="1" hidden="1">{#N/A,#N/A,FALSE,"REPORT"}</definedName>
    <definedName name="fgkjkh" localSheetId="2" hidden="1">{#N/A,#N/A,FALSE,"REPORT"}</definedName>
    <definedName name="fgkjkh" hidden="1">{#N/A,#N/A,FALSE,"REPORT"}</definedName>
    <definedName name="Firstpage">#REF!</definedName>
    <definedName name="Fixed_costs">#REF!</definedName>
    <definedName name="Fixed_Per">#REF!</definedName>
    <definedName name="FJEZK" localSheetId="1" hidden="1">{#N/A,#N/A,FALSE,"Pharm";#N/A,#N/A,FALSE,"WWCM"}</definedName>
    <definedName name="FJEZK" localSheetId="2" hidden="1">{#N/A,#N/A,FALSE,"Pharm";#N/A,#N/A,FALSE,"WWCM"}</definedName>
    <definedName name="FJEZK" hidden="1">{#N/A,#N/A,FALSE,"Pharm";#N/A,#N/A,FALSE,"WWCM"}</definedName>
    <definedName name="FMAF">#REF!</definedName>
    <definedName name="FOMC">#REF!</definedName>
    <definedName name="forecast_apr">#REF!</definedName>
    <definedName name="forecast_aug">#REF!</definedName>
    <definedName name="forecast_dec">#REF!</definedName>
    <definedName name="forecast_feb">#REF!</definedName>
    <definedName name="forecast_jan">#REF!</definedName>
    <definedName name="forecast_jul">#REF!</definedName>
    <definedName name="forecast_jun">#REF!</definedName>
    <definedName name="forecast_mar">#REF!</definedName>
    <definedName name="forecast_may">#REF!</definedName>
    <definedName name="forecast_nov">#REF!</definedName>
    <definedName name="forecast_oct">#REF!</definedName>
    <definedName name="forecast_sep">#REF!</definedName>
    <definedName name="FRF" localSheetId="1" hidden="1">{#N/A,#N/A,FALSE,"1";#N/A,#N/A,FALSE,"2";#N/A,#N/A,FALSE,"16 - 17";#N/A,#N/A,FALSE,"18 - 19";#N/A,#N/A,FALSE,"26";#N/A,#N/A,FALSE,"27";#N/A,#N/A,FALSE,"28"}</definedName>
    <definedName name="FRF" localSheetId="2" hidden="1">{#N/A,#N/A,FALSE,"1";#N/A,#N/A,FALSE,"2";#N/A,#N/A,FALSE,"16 - 17";#N/A,#N/A,FALSE,"18 - 19";#N/A,#N/A,FALSE,"26";#N/A,#N/A,FALSE,"27";#N/A,#N/A,FALSE,"28"}</definedName>
    <definedName name="FRF" hidden="1">{#N/A,#N/A,FALSE,"1";#N/A,#N/A,FALSE,"2";#N/A,#N/A,FALSE,"16 - 17";#N/A,#N/A,FALSE,"18 - 19";#N/A,#N/A,FALSE,"26";#N/A,#N/A,FALSE,"27";#N/A,#N/A,FALSE,"28"}</definedName>
    <definedName name="FRFERFE" localSheetId="1" hidden="1">{#N/A,#N/A,FALSE,"Pharm";#N/A,#N/A,FALSE,"WWCM"}</definedName>
    <definedName name="FRFERFE" localSheetId="2" hidden="1">{#N/A,#N/A,FALSE,"Pharm";#N/A,#N/A,FALSE,"WWCM"}</definedName>
    <definedName name="FRFERFE" hidden="1">{#N/A,#N/A,FALSE,"Pharm";#N/A,#N/A,FALSE,"WWCM"}</definedName>
    <definedName name="FRONTEC">#REF!</definedName>
    <definedName name="Full_Year_Forecast">#REF!,#REF!,#REF!,#REF!,#REF!</definedName>
    <definedName name="func_group1_hide">#REF!,#REF!,#REF!,#REF!,#REF!,#REF!,#REF!,#REF!</definedName>
    <definedName name="func_group2_hide">#REF!,#REF!,#REF!,#REF!,#REF!,#REF!,#REF!,#REF!</definedName>
    <definedName name="func_group3_hide">#REF!,#REF!,#REF!,#REF!,#REF!,#REF!,#REF!,#REF!</definedName>
    <definedName name="FVG" localSheetId="1" hidden="1">{#N/A,#N/A,FALSE,"Pharm";#N/A,#N/A,FALSE,"WWCM"}</definedName>
    <definedName name="FVG" localSheetId="2" hidden="1">{#N/A,#N/A,FALSE,"Pharm";#N/A,#N/A,FALSE,"WWCM"}</definedName>
    <definedName name="FVG" hidden="1">{#N/A,#N/A,FALSE,"Pharm";#N/A,#N/A,FALSE,"WWCM"}</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dfgdf" localSheetId="1" hidden="1">{#N/A,#N/A,FALSE,"Pharm";#N/A,#N/A,FALSE,"WWCM"}</definedName>
    <definedName name="gdfgdf" localSheetId="2" hidden="1">{#N/A,#N/A,FALSE,"Pharm";#N/A,#N/A,FALSE,"WWCM"}</definedName>
    <definedName name="gdfgdf" hidden="1">{#N/A,#N/A,FALSE,"Pharm";#N/A,#N/A,FALSE,"WWCM"}</definedName>
    <definedName name="GFC">#REF!</definedName>
    <definedName name="gfdjhjh" localSheetId="1" hidden="1">{#N/A,#N/A,FALSE,"Pharm";#N/A,#N/A,FALSE,"WWCM"}</definedName>
    <definedName name="gfdjhjh" localSheetId="2" hidden="1">{#N/A,#N/A,FALSE,"Pharm";#N/A,#N/A,FALSE,"WWCM"}</definedName>
    <definedName name="gfdjhjh" hidden="1">{#N/A,#N/A,FALSE,"Pharm";#N/A,#N/A,FALSE,"WWCM"}</definedName>
    <definedName name="ghjggjh" localSheetId="1" hidden="1">{#N/A,#N/A,FALSE,"Pharm";#N/A,#N/A,FALSE,"WWCM"}</definedName>
    <definedName name="ghjggjh" localSheetId="2" hidden="1">{#N/A,#N/A,FALSE,"Pharm";#N/A,#N/A,FALSE,"WWCM"}</definedName>
    <definedName name="ghjggjh" hidden="1">{#N/A,#N/A,FALSE,"Pharm";#N/A,#N/A,FALSE,"WWCM"}</definedName>
    <definedName name="GL">#REF!</definedName>
    <definedName name="GLd">#REF!</definedName>
    <definedName name="GLDTL" localSheetId="0" hidden="1">#REF!</definedName>
    <definedName name="GLDTL" localSheetId="1" hidden="1">#REF!</definedName>
    <definedName name="GLDTL" localSheetId="2" hidden="1">#REF!</definedName>
    <definedName name="GLDTL" hidden="1">#REF!</definedName>
    <definedName name="Global1" localSheetId="1" hidden="1">{#N/A,#N/A,FALSE,"Pharm";#N/A,#N/A,FALSE,"WWCM"}</definedName>
    <definedName name="Global1" localSheetId="2" hidden="1">{#N/A,#N/A,FALSE,"Pharm";#N/A,#N/A,FALSE,"WWCM"}</definedName>
    <definedName name="Global1" hidden="1">{#N/A,#N/A,FALSE,"Pharm";#N/A,#N/A,FALSE,"WWCM"}</definedName>
    <definedName name="GPE">#REF!</definedName>
    <definedName name="GPETotal">#REF!</definedName>
    <definedName name="graph" localSheetId="1" hidden="1">{#N/A,#N/A,FALSE,"REPORT"}</definedName>
    <definedName name="graph" localSheetId="2" hidden="1">{#N/A,#N/A,FALSE,"REPORT"}</definedName>
    <definedName name="graph" hidden="1">{#N/A,#N/A,FALSE,"REPORT"}</definedName>
    <definedName name="Gross_margin">#REF!</definedName>
    <definedName name="h" localSheetId="0" hidden="1">{#N/A,#N/A,FALSE,"REPORT"}</definedName>
    <definedName name="h" localSheetId="1" hidden="1">{#N/A,#N/A,FALSE,"REPORT"}</definedName>
    <definedName name="h" localSheetId="2" hidden="1">{#N/A,#N/A,FALSE,"REPORT"}</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FinGraph" localSheetId="1" hidden="1">{#N/A,#N/A,FALSE,"Pharm";#N/A,#N/A,FALSE,"WWCM"}</definedName>
    <definedName name="HFinGraph" localSheetId="2" hidden="1">{#N/A,#N/A,FALSE,"Pharm";#N/A,#N/A,FALSE,"WWCM"}</definedName>
    <definedName name="HFinGraph" hidden="1">{#N/A,#N/A,FALSE,"Pharm";#N/A,#N/A,FALSE,"WWCM"}</definedName>
    <definedName name="hhh" hidden="1">#REF!</definedName>
    <definedName name="hhhhhhhhhhhh" hidden="1">#REF!</definedName>
    <definedName name="Hibh" localSheetId="1" hidden="1">{#N/A,#N/A,FALSE,"Pharm";#N/A,#N/A,FALSE,"WWCM"}</definedName>
    <definedName name="Hibh" localSheetId="2" hidden="1">{#N/A,#N/A,FALSE,"Pharm";#N/A,#N/A,FALSE,"WWCM"}</definedName>
    <definedName name="Hibh" hidden="1">{#N/A,#N/A,FALSE,"Pharm";#N/A,#N/A,FALSE,"WWCM"}</definedName>
    <definedName name="HiddenYesNoDropdown">#REF!</definedName>
    <definedName name="High" localSheetId="1" hidden="1">{#N/A,#N/A,FALSE,"Pharm";#N/A,#N/A,FALSE,"WWCM"}</definedName>
    <definedName name="High" localSheetId="2" hidden="1">{#N/A,#N/A,FALSE,"Pharm";#N/A,#N/A,FALSE,"WWCM"}</definedName>
    <definedName name="High" hidden="1">{#N/A,#N/A,FALSE,"Pharm";#N/A,#N/A,FALSE,"WWCM"}</definedName>
    <definedName name="hjhjffukfuk" localSheetId="1" hidden="1">{#N/A,#N/A,FALSE,"Pharm";#N/A,#N/A,FALSE,"WWCM"}</definedName>
    <definedName name="hjhjffukfuk" localSheetId="2" hidden="1">{#N/A,#N/A,FALSE,"Pharm";#N/A,#N/A,FALSE,"WWCM"}</definedName>
    <definedName name="hjhjffukfuk" hidden="1">{#N/A,#N/A,FALSE,"Pharm";#N/A,#N/A,FALSE,"WWCM"}</definedName>
    <definedName name="hjhjfkfukywrte" localSheetId="1" hidden="1">{#N/A,#N/A,FALSE,"Pharm";#N/A,#N/A,FALSE,"WWCM"}</definedName>
    <definedName name="hjhjfkfukywrte" localSheetId="2" hidden="1">{#N/A,#N/A,FALSE,"Pharm";#N/A,#N/A,FALSE,"WWCM"}</definedName>
    <definedName name="hjhjfkfukywrte" hidden="1">{#N/A,#N/A,FALSE,"Pharm";#N/A,#N/A,FALSE,"WWCM"}</definedName>
    <definedName name="hjhkjkl" localSheetId="1" hidden="1">{#N/A,#N/A,FALSE,"Pharm";#N/A,#N/A,FALSE,"WWCM"}</definedName>
    <definedName name="hjhkjkl" localSheetId="2" hidden="1">{#N/A,#N/A,FALSE,"Pharm";#N/A,#N/A,FALSE,"WWCM"}</definedName>
    <definedName name="hjhkjkl" hidden="1">{#N/A,#N/A,FALSE,"Pharm";#N/A,#N/A,FALSE,"WWCM"}</definedName>
    <definedName name="hjjjkk" localSheetId="1" hidden="1">{#N/A,#N/A,FALSE,"REPORT"}</definedName>
    <definedName name="hjjjkk" localSheetId="2" hidden="1">{#N/A,#N/A,FALSE,"REPORT"}</definedName>
    <definedName name="hjjjkk" hidden="1">{#N/A,#N/A,FALSE,"REPORT"}</definedName>
    <definedName name="hjjkk" localSheetId="1" hidden="1">{#N/A,#N/A,FALSE,"Pharm";#N/A,#N/A,FALSE,"WWCM"}</definedName>
    <definedName name="hjjkk" localSheetId="2" hidden="1">{#N/A,#N/A,FALSE,"Pharm";#N/A,#N/A,FALSE,"WWCM"}</definedName>
    <definedName name="hjjkk" hidden="1">{#N/A,#N/A,FALSE,"Pharm";#N/A,#N/A,FALSE,"WWCM"}</definedName>
    <definedName name="hjkk" localSheetId="1" hidden="1">{#N/A,#N/A,FALSE,"Pharm";#N/A,#N/A,FALSE,"WWCM"}</definedName>
    <definedName name="hjkk" localSheetId="2" hidden="1">{#N/A,#N/A,FALSE,"Pharm";#N/A,#N/A,FALSE,"WWCM"}</definedName>
    <definedName name="hjkk" hidden="1">{#N/A,#N/A,FALSE,"Pharm";#N/A,#N/A,FALSE,"WWCM"}</definedName>
    <definedName name="HKSH" localSheetId="1" hidden="1">{#N/A,#N/A,FALSE,"REPORT"}</definedName>
    <definedName name="HKSH" localSheetId="2" hidden="1">{#N/A,#N/A,FALSE,"REPORT"}</definedName>
    <definedName name="HKSH" hidden="1">{#N/A,#N/A,FALSE,"REPORT"}</definedName>
    <definedName name="HMG" localSheetId="1" hidden="1">{#N/A,#N/A,FALSE,"REPORT"}</definedName>
    <definedName name="HMG" localSheetId="2" hidden="1">{#N/A,#N/A,FALSE,"REPORT"}</definedName>
    <definedName name="HMG" hidden="1">{#N/A,#N/A,FALSE,"REPORT"}</definedName>
    <definedName name="HPGO">#REF!</definedName>
    <definedName name="HPSET">#REF!</definedName>
    <definedName name="hpset1">#REF!</definedName>
    <definedName name="HPSETMACRO">#REF!</definedName>
    <definedName name="hpsetmacro2">#REF!</definedName>
    <definedName name="HTML_CodePage" hidden="1">1252</definedName>
    <definedName name="HTML_Control" localSheetId="0" hidden="1">{"'Output'!$B$1:$E$30"}</definedName>
    <definedName name="HTML_Control" localSheetId="1" hidden="1">{"'Output'!$B$1:$E$30"}</definedName>
    <definedName name="HTML_Control" localSheetId="2" hidden="1">{"'Output'!$B$1:$E$30"}</definedName>
    <definedName name="HTML_Control" hidden="1">{"'Sheet1'!$A$1:$J$121"}</definedName>
    <definedName name="HTML_Control_1_1" localSheetId="1" hidden="1">{"'Output'!$B$1:$E$30"}</definedName>
    <definedName name="HTML_Control_1_1" localSheetId="2" hidden="1">{"'Output'!$B$1:$E$30"}</definedName>
    <definedName name="HTML_Control_1_1" hidden="1">{"'Output'!$B$1:$E$30"}</definedName>
    <definedName name="HTML_Control_2" localSheetId="1" hidden="1">{"'Output'!$B$1:$E$30"}</definedName>
    <definedName name="HTML_Control_2" localSheetId="2" hidden="1">{"'Output'!$B$1:$E$30"}</definedName>
    <definedName name="HTML_Control_2" hidden="1">{"'Output'!$B$1:$E$30"}</definedName>
    <definedName name="HTML_Control_2_1" localSheetId="1" hidden="1">{"'Output'!$B$1:$E$30"}</definedName>
    <definedName name="HTML_Control_2_1" localSheetId="2" hidden="1">{"'Output'!$B$1:$E$30"}</definedName>
    <definedName name="HTML_Control_2_1" hidden="1">{"'Output'!$B$1:$E$30"}</definedName>
    <definedName name="HTML_Control_3" localSheetId="1" hidden="1">{"'Output'!$B$1:$E$30"}</definedName>
    <definedName name="HTML_Control_3" localSheetId="2" hidden="1">{"'Output'!$B$1:$E$30"}</definedName>
    <definedName name="HTML_Control_3" hidden="1">{"'Output'!$B$1:$E$30"}</definedName>
    <definedName name="HTML_Control_4" localSheetId="1" hidden="1">{"'Output'!$B$1:$E$30"}</definedName>
    <definedName name="HTML_Control_4" localSheetId="2" hidden="1">{"'Output'!$B$1:$E$30"}</definedName>
    <definedName name="HTML_Control_4" hidden="1">{"'Output'!$B$1:$E$30"}</definedName>
    <definedName name="HTML_Control_5" localSheetId="1" hidden="1">{"'Output'!$B$1:$E$30"}</definedName>
    <definedName name="HTML_Control_5" localSheetId="2" hidden="1">{"'Output'!$B$1:$E$30"}</definedName>
    <definedName name="HTML_Control_5" hidden="1">{"'Output'!$B$1:$E$30"}</definedName>
    <definedName name="HTML_Description" hidden="1">""</definedName>
    <definedName name="HTML_Email" hidden="1">""</definedName>
    <definedName name="HTML_Header" localSheetId="0" hidden="1">"Output"</definedName>
    <definedName name="HTML_Header" localSheetId="1" hidden="1">"Output"</definedName>
    <definedName name="HTML_Header" localSheetId="2" hidden="1">"Output"</definedName>
    <definedName name="HTML_Header" hidden="1">"Sheet1"</definedName>
    <definedName name="HTML_LastUpdate" localSheetId="0" hidden="1">"2/16/00"</definedName>
    <definedName name="HTML_LastUpdate" localSheetId="1" hidden="1">"2/16/00"</definedName>
    <definedName name="HTML_LastUpdate" localSheetId="2" hidden="1">"2/16/00"</definedName>
    <definedName name="HTML_LastUpdate" hidden="1">"10/21/99"</definedName>
    <definedName name="HTML_LineAfter" hidden="1">FALSE</definedName>
    <definedName name="HTML_LineBefore" hidden="1">FALSE</definedName>
    <definedName name="HTML_Name" localSheetId="0" hidden="1">"RC"</definedName>
    <definedName name="HTML_Name" localSheetId="1" hidden="1">"RC"</definedName>
    <definedName name="HTML_Name" localSheetId="2" hidden="1">"RC"</definedName>
    <definedName name="HTML_Name" hidden="1">"Paulette Peoples"</definedName>
    <definedName name="HTML_OBDlg2" hidden="1">TRUE</definedName>
    <definedName name="HTML_OBDlg4" hidden="1">TRUE</definedName>
    <definedName name="HTML_OS" hidden="1">0</definedName>
    <definedName name="HTML_PathFile" localSheetId="0" hidden="1">"J:\PS\pso\Resource Coordination\Resource Coordinator\System Lambda\SystemLambda.htm"</definedName>
    <definedName name="HTML_PathFile" localSheetId="1" hidden="1">"J:\PS\pso\Resource Coordination\Resource Coordinator\System Lambda\SystemLambda.htm"</definedName>
    <definedName name="HTML_PathFile" localSheetId="2" hidden="1">"J:\PS\pso\Resource Coordination\Resource Coordinator\System Lambda\SystemLambda.htm"</definedName>
    <definedName name="HTML_PathFile" hidden="1">"\\Bhincres01\groups\Mkt_Dev\EXECMKTR\RIGS\RigBible\Web NA.htm"</definedName>
    <definedName name="HTML_Title" localSheetId="0" hidden="1">"System Lambda Temp"</definedName>
    <definedName name="HTML_Title" localSheetId="1" hidden="1">"System Lambda Temp"</definedName>
    <definedName name="HTML_Title" localSheetId="2" hidden="1">"System Lambda Temp"</definedName>
    <definedName name="HTML_Title" hidden="1">"Total North America"</definedName>
    <definedName name="htyuityuiotio" localSheetId="1" hidden="1">{#N/A,#N/A,FALSE,"REPORT"}</definedName>
    <definedName name="htyuityuiotio" localSheetId="2" hidden="1">{#N/A,#N/A,FALSE,"REPORT"}</definedName>
    <definedName name="htyuityuiotio" hidden="1">{#N/A,#N/A,FALSE,"REPORT"}</definedName>
    <definedName name="Hypertention" localSheetId="1" hidden="1">{#N/A,#N/A,FALSE,"Pharm";#N/A,#N/A,FALSE,"WWCM"}</definedName>
    <definedName name="Hypertention" localSheetId="2" hidden="1">{#N/A,#N/A,FALSE,"Pharm";#N/A,#N/A,FALSE,"WWCM"}</definedName>
    <definedName name="Hypertention" hidden="1">{#N/A,#N/A,FALSE,"Pharm";#N/A,#N/A,FALSE,"WWCM"}</definedName>
    <definedName name="hypo" localSheetId="1" hidden="1">{#N/A,#N/A,FALSE,"Pharm";#N/A,#N/A,FALSE,"WWCM"}</definedName>
    <definedName name="hypo" localSheetId="2" hidden="1">{#N/A,#N/A,FALSE,"Pharm";#N/A,#N/A,FALSE,"WWCM"}</definedName>
    <definedName name="hypo" hidden="1">{#N/A,#N/A,FALSE,"Pharm";#N/A,#N/A,FALSE,"WWCM"}</definedName>
    <definedName name="impl_com_hide">#REF!,#REF!,#REF!,#REF!,#REF!,#REF!,#REF!,#REF!</definedName>
    <definedName name="INDEX">#N/A</definedName>
    <definedName name="Inflation">0</definedName>
    <definedName name="input">#REF!</definedName>
    <definedName name="Insurance">0.00486</definedName>
    <definedName name="invoice"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invoi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IP" localSheetId="1" hidden="1">{#N/A,#N/A,FALSE,"Pharm";#N/A,#N/A,FALSE,"WWCM"}</definedName>
    <definedName name="IP" localSheetId="2" hidden="1">{#N/A,#N/A,FALSE,"Pharm";#N/A,#N/A,FALSE,"WWCM"}</definedName>
    <definedName name="IP" hidden="1">{#N/A,#N/A,FALSE,"Pharm";#N/A,#N/A,FALSE,"WWCM"}</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TDDEV_EST_REUT" hidden="1">"c5408"</definedName>
    <definedName name="IQ_BV_STDDEV_EST_THOM" hidden="1">"c5152"</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 hidden="1">"c2801"</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THOM" hidden="1">"c5153"</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111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0" hidden="1">41832.4655902778</definedName>
    <definedName name="IQ_NAMES_REVISION_DATE_" localSheetId="1" hidden="1">41832.4655902778</definedName>
    <definedName name="IQ_NAMES_REVISION_DATE_" localSheetId="2" hidden="1">41832.4655902778</definedName>
    <definedName name="IQ_NAMES_REVISION_DATE_" hidden="1">43326.0086458333</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ISSUE_LC_ACTION" hidden="1">"c2644"</definedName>
    <definedName name="IQ_SP_ISSUE_LC_DATE" hidden="1">"c2643"</definedName>
    <definedName name="IQ_SP_ISSUE_LC_LT" hidden="1">"c2645"</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IQB_BOOKMARK_COUNT" hidden="1">1</definedName>
    <definedName name="IQB_BOOKMARK_LOCATION_0" hidden="1">#REF!</definedName>
    <definedName name="IQRA10" hidden="1">"$A$11:$A$262"</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C15" hidden="1">"$C$16:$C$20"</definedName>
    <definedName name="IQRC24" hidden="1">"$C$25:$C$29"</definedName>
    <definedName name="IQRD15" hidden="1">"$D$16:$D$17"</definedName>
    <definedName name="Irbe" localSheetId="1" hidden="1">{#N/A,#N/A,FALSE,"Pharm";#N/A,#N/A,FALSE,"WWCM"}</definedName>
    <definedName name="Irbe" localSheetId="2" hidden="1">{#N/A,#N/A,FALSE,"Pharm";#N/A,#N/A,FALSE,"WWCM"}</definedName>
    <definedName name="Irbe" hidden="1">{#N/A,#N/A,FALSE,"Pharm";#N/A,#N/A,FALSE,"WWCM"}</definedName>
    <definedName name="IS_RIBBON_CREATE_SUCCESS">TRUE</definedName>
    <definedName name="IS_RIBBON_SHOW_GRAPH_GROUP">FALSE</definedName>
    <definedName name="IS_RIBBON_SHOW_MAIN_GROUP">FALSE</definedName>
    <definedName name="isFlight" localSheetId="1">cb_flight</definedName>
    <definedName name="isFlight">cb_flight</definedName>
    <definedName name="j" localSheetId="1" hidden="1">{#N/A,#N/A,FALSE,"REPORT"}</definedName>
    <definedName name="j" localSheetId="2" hidden="1">{#N/A,#N/A,FALSE,"REPORT"}</definedName>
    <definedName name="j" hidden="1">{#N/A,#N/A,FALSE,"REPORT"}</definedName>
    <definedName name="jjj" localSheetId="1" hidden="1">{#N/A,#N/A,FALSE,"REPORT"}</definedName>
    <definedName name="jjj" localSheetId="2" hidden="1">{#N/A,#N/A,FALSE,"REPORT"}</definedName>
    <definedName name="jjj" hidden="1">{#N/A,#N/A,FALSE,"REPORT"}</definedName>
    <definedName name="jjjj" hidden="1">#REF!</definedName>
    <definedName name="jjjjjjjjjjj" hidden="1">#REF!</definedName>
    <definedName name="jkjk" hidden="1">#REF!</definedName>
    <definedName name="jkl" localSheetId="1" hidden="1">{#N/A,#N/A,FALSE,"REPORT"}</definedName>
    <definedName name="jkl" localSheetId="2" hidden="1">{#N/A,#N/A,FALSE,"REPORT"}</definedName>
    <definedName name="jkl" hidden="1">{#N/A,#N/A,FALSE,"REPORT"}</definedName>
    <definedName name="Job_Number">#REF!</definedName>
    <definedName name="jskljsljslk" localSheetId="0" hidden="1">TextRefCopy1</definedName>
    <definedName name="jskljsljslk" localSheetId="1" hidden="1">TextRefCopy1</definedName>
    <definedName name="jskljsljslk" localSheetId="2" hidden="1">TextRefCopy1</definedName>
    <definedName name="jskljsljslk" hidden="1">TextRefCopy1</definedName>
    <definedName name="judy" localSheetId="1" hidden="1">{#N/A,#N/A,FALSE,"Pharm";#N/A,#N/A,FALSE,"WWCM"}</definedName>
    <definedName name="judy" localSheetId="2" hidden="1">{#N/A,#N/A,FALSE,"Pharm";#N/A,#N/A,FALSE,"WWCM"}</definedName>
    <definedName name="judy" hidden="1">{#N/A,#N/A,FALSE,"Pharm";#N/A,#N/A,FALSE,"WWCM"}</definedName>
    <definedName name="judy1" localSheetId="1" hidden="1">{#N/A,#N/A,FALSE,"Pharm";#N/A,#N/A,FALSE,"WWCM"}</definedName>
    <definedName name="judy1" localSheetId="2" hidden="1">{#N/A,#N/A,FALSE,"Pharm";#N/A,#N/A,FALSE,"WWCM"}</definedName>
    <definedName name="judy1" hidden="1">{#N/A,#N/A,FALSE,"Pharm";#N/A,#N/A,FALSE,"WWCM"}</definedName>
    <definedName name="k"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2_WBEVMODE" hidden="1">-1</definedName>
    <definedName name="kat" localSheetId="1" hidden="1">TextRefCopy1</definedName>
    <definedName name="kat" hidden="1">TextRefCopy1</definedName>
    <definedName name="kjdfj" localSheetId="0" hidden="1">{#N/A,#N/A,FALSE,"FY97P1";#N/A,#N/A,FALSE,"FY97Z312";#N/A,#N/A,FALSE,"FY97LRBC";#N/A,#N/A,FALSE,"FY97O";#N/A,#N/A,FALSE,"FY97DAM"}</definedName>
    <definedName name="kjdfj" localSheetId="1" hidden="1">{#N/A,#N/A,FALSE,"FY97P1";#N/A,#N/A,FALSE,"FY97Z312";#N/A,#N/A,FALSE,"FY97LRBC";#N/A,#N/A,FALSE,"FY97O";#N/A,#N/A,FALSE,"FY97DAM"}</definedName>
    <definedName name="kjdfj" localSheetId="2"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 localSheetId="1" hidden="1">{#N/A,#N/A,FALSE,"Pharm";#N/A,#N/A,FALSE,"WWCM"}</definedName>
    <definedName name="kkk" localSheetId="2" hidden="1">{#N/A,#N/A,FALSE,"Pharm";#N/A,#N/A,FALSE,"WWCM"}</definedName>
    <definedName name="kkk" hidden="1">{#N/A,#N/A,FALSE,"Pharm";#N/A,#N/A,FALSE,"WWCM"}</definedName>
    <definedName name="kkkk" hidden="1">#REF!</definedName>
    <definedName name="kkkkkkkk" localSheetId="0" hidden="1">{#N/A,#N/A,FALSE,"FY97P1";#N/A,#N/A,FALSE,"FY97Z312";#N/A,#N/A,FALSE,"FY97LRBC";#N/A,#N/A,FALSE,"FY97O";#N/A,#N/A,FALSE,"FY97DAM"}</definedName>
    <definedName name="kkkkkkkk" localSheetId="1" hidden="1">{#N/A,#N/A,FALSE,"FY97P1";#N/A,#N/A,FALSE,"FY97Z312";#N/A,#N/A,FALSE,"FY97LRBC";#N/A,#N/A,FALSE,"FY97O";#N/A,#N/A,FALSE,"FY97DAM"}</definedName>
    <definedName name="kkkkkkkk" localSheetId="2"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Koe">#REF!</definedName>
    <definedName name="KOEd">#REF!</definedName>
    <definedName name="kslkjkjlkjd" localSheetId="1" hidden="1">{#N/A,#N/A,FALSE,"REPORT"}</definedName>
    <definedName name="kslkjkjlkjd" localSheetId="2" hidden="1">{#N/A,#N/A,FALSE,"REPORT"}</definedName>
    <definedName name="kslkjkjlkjd" hidden="1">{#N/A,#N/A,FALSE,"REPORT"}</definedName>
    <definedName name="Labour_Rate">#REF!</definedName>
    <definedName name="landp_hide">#REF!,#REF!,#REF!,#REF!,#REF!,#REF!,#REF!,#REF!</definedName>
    <definedName name="lee" localSheetId="1" hidden="1">{#N/A,#N/A,FALSE,"Pharm";#N/A,#N/A,FALSE,"WWCM"}</definedName>
    <definedName name="lee" localSheetId="2" hidden="1">{#N/A,#N/A,FALSE,"Pharm";#N/A,#N/A,FALSE,"WWCM"}</definedName>
    <definedName name="lee" hidden="1">{#N/A,#N/A,FALSE,"Pharm";#N/A,#N/A,FALSE,"WWCM"}</definedName>
    <definedName name="Liabilities">#REF!</definedName>
    <definedName name="line_construction_hide">#REF!,#REF!,#REF!,#REF!,#REF!,#REF!,#REF!,#REF!</definedName>
    <definedName name="line_design_hide">#REF!,#REF!,#REF!,#REF!,#REF!,#REF!,#REF!,#REF!</definedName>
    <definedName name="Line_Length__km">#REF!</definedName>
    <definedName name="Line1_Comm">#REF!</definedName>
    <definedName name="Line1_Construct">#REF!</definedName>
    <definedName name="Line1_Eng">#REF!</definedName>
    <definedName name="Line1_Equip">#REF!</definedName>
    <definedName name="Line1_Forest">#REF!</definedName>
    <definedName name="Line1_Land">#REF!</definedName>
    <definedName name="Line2_Comm">#REF!</definedName>
    <definedName name="Line2_Construct">#REF!</definedName>
    <definedName name="Line2_Eng">#REF!</definedName>
    <definedName name="Line2_Equip">#REF!</definedName>
    <definedName name="Line2_Forest">#REF!</definedName>
    <definedName name="Line2_Land">#REF!</definedName>
    <definedName name="Line3_Comm">#REF!</definedName>
    <definedName name="Line3_Construct">#REF!</definedName>
    <definedName name="Line3_Eng">#REF!</definedName>
    <definedName name="Line3_Equip">#REF!</definedName>
    <definedName name="Line3_Forest">#REF!</definedName>
    <definedName name="Line3_Land">#REF!</definedName>
    <definedName name="Line4_Comm">#REF!</definedName>
    <definedName name="Line4_Construct">#REF!</definedName>
    <definedName name="Line4_Eng">#REF!</definedName>
    <definedName name="Line4_Equip">#REF!</definedName>
    <definedName name="Line4_Forest">#REF!</definedName>
    <definedName name="Line4_Land">#REF!</definedName>
    <definedName name="Line5_Comm">#REF!</definedName>
    <definedName name="Line5_Construct">#REF!</definedName>
    <definedName name="Line5_Eng">#REF!</definedName>
    <definedName name="Line5_Equip">#REF!</definedName>
    <definedName name="Line5_Forest">#REF!</definedName>
    <definedName name="Line5_Land">#REF!</definedName>
    <definedName name="Line6_Comm">#REF!</definedName>
    <definedName name="Line6_Construct">#REF!</definedName>
    <definedName name="Line6_Eng">#REF!</definedName>
    <definedName name="Line6_Equip">#REF!</definedName>
    <definedName name="Line6_Forest">#REF!</definedName>
    <definedName name="Line6_Land">#REF!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gic_Total">#REF!</definedName>
    <definedName name="Logic_Weeks">#REF!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oracle_apps_financials_generalLedger_journals_desktopEntry_di_FinGlDesktopMultibatchEntryPageDef_CurrencyCode" hidden="1">#REF!</definedName>
    <definedName name="LOV_oracle_apps_financials_generalLedger_journals_desktopEntry_di_FinGlDesktopMultibatchEntryPageDef_LedgerId" hidden="1">#REF!</definedName>
    <definedName name="LOV_oracle_apps_financials_generalLedger_journals_desktopEntry_di_FinGlDesktopMultibatchEntryPageDef_PeriodName" hidden="1">#REF!</definedName>
    <definedName name="LOV_oracle_apps_financials_generalLedger_journals_desktopEntry_di_FinGlDesktopMultibatchEntryPageDef_ReversalPeriodName" hidden="1">#REF!</definedName>
    <definedName name="LOV_oracle_apps_financials_generalLedger_journals_desktopEntry_di_FinGlDesktopMultibatchEntryPageDef_UserCurrencyConversionType" hidden="1">#REF!</definedName>
    <definedName name="LOV_oracle_apps_financials_generalLedger_journals_desktopEntry_di_FinGlDesktopMultibatchEntryPageDef_UserJeSourceName" hidden="1">#REF!</definedName>
    <definedName name="m" localSheetId="1" hidden="1">{#N/A,#N/A,FALSE,"CNS";#N/A,#N/A,FALSE,"Serz";#N/A,#N/A,FALSE,"Ace"}</definedName>
    <definedName name="m" localSheetId="2" hidden="1">{#N/A,#N/A,FALSE,"CNS";#N/A,#N/A,FALSE,"Serz";#N/A,#N/A,FALSE,"Ace"}</definedName>
    <definedName name="m" hidden="1">{#N/A,#N/A,FALSE,"CNS";#N/A,#N/A,FALSE,"Serz";#N/A,#N/A,FALSE,"Ace"}</definedName>
    <definedName name="Macro1">#REF!</definedName>
    <definedName name="Macro10">#REF!</definedName>
    <definedName name="Macro11">#REF!</definedName>
    <definedName name="Macro12">#REF!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hihkan_PPS">#REF!</definedName>
    <definedName name="Manlift_Cost">#REF!</definedName>
    <definedName name="Manlift_Months">#REF!</definedName>
    <definedName name="Manlift_Number">#REF!</definedName>
    <definedName name="Manlift_Rate">#REF!</definedName>
    <definedName name="Material_Per">#REF!</definedName>
    <definedName name="Materials_Supplies">#REF!</definedName>
    <definedName name="Meal_Cost">#REF!</definedName>
    <definedName name="Meal_Rate">#REF!</definedName>
    <definedName name="min" localSheetId="1" hidden="1">{#N/A,#N/A,FALSE,"REPORT"}</definedName>
    <definedName name="min" localSheetId="2" hidden="1">{#N/A,#N/A,FALSE,"REPORT"}</definedName>
    <definedName name="min" hidden="1">{#N/A,#N/A,FALSE,"REPORT"}</definedName>
    <definedName name="mina" localSheetId="1" hidden="1">{#N/A,#N/A,FALSE,"REPORT"}</definedName>
    <definedName name="mina" localSheetId="2" hidden="1">{#N/A,#N/A,FALSE,"REPORT"}</definedName>
    <definedName name="mina" hidden="1">{#N/A,#N/A,FALSE,"REPORT"}</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lw" localSheetId="1" hidden="1">{#N/A,#N/A,FALSE,"Pharm";#N/A,#N/A,FALSE,"WWCM"}</definedName>
    <definedName name="mlw" localSheetId="2" hidden="1">{#N/A,#N/A,FALSE,"Pharm";#N/A,#N/A,FALSE,"WWCM"}</definedName>
    <definedName name="mlw" hidden="1">{#N/A,#N/A,FALSE,"Pharm";#N/A,#N/A,FALSE,"WWCM"}</definedName>
    <definedName name="MMMMMMM" hidden="1">#REF!</definedName>
    <definedName name="Months">{"January","February","March","April","May","June","July","August","September","October","November","December"}</definedName>
    <definedName name="mw" localSheetId="1" hidden="1">{#N/A,#N/A,FALSE,"Pharm";#N/A,#N/A,FALSE,"WWCM"}</definedName>
    <definedName name="mw" localSheetId="2" hidden="1">{#N/A,#N/A,FALSE,"Pharm";#N/A,#N/A,FALSE,"WWCM"}</definedName>
    <definedName name="mw" hidden="1">{#N/A,#N/A,FALSE,"Pharm";#N/A,#N/A,FALSE,"WWCM"}</definedName>
    <definedName name="Net_profit">#REF!</definedName>
    <definedName name="new" localSheetId="1" hidden="1">{#N/A,#N/A,FALSE,"Pharm";#N/A,#N/A,FALSE,"WWCM"}</definedName>
    <definedName name="new" localSheetId="2" hidden="1">{#N/A,#N/A,FALSE,"Pharm";#N/A,#N/A,FALSE,"WWCM"}</definedName>
    <definedName name="new" hidden="1">{#N/A,#N/A,FALSE,"Pharm";#N/A,#N/A,FALSE,"WWCM"}</definedName>
    <definedName name="newdata_03" hidden="1">#REF!</definedName>
    <definedName name="newnewnew" localSheetId="1" hidden="1">{#N/A,#N/A,FALSE,"Pharm";#N/A,#N/A,FALSE,"WWCM"}</definedName>
    <definedName name="newnewnew" localSheetId="2" hidden="1">{#N/A,#N/A,FALSE,"Pharm";#N/A,#N/A,FALSE,"WWCM"}</definedName>
    <definedName name="newnewnew" hidden="1">{#N/A,#N/A,FALSE,"Pharm";#N/A,#N/A,FALSE,"WWCM"}</definedName>
    <definedName name="NMicrosite" hidden="1">#REF!</definedName>
    <definedName name="NNNNNNNN" hidden="1">#REF!</definedName>
    <definedName name="NO" localSheetId="0" hidden="1">{"'Sheet1'!$A$1:$J$121"}</definedName>
    <definedName name="NO" localSheetId="1" hidden="1">{"'Sheet1'!$A$1:$J$121"}</definedName>
    <definedName name="NO" localSheetId="2" hidden="1">{"'Sheet1'!$A$1:$J$121"}</definedName>
    <definedName name="NO" hidden="1">{"'Sheet1'!$A$1:$J$121"}</definedName>
    <definedName name="No_of_Months">#REF!</definedName>
    <definedName name="NORVEN">#REF!</definedName>
    <definedName name="notes">#REF!</definedName>
    <definedName name="NotesSpellRange">#REF!,#REF!</definedName>
    <definedName name="NotesSpellRange_2">#REF!,#REF!</definedName>
    <definedName name="NotesSpellRange_3">#REF!,#REF!</definedName>
    <definedName name="nouv" localSheetId="1" hidden="1">{#N/A,#N/A,FALSE,"Pharm";#N/A,#N/A,FALSE,"WWCM"}</definedName>
    <definedName name="nouv" localSheetId="2" hidden="1">{#N/A,#N/A,FALSE,"Pharm";#N/A,#N/A,FALSE,"WWCM"}</definedName>
    <definedName name="nouv" hidden="1">{#N/A,#N/A,FALSE,"Pharm";#N/A,#N/A,FALSE,"WWCM"}</definedName>
    <definedName name="NUEA">#REF!</definedName>
    <definedName name="NUEB">#REF!</definedName>
    <definedName name="NUYA">#REF!</definedName>
    <definedName name="NUYB">#REF!</definedName>
    <definedName name="NWTA">#REF!</definedName>
    <definedName name="NWTB">#REF!</definedName>
    <definedName name="OK" localSheetId="1" hidden="1">{#N/A,#N/A,FALSE,"REPORT"}</definedName>
    <definedName name="OK" localSheetId="2" hidden="1">{#N/A,#N/A,FALSE,"REPORT"}</definedName>
    <definedName name="OK" hidden="1">{#N/A,#N/A,FALSE,"REPORT"}</definedName>
    <definedName name="old_1" hidden="1">#REF!</definedName>
    <definedName name="OLE_LINK1">#REF!</definedName>
    <definedName name="ooo" localSheetId="1" hidden="1">{#N/A,#N/A,FALSE,"REPORT"}</definedName>
    <definedName name="ooo" localSheetId="2" hidden="1">{#N/A,#N/A,FALSE,"REPORT"}</definedName>
    <definedName name="ooo" hidden="1">{#N/A,#N/A,FALSE,"REPORT"}</definedName>
    <definedName name="oooo" hidden="1">#REF!</definedName>
    <definedName name="OperatingUnit">#REF!</definedName>
    <definedName name="OPTexponents">"0 3 6"</definedName>
    <definedName name="OPTvec">"1 1 0 0 0 0 0 0 0 0 0 8 5 1 5 30 1 1 1 1 1 0 1 0 0 0 0 0 0 0 1 0 100 300 0 0 0 0 15 0 0 0 0"</definedName>
    <definedName name="other33" localSheetId="1" hidden="1">{#N/A,#N/A,FALSE,"Pharm";#N/A,#N/A,FALSE,"WWCM"}</definedName>
    <definedName name="other33" localSheetId="2" hidden="1">{#N/A,#N/A,FALSE,"Pharm";#N/A,#N/A,FALSE,"WWCM"}</definedName>
    <definedName name="other33" hidden="1">{#N/A,#N/A,FALSE,"Pharm";#N/A,#N/A,FALSE,"WWCM"}</definedName>
    <definedName name="othermar" localSheetId="1" hidden="1">{#N/A,#N/A,FALSE,"Pharm";#N/A,#N/A,FALSE,"WWCM"}</definedName>
    <definedName name="othermar" localSheetId="2" hidden="1">{#N/A,#N/A,FALSE,"Pharm";#N/A,#N/A,FALSE,"WWCM"}</definedName>
    <definedName name="othermar" hidden="1">{#N/A,#N/A,FALSE,"Pharm";#N/A,#N/A,FALSE,"WWCM"}</definedName>
    <definedName name="Ownership" localSheetId="1" hidden="1">OFFSET([0]!Data.Top.Left,1,0)</definedName>
    <definedName name="Ownership" hidden="1">OFFSET([0]!Data.Top.Left,1,0)</definedName>
    <definedName name="PackagingPlants">#REF!</definedName>
    <definedName name="pafe2">#REF!</definedName>
    <definedName name="page1">#REF!</definedName>
    <definedName name="PAGE2">#REF!</definedName>
    <definedName name="PAGE3">#REF!</definedName>
    <definedName name="PAGE4">#REF!</definedName>
    <definedName name="PAGE5">#REF!</definedName>
    <definedName name="PAGEEIGHT">#REF!</definedName>
    <definedName name="PAGEELEVEN">#REF!</definedName>
    <definedName name="PAGEETTEEN">#REF!</definedName>
    <definedName name="PAGEFOUR">#REF!</definedName>
    <definedName name="PAGEFTEEN">#REF!</definedName>
    <definedName name="PAGENINE">#REF!</definedName>
    <definedName name="PAGENNTEEN">#REF!</definedName>
    <definedName name="PAGESEVEN">#REF!</definedName>
    <definedName name="PAGESIX">#REF!</definedName>
    <definedName name="PAGESIXTEEN">#REF!</definedName>
    <definedName name="PAGESXTEEN">#REF!</definedName>
    <definedName name="PAGETHIRTEEN">#REF!</definedName>
    <definedName name="PAGETWELVE">#REF!</definedName>
    <definedName name="PAGETWENONE">#REF!</definedName>
    <definedName name="PAGETWENTTWO">#REF!</definedName>
    <definedName name="PAGETWENTY">#REF!</definedName>
    <definedName name="Pal_Workbook_GUID" hidden="1">"ZNKQLAX5J3K18YY4TKR1FKU4"</definedName>
    <definedName name="Panel_Cost">#REF!</definedName>
    <definedName name="Panel_Days">#REF!</definedName>
    <definedName name="Panel_People">#REF!</definedName>
    <definedName name="Panel_Rate">#REF!</definedName>
    <definedName name="panel_shop_hide">#REF!,#REF!,#REF!,#REF!,#REF!,#REF!,#REF!,#REF!</definedName>
    <definedName name="PanelSize">#REF!</definedName>
    <definedName name="part1">#REF!</definedName>
    <definedName name="part2">#REF!</definedName>
    <definedName name="PartASpellRange">#REF!</definedName>
    <definedName name="PBC">#REF!</definedName>
    <definedName name="Peerless" hidden="1">#REF!</definedName>
    <definedName name="Peerless_Oil" hidden="1">#REF!</definedName>
    <definedName name="Pension_Adjustment">#REF!</definedName>
    <definedName name="Pension_Common">#REF!</definedName>
    <definedName name="Pension_Disco">#REF!</definedName>
    <definedName name="Pension_Genco">#REF!</definedName>
    <definedName name="Pension_Transmission">#REF!</definedName>
    <definedName name="pepe" localSheetId="1" hidden="1">{#N/A,#N/A,FALSE,"Pharm";#N/A,#N/A,FALSE,"WWCM"}</definedName>
    <definedName name="pepe" localSheetId="2" hidden="1">{#N/A,#N/A,FALSE,"Pharm";#N/A,#N/A,FALSE,"WWCM"}</definedName>
    <definedName name="pepe" hidden="1">{#N/A,#N/A,FALSE,"Pharm";#N/A,#N/A,FALSE,"WWCM"}</definedName>
    <definedName name="PEPE4" localSheetId="1" hidden="1">{#N/A,#N/A,FALSE,"Pharm";#N/A,#N/A,FALSE,"WWCM"}</definedName>
    <definedName name="PEPE4" localSheetId="2" hidden="1">{#N/A,#N/A,FALSE,"Pharm";#N/A,#N/A,FALSE,"WWCM"}</definedName>
    <definedName name="PEPE4" hidden="1">{#N/A,#N/A,FALSE,"Pharm";#N/A,#N/A,FALSE,"WWCM"}</definedName>
    <definedName name="PEPE5" localSheetId="1" hidden="1">{#N/A,#N/A,FALSE,"Pharm";#N/A,#N/A,FALSE,"WWCM"}</definedName>
    <definedName name="PEPE5" localSheetId="2" hidden="1">{#N/A,#N/A,FALSE,"Pharm";#N/A,#N/A,FALSE,"WWCM"}</definedName>
    <definedName name="PEPE5" hidden="1">{#N/A,#N/A,FALSE,"Pharm";#N/A,#N/A,FALSE,"WWCM"}</definedName>
    <definedName name="Period">#REF!</definedName>
    <definedName name="PeriodEndDates">#REF!</definedName>
    <definedName name="pharma" localSheetId="1" hidden="1">{#N/A,#N/A,FALSE,"Sales Graph";#N/A,#N/A,FALSE,"PSBM";#N/A,#N/A,FALSE,"BUC Graph";#N/A,#N/A,FALSE,"P&amp;L - YTD"}</definedName>
    <definedName name="pharma" localSheetId="2" hidden="1">{#N/A,#N/A,FALSE,"Sales Graph";#N/A,#N/A,FALSE,"PSBM";#N/A,#N/A,FALSE,"BUC Graph";#N/A,#N/A,FALSE,"P&amp;L - YTD"}</definedName>
    <definedName name="pharma" hidden="1">{#N/A,#N/A,FALSE,"Sales Graph";#N/A,#N/A,FALSE,"PSBM";#N/A,#N/A,FALSE,"BUC Graph";#N/A,#N/A,FALSE,"P&amp;L - YTD"}</definedName>
    <definedName name="pl" localSheetId="1" hidden="1">{#N/A,#N/A,FALSE,"REPORT"}</definedName>
    <definedName name="pl" localSheetId="2" hidden="1">{#N/A,#N/A,FALSE,"REPORT"}</definedName>
    <definedName name="pl" hidden="1">{#N/A,#N/A,FALSE,"REPORT"}</definedName>
    <definedName name="Planning_Cost">#REF!</definedName>
    <definedName name="Planning_Rate">#REF!</definedName>
    <definedName name="PLCepi" localSheetId="1" hidden="1">{#N/A,#N/A,FALSE,"REPORT"}</definedName>
    <definedName name="PLCepi" localSheetId="2" hidden="1">{#N/A,#N/A,FALSE,"REPORT"}</definedName>
    <definedName name="PLCepi" hidden="1">{#N/A,#N/A,FALSE,"REPORT"}</definedName>
    <definedName name="plp" hidden="1">#REF!</definedName>
    <definedName name="PLProcef" localSheetId="1" hidden="1">{#N/A,#N/A,FALSE,"REPORT"}</definedName>
    <definedName name="PLProcef" localSheetId="2" hidden="1">{#N/A,#N/A,FALSE,"REPORT"}</definedName>
    <definedName name="PLProcef" hidden="1">{#N/A,#N/A,FALSE,"REPORT"}</definedName>
    <definedName name="PLTaxol" localSheetId="1" hidden="1">{#N/A,#N/A,FALSE,"REPORT"}</definedName>
    <definedName name="PLTaxol" localSheetId="2" hidden="1">{#N/A,#N/A,FALSE,"REPORT"}</definedName>
    <definedName name="PLTaxol" hidden="1">{#N/A,#N/A,FALSE,"REPORT"}</definedName>
    <definedName name="Pnl" localSheetId="1" hidden="1">{#N/A,#N/A,FALSE,"Pharm";#N/A,#N/A,FALSE,"WWCM"}</definedName>
    <definedName name="Pnl" localSheetId="2" hidden="1">{#N/A,#N/A,FALSE,"Pharm";#N/A,#N/A,FALSE,"WWCM"}</definedName>
    <definedName name="Pnl" hidden="1">{#N/A,#N/A,FALSE,"Pharm";#N/A,#N/A,FALSE,"WWCM"}</definedName>
    <definedName name="PopCache_GL_INTERFACE_REFERENCE7" hidden="1">#REF!</definedName>
    <definedName name="port29" localSheetId="1" hidden="1">{#N/A,#N/A,FALSE,"Pharm";#N/A,#N/A,FALSE,"WWCM"}</definedName>
    <definedName name="port29" localSheetId="2" hidden="1">{#N/A,#N/A,FALSE,"Pharm";#N/A,#N/A,FALSE,"WWCM"}</definedName>
    <definedName name="port29" hidden="1">{#N/A,#N/A,FALSE,"Pharm";#N/A,#N/A,FALSE,"WWCM"}</definedName>
    <definedName name="pp" hidden="1">#REF!</definedName>
    <definedName name="PrePost_Cost">#REF!</definedName>
    <definedName name="PrePost_Rate">#REF!</definedName>
    <definedName name="_xlnm.Print_Area" localSheetId="0">'3.1 - Summary'!$A$1:$I$36</definedName>
    <definedName name="_xlnm.Print_Area" localSheetId="1">'3.2 - Imp Port - Summary'!$A$1:$X$30</definedName>
    <definedName name="_xlnm.Print_Area" localSheetId="3">'3.4 - PSP Funds Reallocation'!$A$1:$K$24</definedName>
    <definedName name="_xlnm.Print_Area">#REF!</definedName>
    <definedName name="PRINT_AREA_MI">#REF!</definedName>
    <definedName name="_xlnm.Print_Titles" localSheetId="1">'3.2 - Imp Port - Summary'!$A:$C,'3.2 - Imp Port - Summary'!$1:$2</definedName>
    <definedName name="Prior_Month_2">#REF!</definedName>
    <definedName name="Procef" localSheetId="1" hidden="1">{#N/A,#N/A,FALSE,"Pharm";#N/A,#N/A,FALSE,"WWCM"}</definedName>
    <definedName name="Procef" localSheetId="2" hidden="1">{#N/A,#N/A,FALSE,"Pharm";#N/A,#N/A,FALSE,"WWCM"}</definedName>
    <definedName name="Procef" hidden="1">{#N/A,#N/A,FALSE,"Pharm";#N/A,#N/A,FALSE,"WWCM"}</definedName>
    <definedName name="prod" localSheetId="1" hidden="1">{#N/A,#N/A,FALSE,"Pharm";#N/A,#N/A,FALSE,"WWCM"}</definedName>
    <definedName name="prod" localSheetId="2" hidden="1">{#N/A,#N/A,FALSE,"Pharm";#N/A,#N/A,FALSE,"WWCM"}</definedName>
    <definedName name="prod" hidden="1">{#N/A,#N/A,FALSE,"Pharm";#N/A,#N/A,FALSE,"WWCM"}</definedName>
    <definedName name="project_man_hide">#REF!,#REF!,#REF!,#REF!,#REF!,#REF!,#REF!,#REF!</definedName>
    <definedName name="Project_Name">#REF!</definedName>
    <definedName name="Project_Size">#REF!</definedName>
    <definedName name="Project_Type">#REF!</definedName>
    <definedName name="ProjectType">#REF!</definedName>
    <definedName name="ProjT12786">#REF!</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otection_hide">#REF!,#REF!,#REF!,#REF!,#REF!,#REF!,#REF!,#REF!</definedName>
    <definedName name="PRSISCEMPremiums">#REF!</definedName>
    <definedName name="PYSlaveLake">#REF!</definedName>
    <definedName name="qaz" localSheetId="1" hidden="1">{#N/A,#N/A,FALSE,"Pharm";#N/A,#N/A,FALSE,"WWCM"}</definedName>
    <definedName name="qaz" localSheetId="2" hidden="1">{#N/A,#N/A,FALSE,"Pharm";#N/A,#N/A,FALSE,"WWCM"}</definedName>
    <definedName name="qaz" hidden="1">{#N/A,#N/A,FALSE,"Pharm";#N/A,#N/A,FALSE,"WWCM"}</definedName>
    <definedName name="qertweyu" localSheetId="1" hidden="1">{#N/A,#N/A,FALSE,"REPORT"}</definedName>
    <definedName name="qertweyu" localSheetId="2" hidden="1">{#N/A,#N/A,FALSE,"REPORT"}</definedName>
    <definedName name="qertweyu" hidden="1">{#N/A,#N/A,FALSE,"REPORT"}</definedName>
    <definedName name="qetryywt" localSheetId="1" hidden="1">{#N/A,#N/A,FALSE,"REPORT"}</definedName>
    <definedName name="qetryywt" localSheetId="2" hidden="1">{#N/A,#N/A,FALSE,"REPORT"}</definedName>
    <definedName name="qetryywt" hidden="1">{#N/A,#N/A,FALSE,"REPORT"}</definedName>
    <definedName name="qqq" localSheetId="1" hidden="1">{#N/A,#N/A,FALSE,"Pharm";#N/A,#N/A,FALSE,"WWCM"}</definedName>
    <definedName name="qqq" localSheetId="2" hidden="1">{#N/A,#N/A,FALSE,"Pharm";#N/A,#N/A,FALSE,"WWCM"}</definedName>
    <definedName name="qqq" hidden="1">{#N/A,#N/A,FALSE,"Pharm";#N/A,#N/A,FALSE,"WWCM"}</definedName>
    <definedName name="qqwtweryey" localSheetId="1" hidden="1">{#N/A,#N/A,FALSE,"REPORT"}</definedName>
    <definedName name="qqwtweryey" localSheetId="2" hidden="1">{#N/A,#N/A,FALSE,"REPORT"}</definedName>
    <definedName name="qqwtweryey" hidden="1">{#N/A,#N/A,FALSE,"REPORT"}</definedName>
    <definedName name="qw" localSheetId="1" hidden="1">{#N/A,#N/A,FALSE,"REPORT"}</definedName>
    <definedName name="qw" localSheetId="2" hidden="1">{#N/A,#N/A,FALSE,"REPORT"}</definedName>
    <definedName name="qw" hidden="1">{#N/A,#N/A,FALSE,"REPORT"}</definedName>
    <definedName name="qwertqry" localSheetId="1" hidden="1">{#N/A,#N/A,FALSE,"REPORT"}</definedName>
    <definedName name="qwertqry" localSheetId="2" hidden="1">{#N/A,#N/A,FALSE,"REPORT"}</definedName>
    <definedName name="qwertqry" hidden="1">{#N/A,#N/A,FALSE,"REPORT"}</definedName>
    <definedName name="qwetqryetytu" localSheetId="1" hidden="1">{#N/A,#N/A,FALSE,"Pharm";#N/A,#N/A,FALSE,"WWCM"}</definedName>
    <definedName name="qwetqryetytu" localSheetId="2" hidden="1">{#N/A,#N/A,FALSE,"Pharm";#N/A,#N/A,FALSE,"WWCM"}</definedName>
    <definedName name="qwetqryetytu" hidden="1">{#N/A,#N/A,FALSE,"Pharm";#N/A,#N/A,FALSE,"WWCM"}</definedName>
    <definedName name="RackWidth">#REF!</definedName>
    <definedName name="RangeC8">#REF!</definedName>
    <definedName name="Recover">#REF!</definedName>
    <definedName name="reggie" localSheetId="1" hidden="1">{#N/A,#N/A,FALSE,"Pharm";#N/A,#N/A,FALSE,"WWCM"}</definedName>
    <definedName name="reggie" localSheetId="2" hidden="1">{#N/A,#N/A,FALSE,"Pharm";#N/A,#N/A,FALSE,"WWCM"}</definedName>
    <definedName name="reggie" hidden="1">{#N/A,#N/A,FALSE,"Pharm";#N/A,#N/A,FALSE,"WWCM"}</definedName>
    <definedName name="ReportData">#REF!</definedName>
    <definedName name="Reporting_Total">#REF!</definedName>
    <definedName name="RES">#REF!</definedName>
    <definedName name="RESd">#REF!</definedName>
    <definedName name="ResidentEngineer">#REF!</definedName>
    <definedName name="Resources">#REF!</definedName>
    <definedName name="Resp">#REF!</definedName>
    <definedName name="resp." localSheetId="1" hidden="1">{#N/A,#N/A,FALSE,"Pharm";#N/A,#N/A,FALSE,"WWCM"}</definedName>
    <definedName name="resp." localSheetId="2" hidden="1">{#N/A,#N/A,FALSE,"Pharm";#N/A,#N/A,FALSE,"WWCM"}</definedName>
    <definedName name="resp." hidden="1">{#N/A,#N/A,FALSE,"Pharm";#N/A,#N/A,FALSE,"WWCM"}</definedName>
    <definedName name="Resp_Code">#REF!</definedName>
    <definedName name="RespD">#REF!</definedName>
    <definedName name="Responsibility">#REF!</definedName>
    <definedName name="Rev">#REF!</definedName>
    <definedName name="rf2e" localSheetId="1" hidden="1">{#N/A,#N/A,FALSE,"Pharm";#N/A,#N/A,FALSE,"WWCM"}</definedName>
    <definedName name="rf2e" localSheetId="2" hidden="1">{#N/A,#N/A,FALSE,"Pharm";#N/A,#N/A,FALSE,"WWCM"}</definedName>
    <definedName name="rf2e" hidden="1">{#N/A,#N/A,FALSE,"Pharm";#N/A,#N/A,FALSE,"WWCM"}</definedName>
    <definedName name="RIBBON_OBJECT_POINTER">2281658025184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n">#REF!</definedName>
    <definedName name="rolling">#REF!</definedName>
    <definedName name="ROW_hide">#REF!,#REF!,#REF!,#REF!,#REF!,#REF!,#REF!,#REF!</definedName>
    <definedName name="RPTDATE">#REF!</definedName>
    <definedName name="rr" hidden="1">#REF!</definedName>
    <definedName name="rrrrr" localSheetId="1" hidden="1">{#N/A,#N/A,FALSE,"Pharm";#N/A,#N/A,FALSE,"WWCM"}</definedName>
    <definedName name="rrrrr" localSheetId="2" hidden="1">{#N/A,#N/A,FALSE,"Pharm";#N/A,#N/A,FALSE,"WWCM"}</definedName>
    <definedName name="rrrrr" hidden="1">{#N/A,#N/A,FALSE,"Pharm";#N/A,#N/A,FALSE,"WWCM"}</definedName>
    <definedName name="rrrrrrrrrrrr" hidden="1">#REF!</definedName>
    <definedName name="rwert" localSheetId="1" hidden="1">{#N/A,#N/A,FALSE,"Pharm";#N/A,#N/A,FALSE,"WWCM"}</definedName>
    <definedName name="rwert" localSheetId="2" hidden="1">{#N/A,#N/A,FALSE,"Pharm";#N/A,#N/A,FALSE,"WWCM"}</definedName>
    <definedName name="rwert" hidden="1">{#N/A,#N/A,FALSE,"Pharm";#N/A,#N/A,FALSE,"WWCM"}</definedName>
    <definedName name="S" hidden="1">#REF!</definedName>
    <definedName name="S1YA_Percent">#REF!</definedName>
    <definedName name="S1YB_Manlift">#REF!</definedName>
    <definedName name="S1YB_Percent">#REF!</definedName>
    <definedName name="S1YC_Manlift">#REF!</definedName>
    <definedName name="S1YC_Percent">#REF!</definedName>
    <definedName name="S1YD_Manlift">#REF!</definedName>
    <definedName name="S1YD_Percent">#REF!</definedName>
    <definedName name="S1YE_Manlift">#REF!</definedName>
    <definedName name="S1YE_Percent">#REF!</definedName>
    <definedName name="Sales_price_unit">#REF!</definedName>
    <definedName name="Sales_volume_units">#REF!</definedName>
    <definedName name="sally" localSheetId="1" hidden="1">{#N/A,#N/A,FALSE,"Pharm";#N/A,#N/A,FALSE,"WWCM"}</definedName>
    <definedName name="sally" localSheetId="2" hidden="1">{#N/A,#N/A,FALSE,"Pharm";#N/A,#N/A,FALSE,"WWCM"}</definedName>
    <definedName name="sally" hidden="1">{#N/A,#N/A,FALSE,"Pharm";#N/A,#N/A,FALSE,"WWCM"}</definedName>
    <definedName name="savetonet">#N/A</definedName>
    <definedName name="Scenario">#REF!</definedName>
    <definedName name="SD" localSheetId="1" hidden="1">{#N/A,#N/A,FALSE,"Pharm";#N/A,#N/A,FALSE,"WWCM"}</definedName>
    <definedName name="SD" localSheetId="2" hidden="1">{#N/A,#N/A,FALSE,"Pharm";#N/A,#N/A,FALSE,"WWCM"}</definedName>
    <definedName name="SD" hidden="1">{#N/A,#N/A,FALSE,"Pharm";#N/A,#N/A,FALSE,"WWCM"}</definedName>
    <definedName name="sdafgs" localSheetId="1" hidden="1">{#N/A,#N/A,FALSE,"Pharm";#N/A,#N/A,FALSE,"WWCM"}</definedName>
    <definedName name="sdafgs" localSheetId="2" hidden="1">{#N/A,#N/A,FALSE,"Pharm";#N/A,#N/A,FALSE,"WWCM"}</definedName>
    <definedName name="sdafgs" hidden="1">{#N/A,#N/A,FALSE,"Pharm";#N/A,#N/A,FALSE,"WWCM"}</definedName>
    <definedName name="sdfh" localSheetId="1" hidden="1">{#N/A,#N/A,FALSE,"Pharm";#N/A,#N/A,FALSE,"WWCM"}</definedName>
    <definedName name="sdfh" localSheetId="2" hidden="1">{#N/A,#N/A,FALSE,"Pharm";#N/A,#N/A,FALSE,"WWCM"}</definedName>
    <definedName name="sdfh" hidden="1">{#N/A,#N/A,FALSE,"Pharm";#N/A,#N/A,FALSE,"WWCM"}</definedName>
    <definedName name="sdgagf" localSheetId="1" hidden="1">{#N/A,#N/A,FALSE,"Pharm";#N/A,#N/A,FALSE,"WWCM"}</definedName>
    <definedName name="sdgagf" localSheetId="2" hidden="1">{#N/A,#N/A,FALSE,"Pharm";#N/A,#N/A,FALSE,"WWCM"}</definedName>
    <definedName name="sdgagf" hidden="1">{#N/A,#N/A,FALSE,"Pharm";#N/A,#N/A,FALSE,"WWCM"}</definedName>
    <definedName name="sdsadasd" localSheetId="1" hidden="1">{#N/A,#N/A,FALSE,"Pharm";#N/A,#N/A,FALSE,"WWCM"}</definedName>
    <definedName name="sdsadasd" localSheetId="2" hidden="1">{#N/A,#N/A,FALSE,"Pharm";#N/A,#N/A,FALSE,"WWCM"}</definedName>
    <definedName name="sdsadasd" hidden="1">{#N/A,#N/A,FALSE,"Pharm";#N/A,#N/A,FALSE,"WWCM"}</definedName>
    <definedName name="sdsd" localSheetId="1" hidden="1">{#N/A,#N/A,FALSE,"REPORT"}</definedName>
    <definedName name="sdsd" localSheetId="2" hidden="1">{#N/A,#N/A,FALSE,"REPORT"}</definedName>
    <definedName name="sdsd" hidden="1">{#N/A,#N/A,FALSE,"REPORT"}</definedName>
    <definedName name="sencount" hidden="1">1</definedName>
    <definedName name="Service_Commencement_Date">#REF!</definedName>
    <definedName name="sf" localSheetId="1" hidden="1">{#N/A,#N/A,FALSE,"Sales Graph";#N/A,#N/A,FALSE,"BUC Graph";#N/A,#N/A,FALSE,"P&amp;L - YTD"}</definedName>
    <definedName name="sf" localSheetId="2" hidden="1">{#N/A,#N/A,FALSE,"Sales Graph";#N/A,#N/A,FALSE,"BUC Graph";#N/A,#N/A,FALSE,"P&amp;L - YTD"}</definedName>
    <definedName name="sf" hidden="1">{#N/A,#N/A,FALSE,"Sales Graph";#N/A,#N/A,FALSE,"BUC Graph";#N/A,#N/A,FALSE,"P&amp;L - YTD"}</definedName>
    <definedName name="sfdirect" localSheetId="1" hidden="1">{#N/A,#N/A,FALSE,"REPORT"}</definedName>
    <definedName name="sfdirect" localSheetId="2" hidden="1">{#N/A,#N/A,FALSE,"REPORT"}</definedName>
    <definedName name="sfdirect" hidden="1">{#N/A,#N/A,FALSE,"REPORT"}</definedName>
    <definedName name="Shift_Hours">#N/A</definedName>
    <definedName name="Shift_Length">#REF!</definedName>
    <definedName name="Site_Construction_Supervisor">#REF!</definedName>
    <definedName name="Site_Electrical_Co_ordinator">#REF!</definedName>
    <definedName name="Site_Inspectors">#REF!</definedName>
    <definedName name="Site_Trips">#REF!</definedName>
    <definedName name="Sites">#REF!</definedName>
    <definedName name="SmallCubical">#REF!</definedName>
    <definedName name="SmallCubical_Cat">#REF!</definedName>
    <definedName name="SmallCubical_OrCat">#REF!</definedName>
    <definedName name="SmallCubical_PN">#REF!</definedName>
    <definedName name="SmallCubical_UC">#REF!</definedName>
    <definedName name="solver_adj" localSheetId="0" hidden="1">#REF!</definedName>
    <definedName name="solver_adj" localSheetId="1" hidden="1">#REF!</definedName>
    <definedName name="solver_adj" localSheetId="2" hidden="1">#REF!</definedName>
    <definedName name="solver_adj" hidden="1">#REF!</definedName>
    <definedName name="solver_lin" hidden="1">0</definedName>
    <definedName name="solver_ntri" hidden="1">1000</definedName>
    <definedName name="solver_num" hidden="1">0</definedName>
    <definedName name="solver_opt" localSheetId="0" hidden="1">#REF!</definedName>
    <definedName name="solver_opt" localSheetId="1" hidden="1">#REF!</definedName>
    <definedName name="solver_opt" localSheetId="2" hidden="1">#REF!</definedName>
    <definedName name="solver_opt" hidden="1">#REF!</definedName>
    <definedName name="solver_rsmp" hidden="1">1</definedName>
    <definedName name="solver_seed" hidden="1">0</definedName>
    <definedName name="solver_typ" hidden="1">2</definedName>
    <definedName name="solver_val" hidden="1">0</definedName>
    <definedName name="source">#REF!</definedName>
    <definedName name="Sr._Engineer___All_Disciplines">#REF!</definedName>
    <definedName name="SSD" localSheetId="1" hidden="1">{#N/A,#N/A,FALSE,"REPORT"}</definedName>
    <definedName name="SSD" localSheetId="2" hidden="1">{#N/A,#N/A,FALSE,"REPORT"}</definedName>
    <definedName name="SSD" hidden="1">{#N/A,#N/A,FALSE,"REPORT"}</definedName>
    <definedName name="sss" localSheetId="1" hidden="1">{#N/A,#N/A,FALSE,"Pharm";#N/A,#N/A,FALSE,"WWCM"}</definedName>
    <definedName name="sss" localSheetId="2" hidden="1">{#N/A,#N/A,FALSE,"Pharm";#N/A,#N/A,FALSE,"WWCM"}</definedName>
    <definedName name="sss" hidden="1">{#N/A,#N/A,FALSE,"Pharm";#N/A,#N/A,FALSE,"WWCM"}</definedName>
    <definedName name="Staril" localSheetId="1" hidden="1">{#N/A,#N/A,FALSE,"REPORT"}</definedName>
    <definedName name="Staril" localSheetId="2" hidden="1">{#N/A,#N/A,FALSE,"REPORT"}</definedName>
    <definedName name="Staril" hidden="1">{#N/A,#N/A,FALSE,"REPORT"}</definedName>
    <definedName name="start_day">#REF!</definedName>
    <definedName name="StratPlanAP" localSheetId="1" hidden="1">{#N/A,#N/A,FALSE,"Pharm";#N/A,#N/A,FALSE,"WWCM"}</definedName>
    <definedName name="StratPlanAP" localSheetId="2" hidden="1">{#N/A,#N/A,FALSE,"Pharm";#N/A,#N/A,FALSE,"WWCM"}</definedName>
    <definedName name="StratPlanAP" hidden="1">{#N/A,#N/A,FALSE,"Pharm";#N/A,#N/A,FALSE,"WWCM"}</definedName>
    <definedName name="Structure">#REF!</definedName>
    <definedName name="Stuff"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tuff"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tuff"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ub">#REF!</definedName>
    <definedName name="Sub1_Comm">#REF!</definedName>
    <definedName name="Sub1_Construct">#REF!</definedName>
    <definedName name="Sub1_Eng">#REF!</definedName>
    <definedName name="Sub1_Equip">#REF!</definedName>
    <definedName name="Sub1_Forest">#REF!</definedName>
    <definedName name="Sub1_Land">#REF!</definedName>
    <definedName name="Sub2_Comm">#REF!</definedName>
    <definedName name="Sub2_Construct">#REF!</definedName>
    <definedName name="Sub2_Eng">#REF!</definedName>
    <definedName name="Sub2_Equip">#REF!</definedName>
    <definedName name="Sub2_Forest">#REF!</definedName>
    <definedName name="Sub2_Land">#REF!</definedName>
    <definedName name="Sub3_Comm">#REF!</definedName>
    <definedName name="Sub3_Construct">#REF!</definedName>
    <definedName name="Sub3_Eng">#REF!</definedName>
    <definedName name="Sub3_Equip">#REF!</definedName>
    <definedName name="Sub3_Forest">#REF!</definedName>
    <definedName name="Sub3_Land">#REF!</definedName>
    <definedName name="Sub4_Comm">#REF!</definedName>
    <definedName name="Sub4_Construct">#REF!</definedName>
    <definedName name="Sub4_Eng">#REF!</definedName>
    <definedName name="Sub4_Equip">#REF!</definedName>
    <definedName name="Sub4_Forest">#REF!</definedName>
    <definedName name="Sub4_Land">#REF!</definedName>
    <definedName name="Sub5_Comm">#REF!</definedName>
    <definedName name="Sub5_Construct">#REF!</definedName>
    <definedName name="Sub5_Eng">#REF!</definedName>
    <definedName name="Sub5_Equip">#REF!</definedName>
    <definedName name="Sub5_Forest">#REF!</definedName>
    <definedName name="Sub5_Land">#REF!</definedName>
    <definedName name="Sub6_Comm">#REF!</definedName>
    <definedName name="Sub6_Construct">#REF!</definedName>
    <definedName name="Sub6_Eng">#REF!</definedName>
    <definedName name="Sub6_Equip">#REF!</definedName>
    <definedName name="Sub6_Forest">#REF!</definedName>
    <definedName name="Sub6_Land">#REF!</definedName>
    <definedName name="Subd">#REF!</definedName>
    <definedName name="Submit_Performance_Metrics_to_Administrator_for_approval">#REF!</definedName>
    <definedName name="SUMMARY">#REF!</definedName>
    <definedName name="survey_hide">#REF!,#REF!,#REF!,#REF!,#REF!,#REF!,#REF!,#REF!</definedName>
    <definedName name="SX"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TA">#REF!</definedName>
    <definedName name="TAB1136877249">#REF!</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xol" localSheetId="1" hidden="1">{#N/A,#N/A,FALSE,"Pharm";#N/A,#N/A,FALSE,"WWCM"}</definedName>
    <definedName name="taxol" localSheetId="2" hidden="1">{#N/A,#N/A,FALSE,"Pharm";#N/A,#N/A,FALSE,"WWCM"}</definedName>
    <definedName name="taxol" hidden="1">{#N/A,#N/A,FALSE,"Pharm";#N/A,#N/A,FALSE,"WWCM"}</definedName>
    <definedName name="telecom_hide">#REF!,#REF!,#REF!,#REF!,#REF!,#REF!,#REF!,#REF!,#REF!</definedName>
    <definedName name="Telecom1_Comm">#REF!</definedName>
    <definedName name="Telecom1_Construct">#REF!</definedName>
    <definedName name="Telecom1_Eng">#REF!</definedName>
    <definedName name="Telecom1_Equip">#REF!</definedName>
    <definedName name="Telecom1_Forest">#REF!</definedName>
    <definedName name="Telecom1_Land">#REF!</definedName>
    <definedName name="Telecom2_Comm">#REF!</definedName>
    <definedName name="Telecom2_Construct">#REF!</definedName>
    <definedName name="Telecom2_Eng">#REF!</definedName>
    <definedName name="Telecom2_Equip">#REF!</definedName>
    <definedName name="Telecom2_Forest">#REF!</definedName>
    <definedName name="Telecom2_Land">#REF!</definedName>
    <definedName name="Telecom3_Comm">#REF!</definedName>
    <definedName name="Telecom3_Construct">#REF!</definedName>
    <definedName name="Telecom3_Eng">#REF!</definedName>
    <definedName name="Telecom3_Equip">#REF!</definedName>
    <definedName name="Telecom3_Forest">#REF!</definedName>
    <definedName name="Telecom3_Land">#REF!</definedName>
    <definedName name="Telecom4_Comm">#REF!</definedName>
    <definedName name="Telecom4_Construct">#REF!</definedName>
    <definedName name="Telecom4_Eng">#REF!</definedName>
    <definedName name="Telecom4_Equip">#REF!</definedName>
    <definedName name="Telecom4_Forest">#REF!</definedName>
    <definedName name="Telecom4_Land">#REF!</definedName>
    <definedName name="Telecom5_Comm">#REF!</definedName>
    <definedName name="Telecom5_Construct">#REF!</definedName>
    <definedName name="Telecom5_Eng">#REF!</definedName>
    <definedName name="Telecom5_Equip">#REF!</definedName>
    <definedName name="Telecom5_Forest">#REF!</definedName>
    <definedName name="Telecom5_Land">#REF!</definedName>
    <definedName name="Telecom6_Comm">#REF!</definedName>
    <definedName name="Telecom6_Construct">#REF!</definedName>
    <definedName name="Telecom6_Eng">#REF!</definedName>
    <definedName name="Telecom6_Equip">#REF!</definedName>
    <definedName name="Telecom6_Forest">#REF!</definedName>
    <definedName name="Telecom6_Land">#REF!</definedName>
    <definedName name="Telecomm">#REF!,#REF!,#REF!,#REF!,#REF!,#REF!,#REF!</definedName>
    <definedName name="telecontrol_hide">#REF!,#REF!,#REF!,#REF!,#REF!,#REF!,#REF!,#REF!</definedName>
    <definedName name="Tem" localSheetId="1" hidden="1">{#N/A,#N/A,FALSE,"Pharm";#N/A,#N/A,FALSE,"WWCM"}</definedName>
    <definedName name="Tem" localSheetId="2" hidden="1">{#N/A,#N/A,FALSE,"Pharm";#N/A,#N/A,FALSE,"WWCM"}</definedName>
    <definedName name="Tem" hidden="1">{#N/A,#N/A,FALSE,"Pharm";#N/A,#N/A,FALSE,"WWCM"}</definedName>
    <definedName name="TemplatePrintArea">#REF!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q" localSheetId="1" hidden="1">{#N/A,#N/A,FALSE,"Pharm";#N/A,#N/A,FALSE,"WWCM"}</definedName>
    <definedName name="teq" localSheetId="2" hidden="1">{#N/A,#N/A,FALSE,"Pharm";#N/A,#N/A,FALSE,"WWCM"}</definedName>
    <definedName name="teq" hidden="1">{#N/A,#N/A,FALSE,"Pharm";#N/A,#N/A,FALSE,"WWCM"}</definedName>
    <definedName name="Tequin" localSheetId="1" hidden="1">{#N/A,#N/A,FALSE,"Pharm";#N/A,#N/A,FALSE,"WWCM"}</definedName>
    <definedName name="Tequin" localSheetId="2" hidden="1">{#N/A,#N/A,FALSE,"Pharm";#N/A,#N/A,FALSE,"WWCM"}</definedName>
    <definedName name="Tequin" hidden="1">{#N/A,#N/A,FALSE,"Pharm";#N/A,#N/A,FALSE,"WWCM"}</definedName>
    <definedName name="tequinol" localSheetId="1" hidden="1">{#N/A,#N/A,FALSE,"REPORT"}</definedName>
    <definedName name="tequinol" localSheetId="2" hidden="1">{#N/A,#N/A,FALSE,"REPORT"}</definedName>
    <definedName name="tequinol" hidden="1">{#N/A,#N/A,FALSE,"REPORT"}</definedName>
    <definedName name="test" localSheetId="1" hidden="1">{#N/A,#N/A,FALSE,"Pharm";#N/A,#N/A,FALSE,"WWCM"}</definedName>
    <definedName name="test" localSheetId="2" hidden="1">{#N/A,#N/A,FALSE,"Pharm";#N/A,#N/A,FALSE,"WWCM"}</definedName>
    <definedName name="test" hidden="1">{#N/A,#N/A,FALSE,"Pharm";#N/A,#N/A,FALSE,"WWCM"}</definedName>
    <definedName name="test1">#REF!</definedName>
    <definedName name="teste" localSheetId="1" hidden="1">{#N/A,#N/A,FALSE,"Pharm";#N/A,#N/A,FALSE,"WWCM"}</definedName>
    <definedName name="teste" localSheetId="2" hidden="1">{#N/A,#N/A,FALSE,"Pharm";#N/A,#N/A,FALSE,"WWCM"}</definedName>
    <definedName name="teste" hidden="1">{#N/A,#N/A,FALSE,"Pharm";#N/A,#N/A,FALSE,"WWCM"}</definedName>
    <definedName name="three" localSheetId="0" hidden="1">{"midlpg1",#N/A,FALSE,"MIDEAST LPG";"midlpg2",#N/A,FALSE,"MIDEAST LPG"}</definedName>
    <definedName name="three" localSheetId="1" hidden="1">{"midlpg1",#N/A,FALSE,"MIDEAST LPG";"midlpg2",#N/A,FALSE,"MIDEAST LPG"}</definedName>
    <definedName name="three" localSheetId="2" hidden="1">{"midlpg1",#N/A,FALSE,"MIDEAST LPG";"midlpg2",#N/A,FALSE,"MIDEAST LPG"}</definedName>
    <definedName name="three" hidden="1">{"midlpg1",#N/A,FALSE,"MIDEAST LPG";"midlpg2",#N/A,FALSE,"MIDEAST LPG"}</definedName>
    <definedName name="thththt" hidden="1">#REF!</definedName>
    <definedName name="time" localSheetId="0" hidden="1">{"japcurrent1",#N/A,FALSE,"JAPAN PRODUCTS";"japcurrent2",#N/A,FALSE,"JAPAN PRODUCTS"}</definedName>
    <definedName name="time" localSheetId="1" hidden="1">{"japcurrent1",#N/A,FALSE,"JAPAN PRODUCTS";"japcurrent2",#N/A,FALSE,"JAPAN PRODUCTS"}</definedName>
    <definedName name="time" localSheetId="2" hidden="1">{"japcurrent1",#N/A,FALSE,"JAPAN PRODUCTS";"japcurrent2",#N/A,FALSE,"JAPAN PRODUCTS"}</definedName>
    <definedName name="time" hidden="1">{"japcurrent1",#N/A,FALSE,"JAPAN PRODUCTS";"japcurrent2",#N/A,FALSE,"JAPAN PRODUCTS"}</definedName>
    <definedName name="TITLE">#REF!</definedName>
    <definedName name="titles">#REF!,#REF!,#REF!,#REF!,#REF!,#REF!</definedName>
    <definedName name="titles_2">#REF!,#REF!,#REF!,#REF!,#REF!,#REF!</definedName>
    <definedName name="titles_3">#REF!,#REF!,#REF!,#REF!,#REF!,#REF!</definedName>
    <definedName name="Tot_Unloaded">#REF!</definedName>
    <definedName name="TOT0009_11_12">#REF!</definedName>
    <definedName name="TOT0009_11_12_113">#REF!,#REF!</definedName>
    <definedName name="TOT009_11_12_113">#REF!</definedName>
    <definedName name="Total">#REF!</definedName>
    <definedName name="Total_fixed">#REF!</definedName>
    <definedName name="Total_Sales">#REF!</definedName>
    <definedName name="Total_Time">#REF!</definedName>
    <definedName name="Total_variable">#REF!</definedName>
    <definedName name="Total_Weeks">#REF!</definedName>
    <definedName name="trans" localSheetId="0" hidden="1">#REF!</definedName>
    <definedName name="trans" localSheetId="1" hidden="1">#REF!</definedName>
    <definedName name="trans" localSheetId="2" hidden="1">#REF!</definedName>
    <definedName name="trans" hidden="1">#REF!</definedName>
    <definedName name="Travel_Costs">#REF!</definedName>
    <definedName name="Travel_Daily">#REF!</definedName>
    <definedName name="Travel_Roundtrip">#REF!</definedName>
    <definedName name="Travel_Time">#N/A</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ruck_Cost">#REF!</definedName>
    <definedName name="Truck_Rate">#REF!</definedName>
    <definedName name="tryeuyit" localSheetId="1" hidden="1">{#N/A,#N/A,FALSE,"Pharm";#N/A,#N/A,FALSE,"WWCM"}</definedName>
    <definedName name="tryeuyit" localSheetId="2" hidden="1">{#N/A,#N/A,FALSE,"Pharm";#N/A,#N/A,FALSE,"WWCM"}</definedName>
    <definedName name="tryeuyit" hidden="1">{#N/A,#N/A,FALSE,"Pharm";#N/A,#N/A,FALSE,"WWCM"}</definedName>
    <definedName name="tt" hidden="1">#REF!</definedName>
    <definedName name="tttttr" hidden="1">#REF!</definedName>
    <definedName name="TTTTTTTTTT" hidden="1">#REF!</definedName>
    <definedName name="ttttttttttt" hidden="1">#REF!</definedName>
    <definedName name="two" localSheetId="0" hidden="1">{"japlpg1",#N/A,FALSE,"JAPAN LPG ";"japllpg2",#N/A,FALSE,"JAPAN LPG "}</definedName>
    <definedName name="two" localSheetId="1" hidden="1">{"japlpg1",#N/A,FALSE,"JAPAN LPG ";"japllpg2",#N/A,FALSE,"JAPAN LPG "}</definedName>
    <definedName name="two" localSheetId="2" hidden="1">{"japlpg1",#N/A,FALSE,"JAPAN LPG ";"japllpg2",#N/A,FALSE,"JAPAN LPG "}</definedName>
    <definedName name="two" hidden="1">{"japlpg1",#N/A,FALSE,"JAPAN LPG ";"japllpg2",#N/A,FALSE,"JAPAN LPG "}</definedName>
    <definedName name="TX0009_11_12_113">#REF!,#REF!,#REF!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tyutytyi" localSheetId="1" hidden="1">{#N/A,#N/A,FALSE,"Pharm";#N/A,#N/A,FALSE,"WWCM"}</definedName>
    <definedName name="tyutytyi" localSheetId="2" hidden="1">{#N/A,#N/A,FALSE,"Pharm";#N/A,#N/A,FALSE,"WWCM"}</definedName>
    <definedName name="tyutytyi" hidden="1">{#N/A,#N/A,FALSE,"Pharm";#N/A,#N/A,FALSE,"WWCM"}</definedName>
    <definedName name="tyyufkjkhjd" localSheetId="1" hidden="1">{#N/A,#N/A,FALSE,"Pharm";#N/A,#N/A,FALSE,"WWCM"}</definedName>
    <definedName name="tyyufkjkhjd" localSheetId="2" hidden="1">{#N/A,#N/A,FALSE,"Pharm";#N/A,#N/A,FALSE,"WWCM"}</definedName>
    <definedName name="tyyufkjkhjd" hidden="1">{#N/A,#N/A,FALSE,"Pharm";#N/A,#N/A,FALSE,"WWCM"}</definedName>
    <definedName name="U" hidden="1">#REF!</definedName>
    <definedName name="ukuku" hidden="1">#REF!</definedName>
    <definedName name="uncompletednonpermanent">#REF!</definedName>
    <definedName name="uncompletedpermanent">#REF!</definedName>
    <definedName name="uncompletenonpermanent">#REF!</definedName>
    <definedName name="uncompletepermanent">#REF!</definedName>
    <definedName name="Unit" localSheetId="1" hidden="1">{#N/A,#N/A,FALSE,"Pharm";#N/A,#N/A,FALSE,"WWCM"}</definedName>
    <definedName name="Unit" localSheetId="2" hidden="1">{#N/A,#N/A,FALSE,"Pharm";#N/A,#N/A,FALSE,"WWCM"}</definedName>
    <definedName name="Unit" hidden="1">{#N/A,#N/A,FALSE,"Pharm";#N/A,#N/A,FALSE,"WWCM"}</definedName>
    <definedName name="Unit_contrib_margin">#REF!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aluevx">42.314159</definedName>
    <definedName name="Variable_cost_unit">#REF!</definedName>
    <definedName name="Variable_costs_unit">#REF!</definedName>
    <definedName name="Variable_Unit_Cost">#REF!</definedName>
    <definedName name="variance">#REF!</definedName>
    <definedName name="VARIANCES">#REF!</definedName>
    <definedName name="VDD">#REF!</definedName>
    <definedName name="VDT">#REF!</definedName>
    <definedName name="Version">#REF!</definedName>
    <definedName name="vertex42_copyright" hidden="1">"© 2019 Vertex42 LLC"</definedName>
    <definedName name="vertex42_id" hidden="1">"2021-calendar.xlsx"</definedName>
    <definedName name="vertex42_title" hidden="1">"2021 Calendar Template"</definedName>
    <definedName name="Volume">#REF!</definedName>
    <definedName name="VVVVVVVV" hidden="1">#REF!</definedName>
    <definedName name="w" hidden="1">#REF!</definedName>
    <definedName name="was" localSheetId="1" hidden="1">{#N/A,#N/A,FALSE,"Sales Graph";#N/A,#N/A,FALSE,"BUC Graph";#N/A,#N/A,FALSE,"P&amp;L - YTD"}</definedName>
    <definedName name="was" localSheetId="2" hidden="1">{#N/A,#N/A,FALSE,"Sales Graph";#N/A,#N/A,FALSE,"BUC Graph";#N/A,#N/A,FALSE,"P&amp;L - YTD"}</definedName>
    <definedName name="was" hidden="1">{#N/A,#N/A,FALSE,"Sales Graph";#N/A,#N/A,FALSE,"BUC Graph";#N/A,#N/A,FALSE,"P&amp;L - YTD"}</definedName>
    <definedName name="wb" localSheetId="1" hidden="1">{#N/A,#N/A,FALSE,"Pharm";#N/A,#N/A,FALSE,"WWCM"}</definedName>
    <definedName name="wb" localSheetId="2" hidden="1">{#N/A,#N/A,FALSE,"Pharm";#N/A,#N/A,FALSE,"WWCM"}</definedName>
    <definedName name="wb" hidden="1">{#N/A,#N/A,FALSE,"Pharm";#N/A,#N/A,FALSE,"WWCM"}</definedName>
    <definedName name="wc" localSheetId="1" hidden="1">{#N/A,#N/A,FALSE,"Pharm";#N/A,#N/A,FALSE,"WWCM"}</definedName>
    <definedName name="wc" localSheetId="2" hidden="1">{#N/A,#N/A,FALSE,"Pharm";#N/A,#N/A,FALSE,"WWCM"}</definedName>
    <definedName name="wc" hidden="1">{#N/A,#N/A,FALSE,"Pharm";#N/A,#N/A,FALSE,"WWCM"}</definedName>
    <definedName name="we" localSheetId="1" hidden="1">{#N/A,#N/A,FALSE,"Pharm";#N/A,#N/A,FALSE,"WWCM"}</definedName>
    <definedName name="we" localSheetId="2" hidden="1">{#N/A,#N/A,FALSE,"Pharm";#N/A,#N/A,FALSE,"WWCM"}</definedName>
    <definedName name="we" hidden="1">{#N/A,#N/A,FALSE,"Pharm";#N/A,#N/A,FALSE,"WWCM"}</definedName>
    <definedName name="wed" hidden="1">#REF!</definedName>
    <definedName name="werrr" localSheetId="1" hidden="1">{#N/A,#N/A,FALSE,"Pharm";#N/A,#N/A,FALSE,"WWCM"}</definedName>
    <definedName name="werrr" localSheetId="2" hidden="1">{#N/A,#N/A,FALSE,"Pharm";#N/A,#N/A,FALSE,"WWCM"}</definedName>
    <definedName name="werrr" hidden="1">{#N/A,#N/A,FALSE,"Pharm";#N/A,#N/A,FALSE,"WWCM"}</definedName>
    <definedName name="Wire" hidden="1">{#N/A,#N/A,FALSE,"REPORT"}</definedName>
    <definedName name="Work_Order_Request_Id">#REF!</definedName>
    <definedName name="Work_Time">#REF!+#REF!</definedName>
    <definedName name="working" localSheetId="1" hidden="1">{#N/A,#N/A,FALSE,"REPORT"}</definedName>
    <definedName name="working" localSheetId="2" hidden="1">{#N/A,#N/A,FALSE,"REPORT"}</definedName>
    <definedName name="working" hidden="1">{#N/A,#N/A,FALSE,"REPORT"}</definedName>
    <definedName name="wrn.111111" localSheetId="1" hidden="1">{#N/A,#N/A,FALSE,"Pharm";#N/A,#N/A,FALSE,"WWCM"}</definedName>
    <definedName name="wrn.111111" localSheetId="2" hidden="1">{#N/A,#N/A,FALSE,"Pharm";#N/A,#N/A,FALSE,"WWCM"}</definedName>
    <definedName name="wrn.111111" hidden="1">{#N/A,#N/A,FALSE,"Pharm";#N/A,#N/A,FALSE,"WWCM"}</definedName>
    <definedName name="wrn.730." localSheetId="1" hidden="1">{#N/A,#N/A,FALSE,"REPORT"}</definedName>
    <definedName name="wrn.730." localSheetId="2" hidden="1">{#N/A,#N/A,FALSE,"REPORT"}</definedName>
    <definedName name="wrn.730." hidden="1">{#N/A,#N/A,FALSE,"REPORT"}</definedName>
    <definedName name="wrn.731" localSheetId="1" hidden="1">{#N/A,#N/A,FALSE,"REPORT"}</definedName>
    <definedName name="wrn.731" localSheetId="2" hidden="1">{#N/A,#N/A,FALSE,"REPORT"}</definedName>
    <definedName name="wrn.731" hidden="1">{#N/A,#N/A,FALSE,"REPORT"}</definedName>
    <definedName name="wrn.750." localSheetId="1" hidden="1">{#N/A,#N/A,FALSE,"REPORT"}</definedName>
    <definedName name="wrn.750." localSheetId="2" hidden="1">{#N/A,#N/A,FALSE,"REPORT"}</definedName>
    <definedName name="wrn.750." hidden="1">{#N/A,#N/A,FALSE,"REPORT"}</definedName>
    <definedName name="wrn.7501" localSheetId="1" hidden="1">{#N/A,#N/A,FALSE,"REPORT"}</definedName>
    <definedName name="wrn.7501" localSheetId="2" hidden="1">{#N/A,#N/A,FALSE,"REPORT"}</definedName>
    <definedName name="wrn.7501" hidden="1">{#N/A,#N/A,FALSE,"REPORT"}</definedName>
    <definedName name="wrn.760.16." localSheetId="1" hidden="1">{#N/A,#N/A,FALSE,"REPORT"}</definedName>
    <definedName name="wrn.760.16." localSheetId="2" hidden="1">{#N/A,#N/A,FALSE,"REPORT"}</definedName>
    <definedName name="wrn.760.16." hidden="1">{#N/A,#N/A,FALSE,"REPORT"}</definedName>
    <definedName name="wrn.7900" localSheetId="1" hidden="1">{#N/A,#N/A,FALSE,"REPORT"}</definedName>
    <definedName name="wrn.7900" localSheetId="2" hidden="1">{#N/A,#N/A,FALSE,"REPORT"}</definedName>
    <definedName name="wrn.7900" hidden="1">{#N/A,#N/A,FALSE,"REPORT"}</definedName>
    <definedName name="wrn.905" localSheetId="1" hidden="1">{#N/A,#N/A,FALSE,"REPORT"}</definedName>
    <definedName name="wrn.905" localSheetId="2" hidden="1">{#N/A,#N/A,FALSE,"REPORT"}</definedName>
    <definedName name="wrn.905" hidden="1">{#N/A,#N/A,FALSE,"REPORT"}</definedName>
    <definedName name="wrn.99999" localSheetId="1" hidden="1">{#N/A,#N/A,FALSE,"REPORT"}</definedName>
    <definedName name="wrn.99999" localSheetId="2" hidden="1">{#N/A,#N/A,FALSE,"REPORT"}</definedName>
    <definedName name="wrn.99999" hidden="1">{#N/A,#N/A,FALSE,"REPORT"}</definedName>
    <definedName name="wrn.aaa" localSheetId="1" hidden="1">{#N/A,#N/A,FALSE,"Pharm";#N/A,#N/A,FALSE,"WWCM"}</definedName>
    <definedName name="wrn.aaa" localSheetId="2" hidden="1">{#N/A,#N/A,FALSE,"Pharm";#N/A,#N/A,FALSE,"WWCM"}</definedName>
    <definedName name="wrn.aaa" hidden="1">{#N/A,#N/A,FALSE,"Pharm";#N/A,#N/A,FALSE,"WWCM"}</definedName>
    <definedName name="wrn.aaaaaaa" localSheetId="1" hidden="1">{#N/A,#N/A,FALSE,"Pharm";#N/A,#N/A,FALSE,"WWCM"}</definedName>
    <definedName name="wrn.aaaaaaa" localSheetId="2" hidden="1">{#N/A,#N/A,FALSE,"Pharm";#N/A,#N/A,FALSE,"WWCM"}</definedName>
    <definedName name="wrn.aaaaaaa" hidden="1">{#N/A,#N/A,FALSE,"Pharm";#N/A,#N/A,FALSE,"WWCM"}</definedName>
    <definedName name="wrn.bm"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Cardiovasculars." localSheetId="1" hidden="1">{#N/A,#N/A,FALSE,"Card";#N/A,#N/A,FALSE,"Prav";#N/A,#N/A,FALSE,"Irbe";#N/A,#N/A,FALSE,"Plavix";#N/A,#N/A,FALSE,"Capt";#N/A,#N/A,FALSE,"Fosi"}</definedName>
    <definedName name="wrn.Cardiovasculars." localSheetId="2" hidden="1">{#N/A,#N/A,FALSE,"Card";#N/A,#N/A,FALSE,"Prav";#N/A,#N/A,FALSE,"Irbe";#N/A,#N/A,FALSE,"Plavix";#N/A,#N/A,FALSE,"Capt";#N/A,#N/A,FALSE,"Fosi"}</definedName>
    <definedName name="wrn.Cardiovasculars." hidden="1">{#N/A,#N/A,FALSE,"Card";#N/A,#N/A,FALSE,"Prav";#N/A,#N/A,FALSE,"Irbe";#N/A,#N/A,FALSE,"Plavix";#N/A,#N/A,FALSE,"Capt";#N/A,#N/A,FALSE,"Fosi"}</definedName>
    <definedName name="wrn.Central._.Nervous._.System." localSheetId="1" hidden="1">{#N/A,#N/A,FALSE,"CNS";#N/A,#N/A,FALSE,"Serz";#N/A,#N/A,FALSE,"Ace"}</definedName>
    <definedName name="wrn.Central._.Nervous._.System." localSheetId="2" hidden="1">{#N/A,#N/A,FALSE,"CNS";#N/A,#N/A,FALSE,"Serz";#N/A,#N/A,FALSE,"Ace"}</definedName>
    <definedName name="wrn.Central._.Nervous._.System." hidden="1">{#N/A,#N/A,FALSE,"CNS";#N/A,#N/A,FALSE,"Serz";#N/A,#N/A,FALSE,"Ace"}</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onsumer._.Medicines." localSheetId="1" hidden="1">{#N/A,#N/A,FALSE,"OTC";#N/A,#N/A,FALSE,"Ther";#N/A,#N/A,FALSE,"Temp";#N/A,#N/A,FALSE,"Exce";#N/A,#N/A,FALSE,"Buff";#N/A,#N/A,FALSE,"Picot";#N/A,#N/A,FALSE,"Luftal";#N/A,#N/A,FALSE,"Comt"}</definedName>
    <definedName name="wrn.Consumer._.Medicines." localSheetId="2" hidden="1">{#N/A,#N/A,FALSE,"OTC";#N/A,#N/A,FALSE,"Ther";#N/A,#N/A,FALSE,"Temp";#N/A,#N/A,FALSE,"Exce";#N/A,#N/A,FALSE,"Buff";#N/A,#N/A,FALSE,"Picot";#N/A,#N/A,FALSE,"Luftal";#N/A,#N/A,FALSE,"Comt"}</definedName>
    <definedName name="wrn.Consumer._.Medicines." hidden="1">{#N/A,#N/A,FALSE,"OTC";#N/A,#N/A,FALSE,"Ther";#N/A,#N/A,FALSE,"Temp";#N/A,#N/A,FALSE,"Exce";#N/A,#N/A,FALSE,"Buff";#N/A,#N/A,FALSE,"Picot";#N/A,#N/A,FALSE,"Luftal";#N/A,#N/A,FALSE,"Comt"}</definedName>
    <definedName name="wrn.crude." localSheetId="0" hidden="1">{"current1",#N/A,FALSE,"CRUDE";"current2",#N/A,FALSE,"CRUDE";"CONSTANT",#N/A,FALSE,"CRUDE"}</definedName>
    <definedName name="wrn.crude." localSheetId="1" hidden="1">{"current1",#N/A,FALSE,"CRUDE";"current2",#N/A,FALSE,"CRUDE";"CONSTANT",#N/A,FALSE,"CRUDE"}</definedName>
    <definedName name="wrn.crude." localSheetId="2" hidden="1">{"current1",#N/A,FALSE,"CRUDE";"current2",#N/A,FALSE,"CRUDE";"CONSTANT",#N/A,FALSE,"CRUDE"}</definedName>
    <definedName name="wrn.crude." hidden="1">{"current1",#N/A,FALSE,"CRUDE";"current2",#N/A,FALSE,"CRUDE";"CONSTANT",#N/A,FALSE,"CRUDE"}</definedName>
    <definedName name="wrn.CRUDE1." localSheetId="0"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etail._.Balance._.Sheet." localSheetId="1" hidden="1">{#N/A,#N/A,FALSE,"Detail"}</definedName>
    <definedName name="wrn.Detail._.Balance._.Sheet." localSheetId="2" hidden="1">{#N/A,#N/A,FALSE,"Detail"}</definedName>
    <definedName name="wrn.Detail._.Balance._.Sheet." hidden="1">{#N/A,#N/A,FALSE,"Detail"}</definedName>
    <definedName name="wrn.Detail_Projection." localSheetId="1" hidden="1">{#N/A,#N/A,FALSE,"Detail YTD"}</definedName>
    <definedName name="wrn.Detail_Projection." localSheetId="2" hidden="1">{#N/A,#N/A,FALSE,"Detail YTD"}</definedName>
    <definedName name="wrn.Detail_Projection." hidden="1">{#N/A,#N/A,FALSE,"Detail YTD"}</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eneral._.OTC." localSheetId="1" hidden="1">{#N/A,#N/A,FALSE,"Title Page (3)";#N/A,#N/A,FALSE,"YTD - OTC";#N/A,#N/A,FALSE,"MTH - OTC"}</definedName>
    <definedName name="wrn.General._.OTC." localSheetId="2" hidden="1">{#N/A,#N/A,FALSE,"Title Page (3)";#N/A,#N/A,FALSE,"YTD - OTC";#N/A,#N/A,FALSE,"MTH - OTC"}</definedName>
    <definedName name="wrn.General._.OTC." hidden="1">{#N/A,#N/A,FALSE,"Title Page (3)";#N/A,#N/A,FALSE,"YTD - OTC";#N/A,#N/A,FALSE,"MTH - OTC"}</definedName>
    <definedName name="wrn.General._.Pharm." localSheetId="1" hidden="1">{#N/A,#N/A,FALSE,"Title Page (2)";#N/A,#N/A,FALSE,"YTD - Pharm";#N/A,#N/A,FALSE,"MTH - Pharm"}</definedName>
    <definedName name="wrn.General._.Pharm." localSheetId="2" hidden="1">{#N/A,#N/A,FALSE,"Title Page (2)";#N/A,#N/A,FALSE,"YTD - Pharm";#N/A,#N/A,FALSE,"MTH - Pharm"}</definedName>
    <definedName name="wrn.General._.Pharm." hidden="1">{#N/A,#N/A,FALSE,"Title Page (2)";#N/A,#N/A,FALSE,"YTD - Pharm";#N/A,#N/A,FALSE,"MTH - Pharm"}</definedName>
    <definedName name="wrn.General._.Total." localSheetId="1" hidden="1">{#N/A,#N/A,FALSE,"Title Page (4)";#N/A,#N/A,FALSE,"YTD - Total";#N/A,#N/A,FALSE,"MTH - Total"}</definedName>
    <definedName name="wrn.General._.Total." localSheetId="2" hidden="1">{#N/A,#N/A,FALSE,"Title Page (4)";#N/A,#N/A,FALSE,"YTD - Total";#N/A,#N/A,FALSE,"MTH - Total"}</definedName>
    <definedName name="wrn.General._.Total." hidden="1">{#N/A,#N/A,FALSE,"Title Page (4)";#N/A,#N/A,FALSE,"YTD - Total";#N/A,#N/A,FALSE,"MTH - Total"}</definedName>
    <definedName name="wrn.Infectious._.Diseases." localSheetId="1" hidden="1">{#N/A,#N/A,FALSE,"Anti";#N/A,#N/A,FALSE,"Cefa";#N/A,#N/A,FALSE,"Ceph";#N/A,#N/A,FALSE,"Cefp";#N/A,#N/A,FALSE,"Cefe";#N/A,#N/A,FALSE,"Pens";#N/A,#N/A,FALSE,"Ampi";#N/A,#N/A,FALSE,"Amox";#N/A,#N/A,FALSE,"Isox";#N/A,#N/A,FALSE,"Aztr";#N/A,#N/A,FALSE,"Videx";#N/A,#N/A,FALSE,"Zerit"}</definedName>
    <definedName name="wrn.Infectious._.Diseases." localSheetId="2" hidden="1">{#N/A,#N/A,FALSE,"Anti";#N/A,#N/A,FALSE,"Cefa";#N/A,#N/A,FALSE,"Ceph";#N/A,#N/A,FALSE,"Cefp";#N/A,#N/A,FALSE,"Cefe";#N/A,#N/A,FALSE,"Pens";#N/A,#N/A,FALSE,"Ampi";#N/A,#N/A,FALSE,"Amox";#N/A,#N/A,FALSE,"Isox";#N/A,#N/A,FALSE,"Aztr";#N/A,#N/A,FALSE,"Videx";#N/A,#N/A,FALSE,"Zerit"}</definedName>
    <definedName name="wrn.Infectious._.Diseases." hidden="1">{#N/A,#N/A,FALSE,"Anti";#N/A,#N/A,FALSE,"Cefa";#N/A,#N/A,FALSE,"Ceph";#N/A,#N/A,FALSE,"Cefp";#N/A,#N/A,FALSE,"Cefe";#N/A,#N/A,FALSE,"Pens";#N/A,#N/A,FALSE,"Ampi";#N/A,#N/A,FALSE,"Amox";#N/A,#N/A,FALSE,"Isox";#N/A,#N/A,FALSE,"Aztr";#N/A,#N/A,FALSE,"Videx";#N/A,#N/A,FALSE,"Zerit"}</definedName>
    <definedName name="wrn.natgastab." localSheetId="0" hidden="1">{"natgas1",#N/A,FALSE,"u.s. Natural Gas";"natgas2",#N/A,FALSE,"u.s. Natural Gas"}</definedName>
    <definedName name="wrn.natgastab." localSheetId="1" hidden="1">{"natgas1",#N/A,FALSE,"u.s. Natural Gas";"natgas2",#N/A,FALSE,"u.s. Natural Gas"}</definedName>
    <definedName name="wrn.natgastab." localSheetId="2" hidden="1">{"natgas1",#N/A,FALSE,"u.s. Natural Gas";"natgas2",#N/A,FALSE,"u.s. Natural Gas"}</definedName>
    <definedName name="wrn.natgastab." hidden="1">{"natgas1",#N/A,FALSE,"u.s. Natural Gas";"natgas2",#N/A,FALSE,"u.s. Natural Gas"}</definedName>
    <definedName name="wrn.NID._.Estimate._.Report." hidden="1">{#N/A,#N/A,TRUE,"Estimate Summary";#N/A,#N/A,TRUE,"Transmission Line";#N/A,#N/A,TRUE,"Substation";#N/A,#N/A,TRUE,"Telecommunications"}</definedName>
    <definedName name="wrn.Oncology." localSheetId="1" hidden="1">{#N/A,#N/A,FALSE,"Onco";#N/A,#N/A,FALSE,"Taxol";#N/A,#N/A,FALSE,"UFT";#N/A,#N/A,FALSE,"Carb"}</definedName>
    <definedName name="wrn.Oncology." localSheetId="2" hidden="1">{#N/A,#N/A,FALSE,"Onco";#N/A,#N/A,FALSE,"Taxol";#N/A,#N/A,FALSE,"UFT";#N/A,#N/A,FALSE,"Carb"}</definedName>
    <definedName name="wrn.Oncology." hidden="1">{#N/A,#N/A,FALSE,"Onco";#N/A,#N/A,FALSE,"Taxol";#N/A,#N/A,FALSE,"UFT";#N/A,#N/A,FALSE,"Carb"}</definedName>
    <definedName name="wrn.OTC._.Market._.Report." localSheetId="1" hidden="1">{#N/A,#N/A,FALSE,"Sales Graph";#N/A,#N/A,FALSE,"BUC Graph";#N/A,#N/A,FALSE,"P&amp;L - YTD"}</definedName>
    <definedName name="wrn.OTC._.Market._.Report." localSheetId="2" hidden="1">{#N/A,#N/A,FALSE,"Sales Graph";#N/A,#N/A,FALSE,"BUC Graph";#N/A,#N/A,FALSE,"P&amp;L - YTD"}</definedName>
    <definedName name="wrn.OTC._.Market._.Report." hidden="1">{#N/A,#N/A,FALSE,"Sales Graph";#N/A,#N/A,FALSE,"BUC Graph";#N/A,#N/A,FALSE,"P&amp;L - YTD"}</definedName>
    <definedName name="wrn.Other._.Pharm." localSheetId="1" hidden="1">{#N/A,#N/A,FALSE,"Other";#N/A,#N/A,FALSE,"Ace";#N/A,#N/A,FALSE,"Derm"}</definedName>
    <definedName name="wrn.Other._.Pharm." localSheetId="2" hidden="1">{#N/A,#N/A,FALSE,"Other";#N/A,#N/A,FALSE,"Ace";#N/A,#N/A,FALSE,"Derm"}</definedName>
    <definedName name="wrn.Other._.Pharm." hidden="1">{#N/A,#N/A,FALSE,"Other";#N/A,#N/A,FALSE,"Ace";#N/A,#N/A,FALSE,"Derm"}</definedName>
    <definedName name="wrn.p" localSheetId="1" hidden="1">{#N/A,#N/A,FALSE,"1";#N/A,#N/A,FALSE,"2";#N/A,#N/A,FALSE,"16 - 17";#N/A,#N/A,FALSE,"18 - 19";#N/A,#N/A,FALSE,"26";#N/A,#N/A,FALSE,"27";#N/A,#N/A,FALSE,"28"}</definedName>
    <definedName name="wrn.p" localSheetId="2" hidden="1">{#N/A,#N/A,FALSE,"1";#N/A,#N/A,FALSE,"2";#N/A,#N/A,FALSE,"16 - 17";#N/A,#N/A,FALSE,"18 - 19";#N/A,#N/A,FALSE,"26";#N/A,#N/A,FALSE,"27";#N/A,#N/A,FALSE,"28"}</definedName>
    <definedName name="wrn.p" hidden="1">{#N/A,#N/A,FALSE,"1";#N/A,#N/A,FALSE,"2";#N/A,#N/A,FALSE,"16 - 17";#N/A,#N/A,FALSE,"18 - 19";#N/A,#N/A,FALSE,"26";#N/A,#N/A,FALSE,"27";#N/A,#N/A,FALSE,"28"}</definedName>
    <definedName name="wrn.Pharm._.Market._.Report." localSheetId="1" hidden="1">{#N/A,#N/A,FALSE,"Sales Graph";#N/A,#N/A,FALSE,"PSBM";#N/A,#N/A,FALSE,"BUC Graph";#N/A,#N/A,FALSE,"P&amp;L - YTD"}</definedName>
    <definedName name="wrn.Pharm._.Market._.Report." localSheetId="2" hidden="1">{#N/A,#N/A,FALSE,"Sales Graph";#N/A,#N/A,FALSE,"PSBM";#N/A,#N/A,FALSE,"BUC Graph";#N/A,#N/A,FALSE,"P&amp;L - YTD"}</definedName>
    <definedName name="wrn.Pharm._.Market._.Report." hidden="1">{#N/A,#N/A,FALSE,"Sales Graph";#N/A,#N/A,FALSE,"PSBM";#N/A,#N/A,FALSE,"BUC Graph";#N/A,#N/A,FALSE,"P&amp;L - YTD"}</definedName>
    <definedName name="wrn.Pharmaceuticals."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pp" localSheetId="1" hidden="1">{#N/A,#N/A,FALSE,"1";#N/A,#N/A,FALSE,"2";#N/A,#N/A,FALSE,"16 - 17";#N/A,#N/A,FALSE,"18 - 19";#N/A,#N/A,FALSE,"26";#N/A,#N/A,FALSE,"27";#N/A,#N/A,FALSE,"28"}</definedName>
    <definedName name="wrn.ppp" localSheetId="2" hidden="1">{#N/A,#N/A,FALSE,"1";#N/A,#N/A,FALSE,"2";#N/A,#N/A,FALSE,"16 - 17";#N/A,#N/A,FALSE,"18 - 19";#N/A,#N/A,FALSE,"26";#N/A,#N/A,FALSE,"27";#N/A,#N/A,FALSE,"28"}</definedName>
    <definedName name="wrn.ppp" hidden="1">{#N/A,#N/A,FALSE,"1";#N/A,#N/A,FALSE,"2";#N/A,#N/A,FALSE,"16 - 17";#N/A,#N/A,FALSE,"18 - 19";#N/A,#N/A,FALSE,"26";#N/A,#N/A,FALSE,"27";#N/A,#N/A,FALSE,"28"}</definedName>
    <definedName name="wrn.PPS._.Estimate." hidden="1">{#N/A,#N/A,TRUE,"PPS Estimate Summary";#N/A,#N/A,TRUE,"Transmission Line Estimate";#N/A,#N/A,TRUE,"Substation Estimate";#N/A,#N/A,TRUE,"Telecom Estimate"}</definedName>
    <definedName name="wrn.prin2._.all." localSheetId="1" hidden="1">{#N/A,#N/A,FALSE,"Pharm";#N/A,#N/A,FALSE,"WWCM"}</definedName>
    <definedName name="wrn.prin2._.all." localSheetId="2" hidden="1">{#N/A,#N/A,FALSE,"Pharm";#N/A,#N/A,FALSE,"WWCM"}</definedName>
    <definedName name="wrn.prin2._.all." hidden="1">{#N/A,#N/A,FALSE,"Pharm";#N/A,#N/A,FALSE,"WWCM"}</definedName>
    <definedName name="wrn.prin3" localSheetId="1" hidden="1">{#N/A,#N/A,FALSE,"Pharm";#N/A,#N/A,FALSE,"WWCM"}</definedName>
    <definedName name="wrn.prin3" localSheetId="2" hidden="1">{#N/A,#N/A,FALSE,"Pharm";#N/A,#N/A,FALSE,"WWCM"}</definedName>
    <definedName name="wrn.prin3" hidden="1">{#N/A,#N/A,FALSE,"Pharm";#N/A,#N/A,FALSE,"WWCM"}</definedName>
    <definedName name="wrn.print" localSheetId="1" hidden="1">{#N/A,#N/A,FALSE,"Pharm";#N/A,#N/A,FALSE,"WWCM"}</definedName>
    <definedName name="wrn.print" localSheetId="2" hidden="1">{#N/A,#N/A,FALSE,"Pharm";#N/A,#N/A,FALSE,"WWCM"}</definedName>
    <definedName name="wrn.print" hidden="1">{#N/A,#N/A,FALSE,"Pharm";#N/A,#N/A,FALSE,"WWCM"}</definedName>
    <definedName name="wrn.PRINT._.ALL." localSheetId="1" hidden="1">{#N/A,#N/A,FALSE,"Pharm";#N/A,#N/A,FALSE,"WWCM"}</definedName>
    <definedName name="wrn.PRINT._.ALL." localSheetId="2" hidden="1">{#N/A,#N/A,FALSE,"Pharm";#N/A,#N/A,FALSE,"WWCM"}</definedName>
    <definedName name="wrn.PRINT._.ALL." hidden="1">{#N/A,#N/A,FALSE,"Pharm";#N/A,#N/A,FALSE,"WWCM"}</definedName>
    <definedName name="wrn.PRINT._.ALL.2" localSheetId="1" hidden="1">{#N/A,#N/A,FALSE,"Pharm";#N/A,#N/A,FALSE,"WWCM"}</definedName>
    <definedName name="wrn.PRINT._.ALL.2" localSheetId="2" hidden="1">{#N/A,#N/A,FALSE,"Pharm";#N/A,#N/A,FALSE,"WWCM"}</definedName>
    <definedName name="wrn.PRINT._.ALL.2" hidden="1">{#N/A,#N/A,FALSE,"Pharm";#N/A,#N/A,FALSE,"WWCM"}</definedName>
    <definedName name="wrn.print._.all2" localSheetId="1" hidden="1">{#N/A,#N/A,FALSE,"Pharm";#N/A,#N/A,FALSE,"WWCM"}</definedName>
    <definedName name="wrn.print._.all2" localSheetId="2" hidden="1">{#N/A,#N/A,FALSE,"Pharm";#N/A,#N/A,FALSE,"WWCM"}</definedName>
    <definedName name="wrn.print._.all2" hidden="1">{#N/A,#N/A,FALSE,"Pharm";#N/A,#N/A,FALSE,"WWCM"}</definedName>
    <definedName name="wrn.print._all1." localSheetId="1" hidden="1">{#N/A,#N/A,FALSE,"Pharm";#N/A,#N/A,FALSE,"WWCM"}</definedName>
    <definedName name="wrn.print._all1." localSheetId="2" hidden="1">{#N/A,#N/A,FALSE,"Pharm";#N/A,#N/A,FALSE,"WWCM"}</definedName>
    <definedName name="wrn.print._all1." hidden="1">{#N/A,#N/A,FALSE,"Pharm";#N/A,#N/A,FALSE,"WWCM"}</definedName>
    <definedName name="wrn.print2" localSheetId="1" hidden="1">{#N/A,#N/A,FALSE,"Pharm";#N/A,#N/A,FALSE,"WWCM"}</definedName>
    <definedName name="wrn.print2" localSheetId="2" hidden="1">{#N/A,#N/A,FALSE,"Pharm";#N/A,#N/A,FALSE,"WWCM"}</definedName>
    <definedName name="wrn.print2" hidden="1">{#N/A,#N/A,FALSE,"Pharm";#N/A,#N/A,FALSE,"WWCM"}</definedName>
    <definedName name="wrn.PrintAll." localSheetId="0" hidden="1">{#N/A,#N/A,FALSE,"Notes";#N/A,#N/A,FALSE,"SAVINGS";#N/A,#N/A,FALSE,"BASE Input";#N/A,#N/A,FALSE,"BASE Analysis";#N/A,#N/A,FALSE,"BASE Calibration";#N/A,#N/A,FALSE,"POST Input";#N/A,#N/A,FALSE,"POST Analysis";#N/A,#N/A,FALSE,"POST Calibration"}</definedName>
    <definedName name="wrn.PrintAll." localSheetId="1" hidden="1">{#N/A,#N/A,FALSE,"Notes";#N/A,#N/A,FALSE,"SAVINGS";#N/A,#N/A,FALSE,"BASE Input";#N/A,#N/A,FALSE,"BASE Analysis";#N/A,#N/A,FALSE,"BASE Calibration";#N/A,#N/A,FALSE,"POST Input";#N/A,#N/A,FALSE,"POST Analysis";#N/A,#N/A,FALSE,"POST Calibration"}</definedName>
    <definedName name="wrn.PrintAll." localSheetId="2"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products" localSheetId="1" hidden="1">{#N/A,#N/A,FALSE,"1";#N/A,#N/A,FALSE,"2";#N/A,#N/A,FALSE,"16 - 17";#N/A,#N/A,FALSE,"18 - 19";#N/A,#N/A,FALSE,"26";#N/A,#N/A,FALSE,"27";#N/A,#N/A,FALSE,"28"}</definedName>
    <definedName name="wrn.products" localSheetId="2" hidden="1">{#N/A,#N/A,FALSE,"1";#N/A,#N/A,FALSE,"2";#N/A,#N/A,FALSE,"16 - 17";#N/A,#N/A,FALSE,"18 - 19";#N/A,#N/A,FALSE,"26";#N/A,#N/A,FALSE,"27";#N/A,#N/A,FALSE,"28"}</definedName>
    <definedName name="wrn.products" hidden="1">{#N/A,#N/A,FALSE,"1";#N/A,#N/A,FALSE,"2";#N/A,#N/A,FALSE,"16 - 17";#N/A,#N/A,FALSE,"18 - 19";#N/A,#N/A,FALSE,"26";#N/A,#N/A,FALSE,"27";#N/A,#N/A,FALSE,"28"}</definedName>
    <definedName name="wrn.Products." localSheetId="1" hidden="1">{#N/A,#N/A,FALSE,"1";#N/A,#N/A,FALSE,"2";#N/A,#N/A,FALSE,"16 - 17";#N/A,#N/A,FALSE,"18 - 19";#N/A,#N/A,FALSE,"26";#N/A,#N/A,FALSE,"27";#N/A,#N/A,FALSE,"28"}</definedName>
    <definedName name="wrn.Products." localSheetId="2" hidden="1">{#N/A,#N/A,FALSE,"1";#N/A,#N/A,FALSE,"2";#N/A,#N/A,FALSE,"16 - 17";#N/A,#N/A,FALSE,"18 - 19";#N/A,#N/A,FALSE,"26";#N/A,#N/A,FALSE,"27";#N/A,#N/A,FALSE,"28"}</definedName>
    <definedName name="wrn.Products." hidden="1">{#N/A,#N/A,FALSE,"1";#N/A,#N/A,FALSE,"2";#N/A,#N/A,FALSE,"16 - 17";#N/A,#N/A,FALSE,"18 - 19";#N/A,#N/A,FALSE,"26";#N/A,#N/A,FALSE,"27";#N/A,#N/A,FALSE,"28"}</definedName>
    <definedName name="wrn.pror" localSheetId="1" hidden="1">{#N/A,#N/A,FALSE,"Pharm";#N/A,#N/A,FALSE,"WWCM"}</definedName>
    <definedName name="wrn.pror" localSheetId="2" hidden="1">{#N/A,#N/A,FALSE,"Pharm";#N/A,#N/A,FALSE,"WWCM"}</definedName>
    <definedName name="wrn.pror" hidden="1">{#N/A,#N/A,FALSE,"Pharm";#N/A,#N/A,FALSE,"WWCM"}</definedName>
    <definedName name="wrn.savings." localSheetId="0" hidden="1">{#N/A,#N/A,FALSE,"FY97P1";#N/A,#N/A,FALSE,"FY97Z312";#N/A,#N/A,FALSE,"FY97LRBC";#N/A,#N/A,FALSE,"FY97O";#N/A,#N/A,FALSE,"FY97DAM"}</definedName>
    <definedName name="wrn.savings." localSheetId="1" hidden="1">{#N/A,#N/A,FALSE,"FY97P1";#N/A,#N/A,FALSE,"FY97Z312";#N/A,#N/A,FALSE,"FY97LRBC";#N/A,#N/A,FALSE,"FY97O";#N/A,#N/A,FALSE,"FY97DAM"}</definedName>
    <definedName name="wrn.savings." localSheetId="2" hidden="1">{#N/A,#N/A,FALSE,"FY97P1";#N/A,#N/A,FALSE,"FY97Z312";#N/A,#N/A,FALSE,"FY97LRBC";#N/A,#N/A,FALSE,"FY97O";#N/A,#N/A,FALSE,"FY97DAM"}</definedName>
    <definedName name="wrn.savings." hidden="1">{#N/A,#N/A,FALSE,"FY97P1";#N/A,#N/A,FALSE,"FY97Z312";#N/A,#N/A,FALSE,"FY97LRBC";#N/A,#N/A,FALSE,"FY97O";#N/A,#N/A,FALSE,"FY97DAM"}</definedName>
    <definedName name="wrn.sb._.rpt." localSheetId="0" hidden="1">{#N/A,#N/A,FALSE,"Bldg 75 lean-to T setback";#N/A,#N/A,FALSE,"Bldg 75 hangar T setback";#N/A,#N/A,FALSE,"Bldg 79 lean-to T setback";#N/A,#N/A,FALSE,"Bldg 79 hangar T setback"}</definedName>
    <definedName name="wrn.sb._.rpt." localSheetId="1" hidden="1">{#N/A,#N/A,FALSE,"Bldg 75 lean-to T setback";#N/A,#N/A,FALSE,"Bldg 75 hangar T setback";#N/A,#N/A,FALSE,"Bldg 79 lean-to T setback";#N/A,#N/A,FALSE,"Bldg 79 hangar T setback"}</definedName>
    <definedName name="wrn.sb._.rpt." localSheetId="2"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0" hidden="1">{"singcurrent1",#N/A,FALSE,"SING MARG";"SINGCURRENT2",#N/A,FALSE,"SING MARG";"SINGCONSTANT",#N/A,FALSE,"SING MARG"}</definedName>
    <definedName name="wrn.SINGPROD." localSheetId="1" hidden="1">{"singcurrent1",#N/A,FALSE,"SING MARG";"SINGCURRENT2",#N/A,FALSE,"SING MARG";"SINGCONSTANT",#N/A,FALSE,"SING MARG"}</definedName>
    <definedName name="wrn.SINGPROD." localSheetId="2" hidden="1">{"singcurrent1",#N/A,FALSE,"SING MARG";"SINGCURRENT2",#N/A,FALSE,"SING MARG";"SINGCONSTANT",#N/A,FALSE,"SING MARG"}</definedName>
    <definedName name="wrn.SINGPROD." hidden="1">{"singcurrent1",#N/A,FALSE,"SING MARG";"SINGCURRENT2",#N/A,FALSE,"SING MARG";"SINGCONSTANT",#N/A,FALSE,"SING MARG"}</definedName>
    <definedName name="wrn.Stmlks." localSheetId="0" hidden="1">{#N/A,#N/A,TRUE,"Sheet1";#N/A,#N/A,TRUE,"Sheet2 (2)"}</definedName>
    <definedName name="wrn.Stmlks." localSheetId="1" hidden="1">{#N/A,#N/A,TRUE,"Sheet1";#N/A,#N/A,TRUE,"Sheet2 (2)"}</definedName>
    <definedName name="wrn.Stmlks." localSheetId="2" hidden="1">{#N/A,#N/A,TRUE,"Sheet1";#N/A,#N/A,TRUE,"Sheet2 (2)"}</definedName>
    <definedName name="wrn.Stmlks." hidden="1">{#N/A,#N/A,TRUE,"Sheet1";#N/A,#N/A,TRUE,"Sheet2 (2)"}</definedName>
    <definedName name="wrn.tableeurlpg." localSheetId="0" hidden="1">{"eurlpg1",#N/A,FALSE,"europe LPG";"eurlpg2",#N/A,FALSE,"europe LPG"}</definedName>
    <definedName name="wrn.tableeurlpg." localSheetId="1" hidden="1">{"eurlpg1",#N/A,FALSE,"europe LPG";"eurlpg2",#N/A,FALSE,"europe LPG"}</definedName>
    <definedName name="wrn.tableeurlpg." localSheetId="2" hidden="1">{"eurlpg1",#N/A,FALSE,"europe LPG";"eurlpg2",#N/A,FALSE,"europe LPG"}</definedName>
    <definedName name="wrn.tableeurlpg." hidden="1">{"eurlpg1",#N/A,FALSE,"europe LPG";"eurlpg2",#N/A,FALSE,"europe LPG"}</definedName>
    <definedName name="wrn.tablejap." localSheetId="0" hidden="1">{"japcurrent1",#N/A,FALSE,"JAPAN PRODUCTS";"japcurrent2",#N/A,FALSE,"JAPAN PRODUCTS"}</definedName>
    <definedName name="wrn.tablejap." localSheetId="1" hidden="1">{"japcurrent1",#N/A,FALSE,"JAPAN PRODUCTS";"japcurrent2",#N/A,FALSE,"JAPAN PRODUCTS"}</definedName>
    <definedName name="wrn.tablejap." localSheetId="2" hidden="1">{"japcurrent1",#N/A,FALSE,"JAPAN PRODUCTS";"japcurrent2",#N/A,FALSE,"JAPAN PRODUCTS"}</definedName>
    <definedName name="wrn.tablejap." hidden="1">{"japcurrent1",#N/A,FALSE,"JAPAN PRODUCTS";"japcurrent2",#N/A,FALSE,"JAPAN PRODUCTS"}</definedName>
    <definedName name="wrn.tablejaplpg." localSheetId="0" hidden="1">{"japlpg1",#N/A,FALSE,"JAPAN LPG ";"japllpg2",#N/A,FALSE,"JAPAN LPG "}</definedName>
    <definedName name="wrn.tablejaplpg." localSheetId="1" hidden="1">{"japlpg1",#N/A,FALSE,"JAPAN LPG ";"japllpg2",#N/A,FALSE,"JAPAN LPG "}</definedName>
    <definedName name="wrn.tablejaplpg." localSheetId="2" hidden="1">{"japlpg1",#N/A,FALSE,"JAPAN LPG ";"japllpg2",#N/A,FALSE,"JAPAN LPG "}</definedName>
    <definedName name="wrn.tablejaplpg." hidden="1">{"japlpg1",#N/A,FALSE,"JAPAN LPG ";"japllpg2",#N/A,FALSE,"JAPAN LPG "}</definedName>
    <definedName name="wrn.tablemeastlpg." localSheetId="0" hidden="1">{"midlpg1",#N/A,FALSE,"MIDEAST LPG";"midlpg2",#N/A,FALSE,"MIDEAST LPG"}</definedName>
    <definedName name="wrn.tablemeastlpg." localSheetId="1" hidden="1">{"midlpg1",#N/A,FALSE,"MIDEAST LPG";"midlpg2",#N/A,FALSE,"MIDEAST LPG"}</definedName>
    <definedName name="wrn.tablemeastlpg." localSheetId="2" hidden="1">{"midlpg1",#N/A,FALSE,"MIDEAST LPG";"midlpg2",#N/A,FALSE,"MIDEAST LPG"}</definedName>
    <definedName name="wrn.tablemeastlpg." hidden="1">{"midlpg1",#N/A,FALSE,"MIDEAST LPG";"midlpg2",#N/A,FALSE,"MIDEAST LPG"}</definedName>
    <definedName name="wrn.TABLEMED." localSheetId="0" hidden="1">{"medcurrent1",#N/A,FALSE,"MED MARGINS";"medcurrent2",#N/A,FALSE,"MED MARGINS";"medconstant",#N/A,FALSE,"MED MARGINS"}</definedName>
    <definedName name="wrn.TABLEMED." localSheetId="1" hidden="1">{"medcurrent1",#N/A,FALSE,"MED MARGINS";"medcurrent2",#N/A,FALSE,"MED MARGINS";"medconstant",#N/A,FALSE,"MED MARGINS"}</definedName>
    <definedName name="wrn.TABLEMED." localSheetId="2"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0" hidden="1">{"midcurrent1",#N/A,FALSE,"ARAB GULF PRODUCTS";"midcurrent2",#N/A,FALSE,"ARAB GULF PRODUCTS"}</definedName>
    <definedName name="wrn.tablemideast." localSheetId="1" hidden="1">{"midcurrent1",#N/A,FALSE,"ARAB GULF PRODUCTS";"midcurrent2",#N/A,FALSE,"ARAB GULF PRODUCTS"}</definedName>
    <definedName name="wrn.tablemideast." localSheetId="2" hidden="1">{"midcurrent1",#N/A,FALSE,"ARAB GULF PRODUCTS";"midcurrent2",#N/A,FALSE,"ARAB GULF PRODUCTS"}</definedName>
    <definedName name="wrn.tablemideast." hidden="1">{"midcurrent1",#N/A,FALSE,"ARAB GULF PRODUCTS";"midcurrent2",#N/A,FALSE,"ARAB GULF PRODUCTS"}</definedName>
    <definedName name="wrn.tablengl." localSheetId="0" hidden="1">{"ngl1",#N/A,FALSE,"u.s. NGL";"ngl2",#N/A,FALSE,"u.s. NGL"}</definedName>
    <definedName name="wrn.tablengl." localSheetId="1" hidden="1">{"ngl1",#N/A,FALSE,"u.s. NGL";"ngl2",#N/A,FALSE,"u.s. NGL"}</definedName>
    <definedName name="wrn.tablengl." localSheetId="2" hidden="1">{"ngl1",#N/A,FALSE,"u.s. NGL";"ngl2",#N/A,FALSE,"u.s. NGL"}</definedName>
    <definedName name="wrn.tablengl." hidden="1">{"ngl1",#N/A,FALSE,"u.s. NGL";"ngl2",#N/A,FALSE,"u.s. NGL"}</definedName>
    <definedName name="wrn.TABLENWE." localSheetId="0" hidden="1">{"nwecurrent1",#N/A,FALSE,"NWE MARGINS";"nwecurrent2",#N/A,FALSE,"NWE MARGINS";"nweconstant",#N/A,FALSE,"NWE MARGINS"}</definedName>
    <definedName name="wrn.TABLENWE." localSheetId="1" hidden="1">{"nwecurrent1",#N/A,FALSE,"NWE MARGINS";"nwecurrent2",#N/A,FALSE,"NWE MARGINS";"nweconstant",#N/A,FALSE,"NWE MARGINS"}</definedName>
    <definedName name="wrn.TABLENWE." localSheetId="2"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0" hidden="1">{"current1",#N/A,FALSE,"US PRODUCTS";"current2",#N/A,FALSE,"US PRODUCTS";"constant",#N/A,FALSE,"US PRODUCTS"}</definedName>
    <definedName name="wrn.tableprod." localSheetId="1" hidden="1">{"current1",#N/A,FALSE,"US PRODUCTS";"current2",#N/A,FALSE,"US PRODUCTS";"constant",#N/A,FALSE,"US PRODUCTS"}</definedName>
    <definedName name="wrn.tableprod." localSheetId="2" hidden="1">{"current1",#N/A,FALSE,"US PRODUCTS";"current2",#N/A,FALSE,"US PRODUCTS";"constant",#N/A,FALSE,"US PRODUCTS"}</definedName>
    <definedName name="wrn.tableprod." hidden="1">{"current1",#N/A,FALSE,"US PRODUCTS";"current2",#N/A,FALSE,"US PRODUCTS";"constant",#N/A,FALSE,"US PRODUCTS"}</definedName>
    <definedName name="wrn.total." localSheetId="0" hidden="1">{#N/A,#N/A,FALSE,"Summary";#N/A,#N/A,FALSE,"Berkeley";#N/A,#N/A,FALSE,"HS";#N/A,#N/A,FALSE,"Brookside";#N/A,#N/A,FALSE,"George";#N/A,#N/A,FALSE,"Ketler";#N/A,#N/A,FALSE,"Washington"}</definedName>
    <definedName name="wrn.total." localSheetId="1" hidden="1">{#N/A,#N/A,FALSE,"Summary";#N/A,#N/A,FALSE,"Berkeley";#N/A,#N/A,FALSE,"HS";#N/A,#N/A,FALSE,"Brookside";#N/A,#N/A,FALSE,"George";#N/A,#N/A,FALSE,"Ketler";#N/A,#N/A,FALSE,"Washington"}</definedName>
    <definedName name="wrn.total." localSheetId="2"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otal._.Business."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localSheetId="1" hidden="1">{#N/A,#N/A,FALSE,"Sales Graph";#N/A,#N/A,FALSE,"BUC Graph";#N/A,#N/A,FALSE,"P&amp;L - YTD"}</definedName>
    <definedName name="wrn.Total._.Market._.Report." localSheetId="2" hidden="1">{#N/A,#N/A,FALSE,"Sales Graph";#N/A,#N/A,FALSE,"BUC Graph";#N/A,#N/A,FALSE,"P&amp;L - YTD"}</definedName>
    <definedName name="wrn.Total._.Market._.Report." hidden="1">{#N/A,#N/A,FALSE,"Sales Graph";#N/A,#N/A,FALSE,"BUC Graph";#N/A,#N/A,FALSE,"P&amp;L - YTD"}</definedName>
    <definedName name="wrn.Transmission." localSheetId="1" hidden="1">{#N/A,#N/A,FALSE,"Trans"}</definedName>
    <definedName name="wrn.Transmission." localSheetId="2" hidden="1">{#N/A,#N/A,FALSE,"Trans"}</definedName>
    <definedName name="wrn.Transmission." hidden="1">{#N/A,#N/A,FALSE,"Trans"}</definedName>
    <definedName name="wrn.ttl" localSheetId="0"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rna.prod" localSheetId="1" hidden="1">{#N/A,#N/A,FALSE,"1";#N/A,#N/A,FALSE,"2";#N/A,#N/A,FALSE,"16 - 17";#N/A,#N/A,FALSE,"18 - 19";#N/A,#N/A,FALSE,"26";#N/A,#N/A,FALSE,"27";#N/A,#N/A,FALSE,"28"}</definedName>
    <definedName name="wrna.prod" localSheetId="2" hidden="1">{#N/A,#N/A,FALSE,"1";#N/A,#N/A,FALSE,"2";#N/A,#N/A,FALSE,"16 - 17";#N/A,#N/A,FALSE,"18 - 19";#N/A,#N/A,FALSE,"26";#N/A,#N/A,FALSE,"27";#N/A,#N/A,FALSE,"28"}</definedName>
    <definedName name="wrna.prod" hidden="1">{#N/A,#N/A,FALSE,"1";#N/A,#N/A,FALSE,"2";#N/A,#N/A,FALSE,"16 - 17";#N/A,#N/A,FALSE,"18 - 19";#N/A,#N/A,FALSE,"26";#N/A,#N/A,FALSE,"27";#N/A,#N/A,FALSE,"28"}</definedName>
    <definedName name="WRR" localSheetId="1" hidden="1">{#N/A,#N/A,FALSE,"Pharm";#N/A,#N/A,FALSE,"WWCM"}</definedName>
    <definedName name="WRR" localSheetId="2" hidden="1">{#N/A,#N/A,FALSE,"Pharm";#N/A,#N/A,FALSE,"WWCM"}</definedName>
    <definedName name="WRR" hidden="1">{#N/A,#N/A,FALSE,"Pharm";#N/A,#N/A,FALSE,"WWCM"}</definedName>
    <definedName name="wrrrrr" localSheetId="1" hidden="1">{#N/A,#N/A,FALSE,"REPORT"}</definedName>
    <definedName name="wrrrrr" localSheetId="2" hidden="1">{#N/A,#N/A,FALSE,"REPORT"}</definedName>
    <definedName name="wrrrrr" hidden="1">{#N/A,#N/A,FALSE,"REPORT"}</definedName>
    <definedName name="wv" localSheetId="1" hidden="1">{#N/A,#N/A,FALSE,"Pharm";#N/A,#N/A,FALSE,"WWCM"}</definedName>
    <definedName name="wv" localSheetId="2" hidden="1">{#N/A,#N/A,FALSE,"Pharm";#N/A,#N/A,FALSE,"WWCM"}</definedName>
    <definedName name="wv" hidden="1">{#N/A,#N/A,FALSE,"Pharm";#N/A,#N/A,FALSE,"WWCM"}</definedName>
    <definedName name="ww" localSheetId="1" hidden="1">{#N/A,#N/A,FALSE,"Pharm";#N/A,#N/A,FALSE,"WWCM"}</definedName>
    <definedName name="ww" localSheetId="2" hidden="1">{#N/A,#N/A,FALSE,"Pharm";#N/A,#N/A,FALSE,"WWCM"}</definedName>
    <definedName name="ww" hidden="1">{#N/A,#N/A,FALSE,"Pharm";#N/A,#N/A,FALSE,"WWCM"}</definedName>
    <definedName name="wwwwwwwwwww" hidden="1">#REF!</definedName>
    <definedName name="wx" localSheetId="1" hidden="1">{#N/A,#N/A,FALSE,"Pharm";#N/A,#N/A,FALSE,"WWCM"}</definedName>
    <definedName name="wx" localSheetId="2" hidden="1">{#N/A,#N/A,FALSE,"Pharm";#N/A,#N/A,FALSE,"WWCM"}</definedName>
    <definedName name="wx" hidden="1">{#N/A,#N/A,FALSE,"Pharm";#N/A,#N/A,FALSE,"WWCM"}</definedName>
    <definedName name="x" localSheetId="1" hidden="1">{#N/A,#N/A,FALSE,"REPORT"}</definedName>
    <definedName name="x" localSheetId="2" hidden="1">{#N/A,#N/A,FALSE,"REPORT"}</definedName>
    <definedName name="x" hidden="1">{#N/A,#N/A,FALSE,"REPORT"}</definedName>
    <definedName name="xcv" localSheetId="1" hidden="1">{#N/A,#N/A,FALSE,"Pharm";#N/A,#N/A,FALSE,"WWCM"}</definedName>
    <definedName name="xcv" localSheetId="2" hidden="1">{#N/A,#N/A,FALSE,"Pharm";#N/A,#N/A,FALSE,"WWCM"}</definedName>
    <definedName name="xcv" hidden="1">{#N/A,#N/A,FALSE,"Pharm";#N/A,#N/A,FALSE,"WWCM"}</definedName>
    <definedName name="XDO_?abaSwift?">#REF!</definedName>
    <definedName name="XDO_?AcctNum?">#REF!</definedName>
    <definedName name="XDO_?Amount?">#REF!</definedName>
    <definedName name="XDO_?baiTran?">#REF!</definedName>
    <definedName name="XDO_?BalanceValueDate?">#REF!</definedName>
    <definedName name="XDO_?BankRef?">#REF!</definedName>
    <definedName name="XDO_?c1001ColHeadLine?">#REF!</definedName>
    <definedName name="XDO_?c1002ColHeadLine?">#REF!</definedName>
    <definedName name="XDO_?c1003ColHeadLine?">#REF!</definedName>
    <definedName name="XDO_?c1004ColHeadLine?">#REF!</definedName>
    <definedName name="XDO_?c1006ColHeadLine?">#REF!</definedName>
    <definedName name="XDO_?c1010ColHeadLine?">#REF!</definedName>
    <definedName name="XDO_?c1012ColHeadLine?">#REF!</definedName>
    <definedName name="XDO_?c1013ColHeadLine?">#REF!</definedName>
    <definedName name="XDO_?c1014ColHeadLine?">#REF!</definedName>
    <definedName name="XDO_?c1015ColHeadLine?">#REF!</definedName>
    <definedName name="XDO_?c1016ColHeadLine?">#REF!</definedName>
    <definedName name="XDO_?c1017ColHeadLine?">#REF!</definedName>
    <definedName name="XDO_?c1018ColHeadLine?">#REF!</definedName>
    <definedName name="XDO_?c1020ColHeadLine?">#REF!</definedName>
    <definedName name="XDO_?CAPEX_ITD?">#REF!</definedName>
    <definedName name="XDO_?CER_YTD?">#REF!</definedName>
    <definedName name="XDO_?CURR_MONTH_EXPENDITURE?">#REF!</definedName>
    <definedName name="XDO_?Currency?">#REF!</definedName>
    <definedName name="XDO_?CustRef?">#REF!</definedName>
    <definedName name="XDO_?Date?">#REF!</definedName>
    <definedName name="XDO_?FUND_SRC_1_CLASSIFICATION?">#REF!</definedName>
    <definedName name="XDO_?FUND_SRC_1_PER_CLASSIFICATION?">#REF!</definedName>
    <definedName name="XDO_?INCEPTION_TO_DATE?">#REF!</definedName>
    <definedName name="XDO_?LTIP_CLASSIFICATION?">#REF!</definedName>
    <definedName name="XDO_?OneDay?">#REF!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Text?">#REF!</definedName>
    <definedName name="XDO_?TwoDay?">#REF!</definedName>
    <definedName name="XDO_?Type?">#REF!</definedName>
    <definedName name="XDO_?YTD_PROJECT_TOTAL?">#REF!</definedName>
    <definedName name="XDO_?ZeroDay?">#REF!</definedName>
    <definedName name="XDO_GROUP_?G_MAIN?">#REF!</definedName>
    <definedName name="XDO_GROUP_?Transaction?">#REF!</definedName>
    <definedName name="XLOPTvec">"12 14 1 125 1 0 1 1 1 1 1 1 0 0 1 0 0 0 0 0"</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py1" localSheetId="0" hidden="1">TextRefCopy1</definedName>
    <definedName name="XRefCopy1" localSheetId="1" hidden="1">TextRefCopy1</definedName>
    <definedName name="XRefCopy1" localSheetId="2"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Paste1"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Row"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Row" hidden="1">#REF!</definedName>
    <definedName name="XRefPaste8Row" hidden="1">#REF!</definedName>
    <definedName name="XRefPaste9Row" hidden="1">#REF!</definedName>
    <definedName name="xx" localSheetId="1" hidden="1">{#N/A,#N/A,FALSE,"REPORT"}</definedName>
    <definedName name="xx" localSheetId="2" hidden="1">{#N/A,#N/A,FALSE,"REPORT"}</definedName>
    <definedName name="xx" hidden="1">{#N/A,#N/A,FALSE,"REPORT"}</definedName>
    <definedName name="XXX" localSheetId="1" hidden="1">{#N/A,#N/A,FALSE,"Other";#N/A,#N/A,FALSE,"Ace";#N/A,#N/A,FALSE,"Derm"}</definedName>
    <definedName name="XXX" localSheetId="2" hidden="1">{#N/A,#N/A,FALSE,"Other";#N/A,#N/A,FALSE,"Ace";#N/A,#N/A,FALSE,"Derm"}</definedName>
    <definedName name="XXX" hidden="1">{#N/A,#N/A,FALSE,"Other";#N/A,#N/A,FALSE,"Ace";#N/A,#N/A,FALSE,"Derm"}</definedName>
    <definedName name="xxxxx" localSheetId="1" hidden="1">{#N/A,#N/A,FALSE,"Pharm";#N/A,#N/A,FALSE,"WWCM"}</definedName>
    <definedName name="xxxxx" localSheetId="2" hidden="1">{#N/A,#N/A,FALSE,"Pharm";#N/A,#N/A,FALSE,"WWCM"}</definedName>
    <definedName name="xxxxx" hidden="1">{#N/A,#N/A,FALSE,"Pharm";#N/A,#N/A,FALSE,"WWCM"}</definedName>
    <definedName name="Y" hidden="1">#REF!</definedName>
    <definedName name="Y_N">#REF!</definedName>
    <definedName name="Year">#REF!</definedName>
    <definedName name="yesno">#REF!</definedName>
    <definedName name="yjyjy" hidden="1">#REF!</definedName>
    <definedName name="yy" hidden="1">#REF!</definedName>
    <definedName name="yyy" localSheetId="1" hidden="1">{#N/A,#N/A,FALSE,"Other";#N/A,#N/A,FALSE,"Ace";#N/A,#N/A,FALSE,"Derm"}</definedName>
    <definedName name="yyy" localSheetId="2" hidden="1">{#N/A,#N/A,FALSE,"Other";#N/A,#N/A,FALSE,"Ace";#N/A,#N/A,FALSE,"Derm"}</definedName>
    <definedName name="yyy" hidden="1">{#N/A,#N/A,FALSE,"Other";#N/A,#N/A,FALSE,"Ace";#N/A,#N/A,FALSE,"Derm"}</definedName>
    <definedName name="YYYYYYYY" hidden="1">#REF!</definedName>
    <definedName name="Z_418DF6FE_13EF_11D2_8C37_00A0C92A9A63_.wvu.Rows" hidden="1">#REF!,#REF!,#REF!,#REF!,#REF!,#REF!,#REF!</definedName>
    <definedName name="zhu" localSheetId="1" hidden="1">{#N/A,#N/A,FALSE,"REPORT"}</definedName>
    <definedName name="zhu" localSheetId="2" hidden="1">{#N/A,#N/A,FALSE,"REPORT"}</definedName>
    <definedName name="zhu" hidden="1">{#N/A,#N/A,FALSE,"REPORT"}</definedName>
    <definedName name="zhutr" localSheetId="1" hidden="1">{#N/A,#N/A,FALSE,"REPORT"}</definedName>
    <definedName name="zhutr" localSheetId="2" hidden="1">{#N/A,#N/A,FALSE,"REPORT"}</definedName>
    <definedName name="zhutr" hidden="1">{#N/A,#N/A,FALSE,"REPORT"}</definedName>
    <definedName name="ZSZ"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za4pg" localSheetId="1" hidden="1">{#N/A,#N/A,FALSE,"REPORT"}</definedName>
    <definedName name="zza4pg" localSheetId="2" hidden="1">{#N/A,#N/A,FALSE,"REPORT"}</definedName>
    <definedName name="zza4pg" hidden="1">{#N/A,#N/A,FALSE,"REPORT"}</definedName>
    <definedName name="zzee" localSheetId="1" hidden="1">{#N/A,#N/A,FALSE,"Pharm";#N/A,#N/A,FALSE,"WWCM"}</definedName>
    <definedName name="zzee" localSheetId="2" hidden="1">{#N/A,#N/A,FALSE,"Pharm";#N/A,#N/A,FALSE,"WWCM"}</definedName>
    <definedName name="zzee" hidden="1">{#N/A,#N/A,FALSE,"Pharm";#N/A,#N/A,FALSE,"WWCM"}</definedName>
    <definedName name="zzzzz" localSheetId="1" hidden="1">{#N/A,#N/A,FALSE,"REPORT"}</definedName>
    <definedName name="zzzzz" localSheetId="2" hidden="1">{#N/A,#N/A,FALSE,"REPORT"}</definedName>
    <definedName name="zzzzz" hidden="1">{#N/A,#N/A,FALSE,"REPORT"}</definedName>
    <definedName name="고" localSheetId="1" hidden="1">{#N/A,#N/A,FALSE,"REPORT"}</definedName>
    <definedName name="고" localSheetId="2" hidden="1">{#N/A,#N/A,FALSE,"REPORT"}</definedName>
    <definedName name="고" hidden="1">{#N/A,#N/A,FALSE,"REPORT"}</definedName>
    <definedName name="ㄶㅇ노ㅗㄶ호" localSheetId="1" hidden="1">{#N/A,#N/A,FALSE,"REPORT"}</definedName>
    <definedName name="ㄶㅇ노ㅗㄶ호" localSheetId="2" hidden="1">{#N/A,#N/A,FALSE,"REPORT"}</definedName>
    <definedName name="ㄶㅇ노ㅗㄶ호" hidden="1">{#N/A,#N/A,FALSE,"REPORT"}</definedName>
    <definedName name="미애" localSheetId="1" hidden="1">{#N/A,#N/A,FALSE,"REPORT"}</definedName>
    <definedName name="미애" localSheetId="2" hidden="1">{#N/A,#N/A,FALSE,"REPORT"}</definedName>
    <definedName name="미애" hidden="1">{#N/A,#N/A,FALSE,"REPORT"}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5" l="1"/>
  <c r="E13" i="52"/>
  <c r="D13" i="52"/>
  <c r="E21" i="74"/>
  <c r="G10" i="74"/>
  <c r="N13" i="74"/>
  <c r="G12" i="74"/>
  <c r="K18" i="74"/>
  <c r="K21" i="74" s="1"/>
  <c r="J18" i="74"/>
  <c r="J21" i="74" s="1"/>
  <c r="I18" i="74"/>
  <c r="I21" i="74" s="1"/>
  <c r="F18" i="74"/>
  <c r="E18" i="74"/>
  <c r="P17" i="74"/>
  <c r="O17" i="74"/>
  <c r="T17" i="74" s="1"/>
  <c r="V17" i="74" s="1"/>
  <c r="N17" i="74"/>
  <c r="Q17" i="74" s="1"/>
  <c r="L17" i="74"/>
  <c r="G17" i="74"/>
  <c r="P16" i="74"/>
  <c r="U16" i="74" s="1"/>
  <c r="O16" i="74"/>
  <c r="T16" i="74" s="1"/>
  <c r="N16" i="74"/>
  <c r="S16" i="74" s="1"/>
  <c r="L16" i="74"/>
  <c r="G16" i="74"/>
  <c r="P15" i="74"/>
  <c r="U15" i="74" s="1"/>
  <c r="O15" i="74"/>
  <c r="T15" i="74" s="1"/>
  <c r="N15" i="74"/>
  <c r="L15" i="74"/>
  <c r="L18" i="74" s="1"/>
  <c r="L21" i="74" s="1"/>
  <c r="G15" i="74"/>
  <c r="P14" i="74"/>
  <c r="U14" i="74" s="1"/>
  <c r="O14" i="74"/>
  <c r="T14" i="74" s="1"/>
  <c r="N14" i="74"/>
  <c r="S14" i="74" s="1"/>
  <c r="V14" i="74" s="1"/>
  <c r="L14" i="74"/>
  <c r="G14" i="74"/>
  <c r="U13" i="74"/>
  <c r="P13" i="74"/>
  <c r="O13" i="74"/>
  <c r="T13" i="74" s="1"/>
  <c r="L13" i="74"/>
  <c r="P12" i="74"/>
  <c r="O12" i="74"/>
  <c r="T12" i="74" s="1"/>
  <c r="L12" i="74"/>
  <c r="P11" i="74"/>
  <c r="O11" i="74"/>
  <c r="T11" i="74" s="1"/>
  <c r="L11" i="74"/>
  <c r="N11" i="74"/>
  <c r="P10" i="74"/>
  <c r="U10" i="74" s="1"/>
  <c r="O10" i="74"/>
  <c r="N10" i="74"/>
  <c r="S10" i="74" s="1"/>
  <c r="L10" i="74"/>
  <c r="E17" i="73"/>
  <c r="E10" i="73"/>
  <c r="Q15" i="74" l="1"/>
  <c r="O18" i="74"/>
  <c r="U18" i="74"/>
  <c r="Q11" i="74"/>
  <c r="S11" i="74"/>
  <c r="S13" i="74"/>
  <c r="V13" i="74" s="1"/>
  <c r="Q13" i="74"/>
  <c r="E22" i="74"/>
  <c r="F22" i="74"/>
  <c r="V16" i="74"/>
  <c r="Q14" i="74"/>
  <c r="S15" i="74"/>
  <c r="V15" i="74" s="1"/>
  <c r="D18" i="74"/>
  <c r="D22" i="74" s="1"/>
  <c r="N12" i="74"/>
  <c r="N18" i="74" s="1"/>
  <c r="G11" i="74"/>
  <c r="F21" i="74"/>
  <c r="T10" i="74"/>
  <c r="T18" i="74" s="1"/>
  <c r="Q16" i="74"/>
  <c r="P18" i="74"/>
  <c r="Q10" i="74"/>
  <c r="G13" i="74"/>
  <c r="K9" i="55"/>
  <c r="J20" i="55"/>
  <c r="G18" i="74" l="1"/>
  <c r="G22" i="74" s="1"/>
  <c r="S12" i="74"/>
  <c r="V12" i="74" s="1"/>
  <c r="Q12" i="74"/>
  <c r="Q18" i="74" s="1"/>
  <c r="V10" i="74"/>
  <c r="G60" i="67"/>
  <c r="G48" i="67"/>
  <c r="V18" i="74" l="1"/>
  <c r="S18" i="74"/>
  <c r="J3081" i="72"/>
  <c r="J3080" i="72"/>
  <c r="J3079" i="72"/>
  <c r="J3078" i="72"/>
  <c r="J3077" i="72"/>
  <c r="J3076" i="72"/>
  <c r="J3075" i="72"/>
  <c r="J3074" i="72"/>
  <c r="J3073" i="72"/>
  <c r="J3072" i="72"/>
  <c r="J3071" i="72"/>
  <c r="J3070" i="72"/>
  <c r="J3069" i="72"/>
  <c r="J3068" i="72"/>
  <c r="J3067" i="72"/>
  <c r="J3066" i="72"/>
  <c r="J3065" i="72"/>
  <c r="J3064" i="72"/>
  <c r="J3063" i="72"/>
  <c r="J3062" i="72"/>
  <c r="J3061" i="72"/>
  <c r="J3060" i="72"/>
  <c r="J3059" i="72"/>
  <c r="J3058" i="72"/>
  <c r="J3057" i="72"/>
  <c r="J3056" i="72"/>
  <c r="J3055" i="72"/>
  <c r="J3054" i="72"/>
  <c r="J3053" i="72"/>
  <c r="J3052" i="72"/>
  <c r="J3051" i="72"/>
  <c r="J3050" i="72"/>
  <c r="J3049" i="72"/>
  <c r="J3048" i="72"/>
  <c r="J3047" i="72"/>
  <c r="J3046" i="72"/>
  <c r="J3045" i="72"/>
  <c r="J3044" i="72"/>
  <c r="J3043" i="72"/>
  <c r="J3042" i="72"/>
  <c r="J3041" i="72"/>
  <c r="J3040" i="72"/>
  <c r="J3039" i="72"/>
  <c r="J3038" i="72"/>
  <c r="J3037" i="72"/>
  <c r="J3036" i="72"/>
  <c r="J3035" i="72"/>
  <c r="J3034" i="72"/>
  <c r="J3033" i="72"/>
  <c r="J3032" i="72"/>
  <c r="J3031" i="72"/>
  <c r="J3030" i="72"/>
  <c r="J3029" i="72"/>
  <c r="J3028" i="72"/>
  <c r="J3027" i="72"/>
  <c r="J3026" i="72"/>
  <c r="J3025" i="72"/>
  <c r="J3024" i="72"/>
  <c r="J3023" i="72"/>
  <c r="J3022" i="72"/>
  <c r="J3021" i="72"/>
  <c r="J3020" i="72"/>
  <c r="J3019" i="72"/>
  <c r="J3018" i="72"/>
  <c r="J3017" i="72"/>
  <c r="J3016" i="72"/>
  <c r="J3015" i="72"/>
  <c r="J3014" i="72"/>
  <c r="J3013" i="72"/>
  <c r="J3012" i="72"/>
  <c r="J3011" i="72"/>
  <c r="J3010" i="72"/>
  <c r="J3009" i="72"/>
  <c r="J3008" i="72"/>
  <c r="J3007" i="72"/>
  <c r="J3006" i="72"/>
  <c r="J3005" i="72"/>
  <c r="J3004" i="72"/>
  <c r="J3003" i="72"/>
  <c r="J3002" i="72"/>
  <c r="J3001" i="72"/>
  <c r="J3000" i="72"/>
  <c r="J2999" i="72"/>
  <c r="J2998" i="72"/>
  <c r="J2997" i="72"/>
  <c r="J2996" i="72"/>
  <c r="J2995" i="72"/>
  <c r="J2994" i="72"/>
  <c r="J2993" i="72"/>
  <c r="J2992" i="72"/>
  <c r="J2991" i="72"/>
  <c r="J2990" i="72"/>
  <c r="J2989" i="72"/>
  <c r="J2988" i="72"/>
  <c r="J2987" i="72"/>
  <c r="J2986" i="72"/>
  <c r="J2985" i="72"/>
  <c r="J2984" i="72"/>
  <c r="J2983" i="72"/>
  <c r="J2982" i="72"/>
  <c r="J2981" i="72"/>
  <c r="J2980" i="72"/>
  <c r="J2979" i="72"/>
  <c r="J2978" i="72"/>
  <c r="J2977" i="72"/>
  <c r="J2976" i="72"/>
  <c r="J2975" i="72"/>
  <c r="J2974" i="72"/>
  <c r="J2973" i="72"/>
  <c r="J2972" i="72"/>
  <c r="J2971" i="72"/>
  <c r="J2970" i="72"/>
  <c r="J2969" i="72"/>
  <c r="J2968" i="72"/>
  <c r="J2967" i="72"/>
  <c r="J2966" i="72"/>
  <c r="J2965" i="72"/>
  <c r="J2964" i="72"/>
  <c r="J2963" i="72"/>
  <c r="J2962" i="72"/>
  <c r="J2961" i="72"/>
  <c r="J2960" i="72"/>
  <c r="J2959" i="72"/>
  <c r="J2958" i="72"/>
  <c r="J2957" i="72"/>
  <c r="J2956" i="72"/>
  <c r="J2955" i="72"/>
  <c r="J2954" i="72"/>
  <c r="J2953" i="72"/>
  <c r="J2952" i="72"/>
  <c r="J2951" i="72"/>
  <c r="J2950" i="72"/>
  <c r="J2949" i="72"/>
  <c r="J2948" i="72"/>
  <c r="J2947" i="72"/>
  <c r="J2946" i="72"/>
  <c r="J2945" i="72"/>
  <c r="J2944" i="72"/>
  <c r="J2943" i="72"/>
  <c r="J2942" i="72"/>
  <c r="J2941" i="72"/>
  <c r="J2940" i="72"/>
  <c r="J2939" i="72"/>
  <c r="J2938" i="72"/>
  <c r="J2937" i="72"/>
  <c r="J2936" i="72"/>
  <c r="J2935" i="72"/>
  <c r="J2934" i="72"/>
  <c r="J2933" i="72"/>
  <c r="J2932" i="72"/>
  <c r="J2931" i="72"/>
  <c r="J2930" i="72"/>
  <c r="J2929" i="72"/>
  <c r="J2928" i="72"/>
  <c r="J2927" i="72"/>
  <c r="J2926" i="72"/>
  <c r="J2925" i="72"/>
  <c r="J2924" i="72"/>
  <c r="J2923" i="72"/>
  <c r="J2922" i="72"/>
  <c r="J2921" i="72"/>
  <c r="J2920" i="72"/>
  <c r="J2919" i="72"/>
  <c r="J2918" i="72"/>
  <c r="J2917" i="72"/>
  <c r="J2916" i="72"/>
  <c r="J2915" i="72"/>
  <c r="J2914" i="72"/>
  <c r="J2913" i="72"/>
  <c r="J2912" i="72"/>
  <c r="J2911" i="72"/>
  <c r="J2910" i="72"/>
  <c r="J2909" i="72"/>
  <c r="J2908" i="72"/>
  <c r="J2907" i="72"/>
  <c r="J2906" i="72"/>
  <c r="J2905" i="72"/>
  <c r="J2904" i="72"/>
  <c r="J2903" i="72"/>
  <c r="J2902" i="72"/>
  <c r="J2901" i="72"/>
  <c r="J2900" i="72"/>
  <c r="J2899" i="72"/>
  <c r="J2898" i="72"/>
  <c r="J2897" i="72"/>
  <c r="J2896" i="72"/>
  <c r="J2895" i="72"/>
  <c r="J2894" i="72"/>
  <c r="J2893" i="72"/>
  <c r="J2892" i="72"/>
  <c r="J2891" i="72"/>
  <c r="J2890" i="72"/>
  <c r="J2889" i="72"/>
  <c r="J2888" i="72"/>
  <c r="J2887" i="72"/>
  <c r="J2886" i="72"/>
  <c r="J2885" i="72"/>
  <c r="J2884" i="72"/>
  <c r="J2883" i="72"/>
  <c r="J2882" i="72"/>
  <c r="J2881" i="72"/>
  <c r="J2880" i="72"/>
  <c r="J2879" i="72"/>
  <c r="J2878" i="72"/>
  <c r="J2877" i="72"/>
  <c r="J2876" i="72"/>
  <c r="J2875" i="72"/>
  <c r="J2874" i="72"/>
  <c r="J2873" i="72"/>
  <c r="J2872" i="72"/>
  <c r="J2871" i="72"/>
  <c r="J2870" i="72"/>
  <c r="J2869" i="72"/>
  <c r="J2868" i="72"/>
  <c r="J2867" i="72"/>
  <c r="J2866" i="72"/>
  <c r="J2865" i="72"/>
  <c r="J2864" i="72"/>
  <c r="J2863" i="72"/>
  <c r="J2862" i="72"/>
  <c r="J2861" i="72"/>
  <c r="J2860" i="72"/>
  <c r="J2859" i="72"/>
  <c r="J2858" i="72"/>
  <c r="J2857" i="72"/>
  <c r="J2856" i="72"/>
  <c r="J2855" i="72"/>
  <c r="J2854" i="72"/>
  <c r="J2853" i="72"/>
  <c r="J2852" i="72"/>
  <c r="J2851" i="72"/>
  <c r="J2850" i="72"/>
  <c r="J2849" i="72"/>
  <c r="J2848" i="72"/>
  <c r="J2847" i="72"/>
  <c r="J2846" i="72"/>
  <c r="J2845" i="72"/>
  <c r="J2844" i="72"/>
  <c r="J2843" i="72"/>
  <c r="J2842" i="72"/>
  <c r="J2841" i="72"/>
  <c r="J2840" i="72"/>
  <c r="J2839" i="72"/>
  <c r="J2838" i="72"/>
  <c r="J2837" i="72"/>
  <c r="J2836" i="72"/>
  <c r="J2835" i="72"/>
  <c r="J2834" i="72"/>
  <c r="J2833" i="72"/>
  <c r="J2832" i="72"/>
  <c r="J2831" i="72"/>
  <c r="J2830" i="72"/>
  <c r="J2829" i="72"/>
  <c r="J2828" i="72"/>
  <c r="J2827" i="72"/>
  <c r="J2826" i="72"/>
  <c r="J2825" i="72"/>
  <c r="J2824" i="72"/>
  <c r="J2823" i="72"/>
  <c r="J2822" i="72"/>
  <c r="J2821" i="72"/>
  <c r="J2820" i="72"/>
  <c r="J2819" i="72"/>
  <c r="J2818" i="72"/>
  <c r="J2817" i="72"/>
  <c r="J2816" i="72"/>
  <c r="J2815" i="72"/>
  <c r="J2814" i="72"/>
  <c r="J2813" i="72"/>
  <c r="J2812" i="72"/>
  <c r="J2811" i="72"/>
  <c r="J2810" i="72"/>
  <c r="J2809" i="72"/>
  <c r="J2808" i="72"/>
  <c r="J2807" i="72"/>
  <c r="J2806" i="72"/>
  <c r="J2805" i="72"/>
  <c r="J2804" i="72"/>
  <c r="J2803" i="72"/>
  <c r="J2802" i="72"/>
  <c r="J2801" i="72"/>
  <c r="J2800" i="72"/>
  <c r="J2799" i="72"/>
  <c r="J2798" i="72"/>
  <c r="J2797" i="72"/>
  <c r="J2796" i="72"/>
  <c r="J2795" i="72"/>
  <c r="J2794" i="72"/>
  <c r="J2793" i="72"/>
  <c r="J2792" i="72"/>
  <c r="J2791" i="72"/>
  <c r="J2790" i="72"/>
  <c r="J2789" i="72"/>
  <c r="J2788" i="72"/>
  <c r="J2787" i="72"/>
  <c r="J2786" i="72"/>
  <c r="J2785" i="72"/>
  <c r="J2784" i="72"/>
  <c r="J2783" i="72"/>
  <c r="J2782" i="72"/>
  <c r="J2781" i="72"/>
  <c r="J2780" i="72"/>
  <c r="J2779" i="72"/>
  <c r="J2778" i="72"/>
  <c r="J2777" i="72"/>
  <c r="J2776" i="72"/>
  <c r="J2775" i="72"/>
  <c r="J2774" i="72"/>
  <c r="J2773" i="72"/>
  <c r="J2772" i="72"/>
  <c r="J2771" i="72"/>
  <c r="J2770" i="72"/>
  <c r="J2769" i="72"/>
  <c r="J2768" i="72"/>
  <c r="J2767" i="72"/>
  <c r="J2766" i="72"/>
  <c r="J2765" i="72"/>
  <c r="J2764" i="72"/>
  <c r="J2763" i="72"/>
  <c r="J2762" i="72"/>
  <c r="J2761" i="72"/>
  <c r="J2760" i="72"/>
  <c r="J2759" i="72"/>
  <c r="J2758" i="72"/>
  <c r="J2757" i="72"/>
  <c r="J2756" i="72"/>
  <c r="J2755" i="72"/>
  <c r="J2754" i="72"/>
  <c r="J2753" i="72"/>
  <c r="J2752" i="72"/>
  <c r="J2751" i="72"/>
  <c r="J2750" i="72"/>
  <c r="J2749" i="72"/>
  <c r="J2748" i="72"/>
  <c r="J2747" i="72"/>
  <c r="J2746" i="72"/>
  <c r="J2745" i="72"/>
  <c r="J2744" i="72"/>
  <c r="J2743" i="72"/>
  <c r="J2742" i="72"/>
  <c r="J2741" i="72"/>
  <c r="J2740" i="72"/>
  <c r="J2739" i="72"/>
  <c r="J2738" i="72"/>
  <c r="J2737" i="72"/>
  <c r="J2736" i="72"/>
  <c r="J2735" i="72"/>
  <c r="J2734" i="72"/>
  <c r="J2733" i="72"/>
  <c r="J2732" i="72"/>
  <c r="J2731" i="72"/>
  <c r="J2730" i="72"/>
  <c r="J2729" i="72"/>
  <c r="J2728" i="72"/>
  <c r="J2727" i="72"/>
  <c r="J2726" i="72"/>
  <c r="J2725" i="72"/>
  <c r="J2724" i="72"/>
  <c r="J2723" i="72"/>
  <c r="J2722" i="72"/>
  <c r="J2721" i="72"/>
  <c r="J2720" i="72"/>
  <c r="J2719" i="72"/>
  <c r="J2718" i="72"/>
  <c r="J2717" i="72"/>
  <c r="J2716" i="72"/>
  <c r="J2715" i="72"/>
  <c r="J2714" i="72"/>
  <c r="J2713" i="72"/>
  <c r="J2712" i="72"/>
  <c r="J2711" i="72"/>
  <c r="J2710" i="72"/>
  <c r="J2709" i="72"/>
  <c r="J2708" i="72"/>
  <c r="J2707" i="72"/>
  <c r="J2706" i="72"/>
  <c r="J2705" i="72"/>
  <c r="J2704" i="72"/>
  <c r="J2703" i="72"/>
  <c r="J2702" i="72"/>
  <c r="J2701" i="72"/>
  <c r="J2700" i="72"/>
  <c r="J2699" i="72"/>
  <c r="J2698" i="72"/>
  <c r="J2697" i="72"/>
  <c r="J2696" i="72"/>
  <c r="J2695" i="72"/>
  <c r="J2694" i="72"/>
  <c r="J2693" i="72"/>
  <c r="J2692" i="72"/>
  <c r="J2691" i="72"/>
  <c r="J2690" i="72"/>
  <c r="J2689" i="72"/>
  <c r="J2688" i="72"/>
  <c r="J2687" i="72"/>
  <c r="J2686" i="72"/>
  <c r="J2685" i="72"/>
  <c r="J2684" i="72"/>
  <c r="J2683" i="72"/>
  <c r="J2682" i="72"/>
  <c r="J2681" i="72"/>
  <c r="J2680" i="72"/>
  <c r="J2679" i="72"/>
  <c r="J2678" i="72"/>
  <c r="J2677" i="72"/>
  <c r="J2676" i="72"/>
  <c r="J2675" i="72"/>
  <c r="J2674" i="72"/>
  <c r="J2673" i="72"/>
  <c r="J2672" i="72"/>
  <c r="J2671" i="72"/>
  <c r="J2670" i="72"/>
  <c r="J2669" i="72"/>
  <c r="J2668" i="72"/>
  <c r="J2667" i="72"/>
  <c r="J2666" i="72"/>
  <c r="J2665" i="72"/>
  <c r="J2664" i="72"/>
  <c r="J2663" i="72"/>
  <c r="J2662" i="72"/>
  <c r="J2661" i="72"/>
  <c r="J2660" i="72"/>
  <c r="J2659" i="72"/>
  <c r="J2658" i="72"/>
  <c r="J2657" i="72"/>
  <c r="J2656" i="72"/>
  <c r="J2655" i="72"/>
  <c r="J2654" i="72"/>
  <c r="J2653" i="72"/>
  <c r="J2652" i="72"/>
  <c r="J2651" i="72"/>
  <c r="J2650" i="72"/>
  <c r="J2649" i="72"/>
  <c r="J2648" i="72"/>
  <c r="J2647" i="72"/>
  <c r="J2646" i="72"/>
  <c r="J2645" i="72"/>
  <c r="J2644" i="72"/>
  <c r="J2643" i="72"/>
  <c r="J2642" i="72"/>
  <c r="J2641" i="72"/>
  <c r="J2640" i="72"/>
  <c r="J2639" i="72"/>
  <c r="J2638" i="72"/>
  <c r="J2637" i="72"/>
  <c r="J2636" i="72"/>
  <c r="J2635" i="72"/>
  <c r="J2634" i="72"/>
  <c r="J2633" i="72"/>
  <c r="J2632" i="72"/>
  <c r="J2631" i="72"/>
  <c r="J2630" i="72"/>
  <c r="J2629" i="72"/>
  <c r="J2628" i="72"/>
  <c r="J2627" i="72"/>
  <c r="J2626" i="72"/>
  <c r="J2625" i="72"/>
  <c r="J2624" i="72"/>
  <c r="J2623" i="72"/>
  <c r="J2622" i="72"/>
  <c r="J2621" i="72"/>
  <c r="J2620" i="72"/>
  <c r="J2619" i="72"/>
  <c r="J2618" i="72"/>
  <c r="J2617" i="72"/>
  <c r="J2616" i="72"/>
  <c r="J2615" i="72"/>
  <c r="J2614" i="72"/>
  <c r="J2613" i="72"/>
  <c r="J2612" i="72"/>
  <c r="J2611" i="72"/>
  <c r="J2610" i="72"/>
  <c r="J2609" i="72"/>
  <c r="J2608" i="72"/>
  <c r="J2607" i="72"/>
  <c r="J2606" i="72"/>
  <c r="J2605" i="72"/>
  <c r="J2604" i="72"/>
  <c r="J2603" i="72"/>
  <c r="J2602" i="72"/>
  <c r="J2601" i="72"/>
  <c r="J2600" i="72"/>
  <c r="J2599" i="72"/>
  <c r="J2598" i="72"/>
  <c r="J2597" i="72"/>
  <c r="J2596" i="72"/>
  <c r="J2595" i="72"/>
  <c r="J2594" i="72"/>
  <c r="J2593" i="72"/>
  <c r="J2592" i="72"/>
  <c r="J2591" i="72"/>
  <c r="J2590" i="72"/>
  <c r="J2589" i="72"/>
  <c r="J2588" i="72"/>
  <c r="J2587" i="72"/>
  <c r="J2586" i="72"/>
  <c r="J2585" i="72"/>
  <c r="J2584" i="72"/>
  <c r="J2583" i="72"/>
  <c r="J2582" i="72"/>
  <c r="J2581" i="72"/>
  <c r="J2580" i="72"/>
  <c r="J2579" i="72"/>
  <c r="J2578" i="72"/>
  <c r="J2577" i="72"/>
  <c r="J2576" i="72"/>
  <c r="J2575" i="72"/>
  <c r="J2574" i="72"/>
  <c r="J2573" i="72"/>
  <c r="J2572" i="72"/>
  <c r="J2571" i="72"/>
  <c r="J2570" i="72"/>
  <c r="J2569" i="72"/>
  <c r="J2568" i="72"/>
  <c r="J2567" i="72"/>
  <c r="J2566" i="72"/>
  <c r="J2565" i="72"/>
  <c r="J2564" i="72"/>
  <c r="J2563" i="72"/>
  <c r="J2562" i="72"/>
  <c r="J2561" i="72"/>
  <c r="J2560" i="72"/>
  <c r="J2559" i="72"/>
  <c r="J2558" i="72"/>
  <c r="J2557" i="72"/>
  <c r="J2556" i="72"/>
  <c r="J2555" i="72"/>
  <c r="J2554" i="72"/>
  <c r="J2553" i="72"/>
  <c r="J2552" i="72"/>
  <c r="J2551" i="72"/>
  <c r="J2550" i="72"/>
  <c r="J2549" i="72"/>
  <c r="J2548" i="72"/>
  <c r="J2547" i="72"/>
  <c r="J2546" i="72"/>
  <c r="J2545" i="72"/>
  <c r="J2544" i="72"/>
  <c r="J2543" i="72"/>
  <c r="J2542" i="72"/>
  <c r="J2541" i="72"/>
  <c r="J2540" i="72"/>
  <c r="J2539" i="72"/>
  <c r="J2538" i="72"/>
  <c r="J2537" i="72"/>
  <c r="J2536" i="72"/>
  <c r="J2535" i="72"/>
  <c r="J2534" i="72"/>
  <c r="J2533" i="72"/>
  <c r="J2532" i="72"/>
  <c r="J2531" i="72"/>
  <c r="J2530" i="72"/>
  <c r="J2529" i="72"/>
  <c r="J2528" i="72"/>
  <c r="J2527" i="72"/>
  <c r="J2526" i="72"/>
  <c r="J2525" i="72"/>
  <c r="J2524" i="72"/>
  <c r="J2523" i="72"/>
  <c r="J2522" i="72"/>
  <c r="J2521" i="72"/>
  <c r="J2520" i="72"/>
  <c r="J2519" i="72"/>
  <c r="J2518" i="72"/>
  <c r="J2517" i="72"/>
  <c r="J2516" i="72"/>
  <c r="J2515" i="72"/>
  <c r="J2514" i="72"/>
  <c r="J2513" i="72"/>
  <c r="J2512" i="72"/>
  <c r="J2511" i="72"/>
  <c r="J2510" i="72"/>
  <c r="J2509" i="72"/>
  <c r="J2508" i="72"/>
  <c r="J2507" i="72"/>
  <c r="J2506" i="72"/>
  <c r="J2505" i="72"/>
  <c r="J2504" i="72"/>
  <c r="J2503" i="72"/>
  <c r="J2502" i="72"/>
  <c r="J2501" i="72"/>
  <c r="J2500" i="72"/>
  <c r="J2499" i="72"/>
  <c r="J2498" i="72"/>
  <c r="J2497" i="72"/>
  <c r="J2496" i="72"/>
  <c r="J2495" i="72"/>
  <c r="J2494" i="72"/>
  <c r="J2493" i="72"/>
  <c r="J2492" i="72"/>
  <c r="J2491" i="72"/>
  <c r="J2490" i="72"/>
  <c r="J2489" i="72"/>
  <c r="J2488" i="72"/>
  <c r="J2487" i="72"/>
  <c r="J2486" i="72"/>
  <c r="J2485" i="72"/>
  <c r="J2484" i="72"/>
  <c r="J2483" i="72"/>
  <c r="J2482" i="72"/>
  <c r="J2481" i="72"/>
  <c r="J2480" i="72"/>
  <c r="J2479" i="72"/>
  <c r="J2478" i="72"/>
  <c r="J2477" i="72"/>
  <c r="J2476" i="72"/>
  <c r="J2475" i="72"/>
  <c r="J2474" i="72"/>
  <c r="J2473" i="72"/>
  <c r="J2472" i="72"/>
  <c r="J2471" i="72"/>
  <c r="J2470" i="72"/>
  <c r="J2469" i="72"/>
  <c r="J2468" i="72"/>
  <c r="J2467" i="72"/>
  <c r="J2466" i="72"/>
  <c r="J2465" i="72"/>
  <c r="J2464" i="72"/>
  <c r="J2463" i="72"/>
  <c r="J2462" i="72"/>
  <c r="J2461" i="72"/>
  <c r="J2460" i="72"/>
  <c r="J2459" i="72"/>
  <c r="J2458" i="72"/>
  <c r="J2457" i="72"/>
  <c r="J2456" i="72"/>
  <c r="J2455" i="72"/>
  <c r="J2454" i="72"/>
  <c r="J2453" i="72"/>
  <c r="J2452" i="72"/>
  <c r="J2451" i="72"/>
  <c r="J2450" i="72"/>
  <c r="J2449" i="72"/>
  <c r="J2448" i="72"/>
  <c r="J2447" i="72"/>
  <c r="J2446" i="72"/>
  <c r="J2445" i="72"/>
  <c r="J2444" i="72"/>
  <c r="J2443" i="72"/>
  <c r="J2442" i="72"/>
  <c r="J2441" i="72"/>
  <c r="J2440" i="72"/>
  <c r="J2439" i="72"/>
  <c r="J2438" i="72"/>
  <c r="J2437" i="72"/>
  <c r="J2436" i="72"/>
  <c r="J2435" i="72"/>
  <c r="J2434" i="72"/>
  <c r="J2433" i="72"/>
  <c r="J2432" i="72"/>
  <c r="J2431" i="72"/>
  <c r="J2430" i="72"/>
  <c r="J2429" i="72"/>
  <c r="J2428" i="72"/>
  <c r="J2427" i="72"/>
  <c r="J2426" i="72"/>
  <c r="J2425" i="72"/>
  <c r="J2424" i="72"/>
  <c r="J2423" i="72"/>
  <c r="J2422" i="72"/>
  <c r="J2421" i="72"/>
  <c r="J2420" i="72"/>
  <c r="J2419" i="72"/>
  <c r="J2418" i="72"/>
  <c r="J2417" i="72"/>
  <c r="J2416" i="72"/>
  <c r="J2415" i="72"/>
  <c r="J2414" i="72"/>
  <c r="J2413" i="72"/>
  <c r="J2412" i="72"/>
  <c r="J2411" i="72"/>
  <c r="J2410" i="72"/>
  <c r="J2409" i="72"/>
  <c r="J2408" i="72"/>
  <c r="J2407" i="72"/>
  <c r="J2406" i="72"/>
  <c r="J2405" i="72"/>
  <c r="J2404" i="72"/>
  <c r="J2403" i="72"/>
  <c r="J2402" i="72"/>
  <c r="J2401" i="72"/>
  <c r="J2400" i="72"/>
  <c r="J2399" i="72"/>
  <c r="J2398" i="72"/>
  <c r="J2397" i="72"/>
  <c r="J2396" i="72"/>
  <c r="J2395" i="72"/>
  <c r="J2394" i="72"/>
  <c r="J2393" i="72"/>
  <c r="J2392" i="72"/>
  <c r="J2391" i="72"/>
  <c r="J2390" i="72"/>
  <c r="J2389" i="72"/>
  <c r="J2388" i="72"/>
  <c r="J2387" i="72"/>
  <c r="J2386" i="72"/>
  <c r="J2385" i="72"/>
  <c r="J2384" i="72"/>
  <c r="J2383" i="72"/>
  <c r="J2382" i="72"/>
  <c r="J2381" i="72"/>
  <c r="J2380" i="72"/>
  <c r="J2379" i="72"/>
  <c r="J2378" i="72"/>
  <c r="J2377" i="72"/>
  <c r="J2376" i="72"/>
  <c r="J2375" i="72"/>
  <c r="J2374" i="72"/>
  <c r="J2373" i="72"/>
  <c r="J2372" i="72"/>
  <c r="J2371" i="72"/>
  <c r="J2370" i="72"/>
  <c r="J2369" i="72"/>
  <c r="J2368" i="72"/>
  <c r="J2367" i="72"/>
  <c r="J2366" i="72"/>
  <c r="J2365" i="72"/>
  <c r="J2364" i="72"/>
  <c r="J2363" i="72"/>
  <c r="J2362" i="72"/>
  <c r="J2361" i="72"/>
  <c r="J2360" i="72"/>
  <c r="J2359" i="72"/>
  <c r="J2358" i="72"/>
  <c r="J2357" i="72"/>
  <c r="J2356" i="72"/>
  <c r="J2355" i="72"/>
  <c r="J2354" i="72"/>
  <c r="J2353" i="72"/>
  <c r="J2352" i="72"/>
  <c r="J2351" i="72"/>
  <c r="J2350" i="72"/>
  <c r="J2349" i="72"/>
  <c r="J2348" i="72"/>
  <c r="J2347" i="72"/>
  <c r="J2346" i="72"/>
  <c r="J2345" i="72"/>
  <c r="J2344" i="72"/>
  <c r="J2343" i="72"/>
  <c r="J2342" i="72"/>
  <c r="J2341" i="72"/>
  <c r="J2340" i="72"/>
  <c r="J2339" i="72"/>
  <c r="J2338" i="72"/>
  <c r="J2337" i="72"/>
  <c r="J2336" i="72"/>
  <c r="J2335" i="72"/>
  <c r="J2334" i="72"/>
  <c r="J2333" i="72"/>
  <c r="J2332" i="72"/>
  <c r="J2331" i="72"/>
  <c r="J2330" i="72"/>
  <c r="J2329" i="72"/>
  <c r="J2328" i="72"/>
  <c r="J2327" i="72"/>
  <c r="J2326" i="72"/>
  <c r="J2325" i="72"/>
  <c r="J2324" i="72"/>
  <c r="J2323" i="72"/>
  <c r="J2322" i="72"/>
  <c r="J2321" i="72"/>
  <c r="J2320" i="72"/>
  <c r="J2319" i="72"/>
  <c r="J2318" i="72"/>
  <c r="J2317" i="72"/>
  <c r="J2316" i="72"/>
  <c r="J2315" i="72"/>
  <c r="J2314" i="72"/>
  <c r="J2313" i="72"/>
  <c r="J2312" i="72"/>
  <c r="J2311" i="72"/>
  <c r="J2310" i="72"/>
  <c r="J2309" i="72"/>
  <c r="J2308" i="72"/>
  <c r="J2307" i="72"/>
  <c r="J2306" i="72"/>
  <c r="J2305" i="72"/>
  <c r="J2304" i="72"/>
  <c r="J2303" i="72"/>
  <c r="J2302" i="72"/>
  <c r="J2301" i="72"/>
  <c r="J2300" i="72"/>
  <c r="J2299" i="72"/>
  <c r="J2298" i="72"/>
  <c r="J2297" i="72"/>
  <c r="J2296" i="72"/>
  <c r="J2295" i="72"/>
  <c r="J2294" i="72"/>
  <c r="J2293" i="72"/>
  <c r="J2292" i="72"/>
  <c r="J2291" i="72"/>
  <c r="J2290" i="72"/>
  <c r="J2289" i="72"/>
  <c r="J2288" i="72"/>
  <c r="J2287" i="72"/>
  <c r="J2286" i="72"/>
  <c r="J2285" i="72"/>
  <c r="J2284" i="72"/>
  <c r="J2283" i="72"/>
  <c r="J2282" i="72"/>
  <c r="J2281" i="72"/>
  <c r="J2280" i="72"/>
  <c r="J2279" i="72"/>
  <c r="J2278" i="72"/>
  <c r="J2277" i="72"/>
  <c r="J2276" i="72"/>
  <c r="J2275" i="72"/>
  <c r="J2274" i="72"/>
  <c r="J2273" i="72"/>
  <c r="J2272" i="72"/>
  <c r="J2271" i="72"/>
  <c r="J2270" i="72"/>
  <c r="J2269" i="72"/>
  <c r="J2268" i="72"/>
  <c r="J2267" i="72"/>
  <c r="J2266" i="72"/>
  <c r="J2265" i="72"/>
  <c r="J2264" i="72"/>
  <c r="J2263" i="72"/>
  <c r="J2262" i="72"/>
  <c r="J2261" i="72"/>
  <c r="J2260" i="72"/>
  <c r="J2259" i="72"/>
  <c r="J2258" i="72"/>
  <c r="J2257" i="72"/>
  <c r="J2256" i="72"/>
  <c r="J2255" i="72"/>
  <c r="J2254" i="72"/>
  <c r="J2253" i="72"/>
  <c r="J2252" i="72"/>
  <c r="J2251" i="72"/>
  <c r="J2250" i="72"/>
  <c r="J2249" i="72"/>
  <c r="J2248" i="72"/>
  <c r="J2247" i="72"/>
  <c r="J2246" i="72"/>
  <c r="J2245" i="72"/>
  <c r="J2244" i="72"/>
  <c r="J2243" i="72"/>
  <c r="J2242" i="72"/>
  <c r="J2241" i="72"/>
  <c r="J2240" i="72"/>
  <c r="J2239" i="72"/>
  <c r="J2238" i="72"/>
  <c r="J2237" i="72"/>
  <c r="J2236" i="72"/>
  <c r="J2235" i="72"/>
  <c r="J2234" i="72"/>
  <c r="J2233" i="72"/>
  <c r="J2232" i="72"/>
  <c r="J2231" i="72"/>
  <c r="J2230" i="72"/>
  <c r="J2229" i="72"/>
  <c r="J2228" i="72"/>
  <c r="J2227" i="72"/>
  <c r="J2226" i="72"/>
  <c r="J2225" i="72"/>
  <c r="J2224" i="72"/>
  <c r="J2223" i="72"/>
  <c r="J2222" i="72"/>
  <c r="J2221" i="72"/>
  <c r="J2220" i="72"/>
  <c r="J2219" i="72"/>
  <c r="J2218" i="72"/>
  <c r="J2217" i="72"/>
  <c r="J2216" i="72"/>
  <c r="J2215" i="72"/>
  <c r="J2214" i="72"/>
  <c r="J2213" i="72"/>
  <c r="J2212" i="72"/>
  <c r="J2211" i="72"/>
  <c r="J2210" i="72"/>
  <c r="J2209" i="72"/>
  <c r="J2208" i="72"/>
  <c r="J2207" i="72"/>
  <c r="J2206" i="72"/>
  <c r="J2205" i="72"/>
  <c r="J2204" i="72"/>
  <c r="J2203" i="72"/>
  <c r="J2202" i="72"/>
  <c r="J2201" i="72"/>
  <c r="J2200" i="72"/>
  <c r="J2199" i="72"/>
  <c r="J2198" i="72"/>
  <c r="J2197" i="72"/>
  <c r="J2196" i="72"/>
  <c r="J2195" i="72"/>
  <c r="J2194" i="72"/>
  <c r="J2193" i="72"/>
  <c r="J2192" i="72"/>
  <c r="J2191" i="72"/>
  <c r="J2190" i="72"/>
  <c r="J2189" i="72"/>
  <c r="J2188" i="72"/>
  <c r="J2187" i="72"/>
  <c r="J2186" i="72"/>
  <c r="J2185" i="72"/>
  <c r="J2184" i="72"/>
  <c r="J2183" i="72"/>
  <c r="J2182" i="72"/>
  <c r="J2181" i="72"/>
  <c r="J2180" i="72"/>
  <c r="J2179" i="72"/>
  <c r="J2178" i="72"/>
  <c r="J2177" i="72"/>
  <c r="J2176" i="72"/>
  <c r="J2175" i="72"/>
  <c r="J2174" i="72"/>
  <c r="J2173" i="72"/>
  <c r="J2172" i="72"/>
  <c r="J2171" i="72"/>
  <c r="J2170" i="72"/>
  <c r="J2169" i="72"/>
  <c r="J2168" i="72"/>
  <c r="J2167" i="72"/>
  <c r="J2166" i="72"/>
  <c r="J2165" i="72"/>
  <c r="J2164" i="72"/>
  <c r="J2163" i="72"/>
  <c r="J2162" i="72"/>
  <c r="J2161" i="72"/>
  <c r="J2160" i="72"/>
  <c r="J2159" i="72"/>
  <c r="J2158" i="72"/>
  <c r="J2157" i="72"/>
  <c r="J2156" i="72"/>
  <c r="J2155" i="72"/>
  <c r="J2154" i="72"/>
  <c r="J2153" i="72"/>
  <c r="J2152" i="72"/>
  <c r="J2151" i="72"/>
  <c r="J2150" i="72"/>
  <c r="J2149" i="72"/>
  <c r="J2148" i="72"/>
  <c r="J2147" i="72"/>
  <c r="J2146" i="72"/>
  <c r="J2145" i="72"/>
  <c r="J2144" i="72"/>
  <c r="J2143" i="72"/>
  <c r="J2142" i="72"/>
  <c r="J2141" i="72"/>
  <c r="J2140" i="72"/>
  <c r="J2139" i="72"/>
  <c r="J2138" i="72"/>
  <c r="J2137" i="72"/>
  <c r="J2136" i="72"/>
  <c r="J2135" i="72"/>
  <c r="J2134" i="72"/>
  <c r="J2133" i="72"/>
  <c r="J2132" i="72"/>
  <c r="J2131" i="72"/>
  <c r="J2130" i="72"/>
  <c r="J2129" i="72"/>
  <c r="J2128" i="72"/>
  <c r="J2127" i="72"/>
  <c r="J2126" i="72"/>
  <c r="J2125" i="72"/>
  <c r="J2124" i="72"/>
  <c r="J2123" i="72"/>
  <c r="J2122" i="72"/>
  <c r="J2121" i="72"/>
  <c r="J2120" i="72"/>
  <c r="J2119" i="72"/>
  <c r="J2118" i="72"/>
  <c r="J2117" i="72"/>
  <c r="J2116" i="72"/>
  <c r="J2115" i="72"/>
  <c r="J2114" i="72"/>
  <c r="J2113" i="72"/>
  <c r="J2112" i="72"/>
  <c r="J2111" i="72"/>
  <c r="J2110" i="72"/>
  <c r="J2109" i="72"/>
  <c r="J2108" i="72"/>
  <c r="J2107" i="72"/>
  <c r="J2106" i="72"/>
  <c r="J2105" i="72"/>
  <c r="J2104" i="72"/>
  <c r="J2103" i="72"/>
  <c r="J2102" i="72"/>
  <c r="J2101" i="72"/>
  <c r="J2100" i="72"/>
  <c r="J2099" i="72"/>
  <c r="J2098" i="72"/>
  <c r="J2097" i="72"/>
  <c r="J2096" i="72"/>
  <c r="J2095" i="72"/>
  <c r="J2094" i="72"/>
  <c r="J2093" i="72"/>
  <c r="J2092" i="72"/>
  <c r="J2091" i="72"/>
  <c r="J2090" i="72"/>
  <c r="J2089" i="72"/>
  <c r="J2088" i="72"/>
  <c r="J2087" i="72"/>
  <c r="J2086" i="72"/>
  <c r="J2085" i="72"/>
  <c r="J2084" i="72"/>
  <c r="J2083" i="72"/>
  <c r="J2082" i="72"/>
  <c r="J2081" i="72"/>
  <c r="J2080" i="72"/>
  <c r="J2079" i="72"/>
  <c r="J2078" i="72"/>
  <c r="J2077" i="72"/>
  <c r="J2076" i="72"/>
  <c r="J2075" i="72"/>
  <c r="J2074" i="72"/>
  <c r="J2073" i="72"/>
  <c r="J2072" i="72"/>
  <c r="J2071" i="72"/>
  <c r="J2070" i="72"/>
  <c r="J2069" i="72"/>
  <c r="J2068" i="72"/>
  <c r="J2067" i="72"/>
  <c r="J2066" i="72"/>
  <c r="J2065" i="72"/>
  <c r="J2064" i="72"/>
  <c r="J2063" i="72"/>
  <c r="J2062" i="72"/>
  <c r="J2061" i="72"/>
  <c r="J2060" i="72"/>
  <c r="J2059" i="72"/>
  <c r="J2058" i="72"/>
  <c r="J2057" i="72"/>
  <c r="J2056" i="72"/>
  <c r="J2055" i="72"/>
  <c r="J2054" i="72"/>
  <c r="J2053" i="72"/>
  <c r="J2052" i="72"/>
  <c r="J2051" i="72"/>
  <c r="J2050" i="72"/>
  <c r="J2049" i="72"/>
  <c r="J2048" i="72"/>
  <c r="J2047" i="72"/>
  <c r="J2046" i="72"/>
  <c r="J2045" i="72"/>
  <c r="J2044" i="72"/>
  <c r="J2043" i="72"/>
  <c r="J2042" i="72"/>
  <c r="J2041" i="72"/>
  <c r="J2040" i="72"/>
  <c r="J2039" i="72"/>
  <c r="J2038" i="72"/>
  <c r="J2037" i="72"/>
  <c r="J2036" i="72"/>
  <c r="J2035" i="72"/>
  <c r="J2034" i="72"/>
  <c r="J2033" i="72"/>
  <c r="J2032" i="72"/>
  <c r="J2031" i="72"/>
  <c r="J2030" i="72"/>
  <c r="J2029" i="72"/>
  <c r="J2028" i="72"/>
  <c r="J2027" i="72"/>
  <c r="J2026" i="72"/>
  <c r="J2025" i="72"/>
  <c r="J2024" i="72"/>
  <c r="J2023" i="72"/>
  <c r="J2022" i="72"/>
  <c r="J2021" i="72"/>
  <c r="J2020" i="72"/>
  <c r="J2019" i="72"/>
  <c r="J2018" i="72"/>
  <c r="J2017" i="72"/>
  <c r="J2016" i="72"/>
  <c r="J2015" i="72"/>
  <c r="J2014" i="72"/>
  <c r="J2013" i="72"/>
  <c r="J2012" i="72"/>
  <c r="J2011" i="72"/>
  <c r="J2010" i="72"/>
  <c r="J2009" i="72"/>
  <c r="J2008" i="72"/>
  <c r="J2007" i="72"/>
  <c r="J2006" i="72"/>
  <c r="J2005" i="72"/>
  <c r="J2004" i="72"/>
  <c r="J2003" i="72"/>
  <c r="J2002" i="72"/>
  <c r="J2001" i="72"/>
  <c r="J2000" i="72"/>
  <c r="J1999" i="72"/>
  <c r="J1998" i="72"/>
  <c r="J1997" i="72"/>
  <c r="J1996" i="72"/>
  <c r="J1995" i="72"/>
  <c r="J1994" i="72"/>
  <c r="J1993" i="72"/>
  <c r="J1992" i="72"/>
  <c r="J1991" i="72"/>
  <c r="J1990" i="72"/>
  <c r="J1989" i="72"/>
  <c r="J1988" i="72"/>
  <c r="J1987" i="72"/>
  <c r="J1986" i="72"/>
  <c r="J1985" i="72"/>
  <c r="J1984" i="72"/>
  <c r="J1983" i="72"/>
  <c r="J1982" i="72"/>
  <c r="J1981" i="72"/>
  <c r="J1980" i="72"/>
  <c r="J1979" i="72"/>
  <c r="J1978" i="72"/>
  <c r="J1977" i="72"/>
  <c r="J1976" i="72"/>
  <c r="J1975" i="72"/>
  <c r="J1974" i="72"/>
  <c r="J1973" i="72"/>
  <c r="J1972" i="72"/>
  <c r="J1971" i="72"/>
  <c r="J1970" i="72"/>
  <c r="J1969" i="72"/>
  <c r="J1968" i="72"/>
  <c r="J1967" i="72"/>
  <c r="J1966" i="72"/>
  <c r="J1965" i="72"/>
  <c r="J1964" i="72"/>
  <c r="J1963" i="72"/>
  <c r="J1962" i="72"/>
  <c r="J1961" i="72"/>
  <c r="J1960" i="72"/>
  <c r="J1959" i="72"/>
  <c r="J1958" i="72"/>
  <c r="J1957" i="72"/>
  <c r="J1956" i="72"/>
  <c r="J1955" i="72"/>
  <c r="J1954" i="72"/>
  <c r="J1953" i="72"/>
  <c r="J1952" i="72"/>
  <c r="J1951" i="72"/>
  <c r="J1950" i="72"/>
  <c r="J1949" i="72"/>
  <c r="J1948" i="72"/>
  <c r="J1947" i="72"/>
  <c r="J1946" i="72"/>
  <c r="J1945" i="72"/>
  <c r="J1944" i="72"/>
  <c r="J1943" i="72"/>
  <c r="J1942" i="72"/>
  <c r="J1941" i="72"/>
  <c r="J1940" i="72"/>
  <c r="J1939" i="72"/>
  <c r="J1938" i="72"/>
  <c r="J1937" i="72"/>
  <c r="J1936" i="72"/>
  <c r="J1935" i="72"/>
  <c r="J1934" i="72"/>
  <c r="J1933" i="72"/>
  <c r="J1932" i="72"/>
  <c r="J1931" i="72"/>
  <c r="J1930" i="72"/>
  <c r="J1929" i="72"/>
  <c r="J1928" i="72"/>
  <c r="J1927" i="72"/>
  <c r="J1926" i="72"/>
  <c r="J1925" i="72"/>
  <c r="J1924" i="72"/>
  <c r="J1923" i="72"/>
  <c r="J1922" i="72"/>
  <c r="J1921" i="72"/>
  <c r="J1920" i="72"/>
  <c r="J1919" i="72"/>
  <c r="J1918" i="72"/>
  <c r="J1917" i="72"/>
  <c r="J1916" i="72"/>
  <c r="J1915" i="72"/>
  <c r="J1914" i="72"/>
  <c r="J1913" i="72"/>
  <c r="J1912" i="72"/>
  <c r="J1911" i="72"/>
  <c r="J1910" i="72"/>
  <c r="J1909" i="72"/>
  <c r="J1908" i="72"/>
  <c r="J1907" i="72"/>
  <c r="J1906" i="72"/>
  <c r="J1905" i="72"/>
  <c r="J1904" i="72"/>
  <c r="J1903" i="72"/>
  <c r="J1902" i="72"/>
  <c r="J1901" i="72"/>
  <c r="J1900" i="72"/>
  <c r="J1899" i="72"/>
  <c r="J1898" i="72"/>
  <c r="J1897" i="72"/>
  <c r="J1896" i="72"/>
  <c r="J1895" i="72"/>
  <c r="J1894" i="72"/>
  <c r="J1893" i="72"/>
  <c r="J1892" i="72"/>
  <c r="J1891" i="72"/>
  <c r="J1890" i="72"/>
  <c r="J1889" i="72"/>
  <c r="J1888" i="72"/>
  <c r="J1887" i="72"/>
  <c r="J1886" i="72"/>
  <c r="J1885" i="72"/>
  <c r="J1884" i="72"/>
  <c r="J1883" i="72"/>
  <c r="J1882" i="72"/>
  <c r="J1881" i="72"/>
  <c r="J1880" i="72"/>
  <c r="J1879" i="72"/>
  <c r="J1878" i="72"/>
  <c r="J1877" i="72"/>
  <c r="J1876" i="72"/>
  <c r="J1875" i="72"/>
  <c r="J1874" i="72"/>
  <c r="J1873" i="72"/>
  <c r="J1872" i="72"/>
  <c r="J1871" i="72"/>
  <c r="J1870" i="72"/>
  <c r="J1869" i="72"/>
  <c r="J1868" i="72"/>
  <c r="J1867" i="72"/>
  <c r="J1866" i="72"/>
  <c r="J1865" i="72"/>
  <c r="J1864" i="72"/>
  <c r="J1863" i="72"/>
  <c r="J1862" i="72"/>
  <c r="J1861" i="72"/>
  <c r="J1860" i="72"/>
  <c r="J1859" i="72"/>
  <c r="J1858" i="72"/>
  <c r="J1857" i="72"/>
  <c r="J1856" i="72"/>
  <c r="J1855" i="72"/>
  <c r="J1854" i="72"/>
  <c r="J1853" i="72"/>
  <c r="J1852" i="72"/>
  <c r="J1851" i="72"/>
  <c r="J1850" i="72"/>
  <c r="J1849" i="72"/>
  <c r="J1848" i="72"/>
  <c r="J1847" i="72"/>
  <c r="J1846" i="72"/>
  <c r="J1845" i="72"/>
  <c r="J1844" i="72"/>
  <c r="J1843" i="72"/>
  <c r="J1842" i="72"/>
  <c r="J1841" i="72"/>
  <c r="J1840" i="72"/>
  <c r="J1839" i="72"/>
  <c r="J1838" i="72"/>
  <c r="J1837" i="72"/>
  <c r="J1836" i="72"/>
  <c r="J1835" i="72"/>
  <c r="J1834" i="72"/>
  <c r="J1833" i="72"/>
  <c r="J1832" i="72"/>
  <c r="J1831" i="72"/>
  <c r="J1830" i="72"/>
  <c r="J1829" i="72"/>
  <c r="J1828" i="72"/>
  <c r="J1827" i="72"/>
  <c r="J1826" i="72"/>
  <c r="J1825" i="72"/>
  <c r="J1824" i="72"/>
  <c r="J1823" i="72"/>
  <c r="J1822" i="72"/>
  <c r="J1821" i="72"/>
  <c r="J1820" i="72"/>
  <c r="J1819" i="72"/>
  <c r="J1818" i="72"/>
  <c r="J1817" i="72"/>
  <c r="J1816" i="72"/>
  <c r="J1815" i="72"/>
  <c r="J1814" i="72"/>
  <c r="J1813" i="72"/>
  <c r="J1812" i="72"/>
  <c r="J1811" i="72"/>
  <c r="J1810" i="72"/>
  <c r="J1809" i="72"/>
  <c r="J1808" i="72"/>
  <c r="J1807" i="72"/>
  <c r="J1806" i="72"/>
  <c r="J1805" i="72"/>
  <c r="J1804" i="72"/>
  <c r="J1803" i="72"/>
  <c r="J1802" i="72"/>
  <c r="J1801" i="72"/>
  <c r="J1800" i="72"/>
  <c r="J1799" i="72"/>
  <c r="J1798" i="72"/>
  <c r="J1797" i="72"/>
  <c r="J1796" i="72"/>
  <c r="J1795" i="72"/>
  <c r="J1794" i="72"/>
  <c r="J1793" i="72"/>
  <c r="J1792" i="72"/>
  <c r="J1791" i="72"/>
  <c r="J1790" i="72"/>
  <c r="J1789" i="72"/>
  <c r="J1788" i="72"/>
  <c r="J1787" i="72"/>
  <c r="J1786" i="72"/>
  <c r="J1785" i="72"/>
  <c r="J1784" i="72"/>
  <c r="J1783" i="72"/>
  <c r="J1782" i="72"/>
  <c r="J1781" i="72"/>
  <c r="J1780" i="72"/>
  <c r="J1779" i="72"/>
  <c r="J1778" i="72"/>
  <c r="J1777" i="72"/>
  <c r="J1776" i="72"/>
  <c r="J1775" i="72"/>
  <c r="J1774" i="72"/>
  <c r="J1773" i="72"/>
  <c r="J1772" i="72"/>
  <c r="J1771" i="72"/>
  <c r="J1770" i="72"/>
  <c r="J1769" i="72"/>
  <c r="J1768" i="72"/>
  <c r="J1767" i="72"/>
  <c r="J1766" i="72"/>
  <c r="J1765" i="72"/>
  <c r="J1764" i="72"/>
  <c r="J1763" i="72"/>
  <c r="J1762" i="72"/>
  <c r="J1761" i="72"/>
  <c r="J1760" i="72"/>
  <c r="J1759" i="72"/>
  <c r="J1758" i="72"/>
  <c r="J1757" i="72"/>
  <c r="J1756" i="72"/>
  <c r="J1755" i="72"/>
  <c r="J1754" i="72"/>
  <c r="J1753" i="72"/>
  <c r="J1752" i="72"/>
  <c r="J1751" i="72"/>
  <c r="J1750" i="72"/>
  <c r="J1749" i="72"/>
  <c r="J1748" i="72"/>
  <c r="J1747" i="72"/>
  <c r="J1746" i="72"/>
  <c r="J1745" i="72"/>
  <c r="J1744" i="72"/>
  <c r="J1743" i="72"/>
  <c r="J1742" i="72"/>
  <c r="J1741" i="72"/>
  <c r="J1740" i="72"/>
  <c r="J1739" i="72"/>
  <c r="J1738" i="72"/>
  <c r="J1737" i="72"/>
  <c r="J1736" i="72"/>
  <c r="J1735" i="72"/>
  <c r="J1734" i="72"/>
  <c r="J1733" i="72"/>
  <c r="J1732" i="72"/>
  <c r="J1731" i="72"/>
  <c r="J1730" i="72"/>
  <c r="J1729" i="72"/>
  <c r="J1728" i="72"/>
  <c r="J1727" i="72"/>
  <c r="J1726" i="72"/>
  <c r="J1725" i="72"/>
  <c r="J1724" i="72"/>
  <c r="J1723" i="72"/>
  <c r="J1722" i="72"/>
  <c r="J1721" i="72"/>
  <c r="J1720" i="72"/>
  <c r="J1719" i="72"/>
  <c r="J1718" i="72"/>
  <c r="J1717" i="72"/>
  <c r="J1716" i="72"/>
  <c r="J1715" i="72"/>
  <c r="J1714" i="72"/>
  <c r="J1713" i="72"/>
  <c r="J1712" i="72"/>
  <c r="J1711" i="72"/>
  <c r="J1710" i="72"/>
  <c r="J1709" i="72"/>
  <c r="J1708" i="72"/>
  <c r="J1707" i="72"/>
  <c r="J1706" i="72"/>
  <c r="J1705" i="72"/>
  <c r="J1704" i="72"/>
  <c r="J1703" i="72"/>
  <c r="J1702" i="72"/>
  <c r="J1701" i="72"/>
  <c r="J1700" i="72"/>
  <c r="J1699" i="72"/>
  <c r="J1698" i="72"/>
  <c r="J1697" i="72"/>
  <c r="J1696" i="72"/>
  <c r="J1695" i="72"/>
  <c r="J1694" i="72"/>
  <c r="J1693" i="72"/>
  <c r="J1692" i="72"/>
  <c r="J1691" i="72"/>
  <c r="J1690" i="72"/>
  <c r="J1689" i="72"/>
  <c r="J1688" i="72"/>
  <c r="J1687" i="72"/>
  <c r="J1686" i="72"/>
  <c r="J1685" i="72"/>
  <c r="J1684" i="72"/>
  <c r="J1683" i="72"/>
  <c r="J1682" i="72"/>
  <c r="J1681" i="72"/>
  <c r="J1680" i="72"/>
  <c r="J1679" i="72"/>
  <c r="J1678" i="72"/>
  <c r="J1677" i="72"/>
  <c r="J1676" i="72"/>
  <c r="J1675" i="72"/>
  <c r="J1674" i="72"/>
  <c r="J1673" i="72"/>
  <c r="J1672" i="72"/>
  <c r="J1671" i="72"/>
  <c r="J1670" i="72"/>
  <c r="J1669" i="72"/>
  <c r="J1668" i="72"/>
  <c r="J1667" i="72"/>
  <c r="J1666" i="72"/>
  <c r="J1665" i="72"/>
  <c r="J1664" i="72"/>
  <c r="J1663" i="72"/>
  <c r="J1662" i="72"/>
  <c r="J1661" i="72"/>
  <c r="J1660" i="72"/>
  <c r="J1659" i="72"/>
  <c r="J1658" i="72"/>
  <c r="J1657" i="72"/>
  <c r="J1656" i="72"/>
  <c r="J1655" i="72"/>
  <c r="J1654" i="72"/>
  <c r="J1653" i="72"/>
  <c r="J1652" i="72"/>
  <c r="J1651" i="72"/>
  <c r="J1650" i="72"/>
  <c r="J1649" i="72"/>
  <c r="J1648" i="72"/>
  <c r="J1647" i="72"/>
  <c r="J1646" i="72"/>
  <c r="J1645" i="72"/>
  <c r="J1644" i="72"/>
  <c r="J1643" i="72"/>
  <c r="J1642" i="72"/>
  <c r="J1641" i="72"/>
  <c r="J1640" i="72"/>
  <c r="J1639" i="72"/>
  <c r="J1638" i="72"/>
  <c r="J1637" i="72"/>
  <c r="J1636" i="72"/>
  <c r="J1635" i="72"/>
  <c r="J1634" i="72"/>
  <c r="J1633" i="72"/>
  <c r="J1632" i="72"/>
  <c r="J1631" i="72"/>
  <c r="J1630" i="72"/>
  <c r="J1629" i="72"/>
  <c r="J1628" i="72"/>
  <c r="J1627" i="72"/>
  <c r="J1626" i="72"/>
  <c r="J1625" i="72"/>
  <c r="J1624" i="72"/>
  <c r="J1623" i="72"/>
  <c r="J1622" i="72"/>
  <c r="J1621" i="72"/>
  <c r="J1620" i="72"/>
  <c r="J1619" i="72"/>
  <c r="J1618" i="72"/>
  <c r="J1617" i="72"/>
  <c r="J1616" i="72"/>
  <c r="J1615" i="72"/>
  <c r="J1614" i="72"/>
  <c r="J1613" i="72"/>
  <c r="J1612" i="72"/>
  <c r="J1611" i="72"/>
  <c r="J1610" i="72"/>
  <c r="J1609" i="72"/>
  <c r="J1608" i="72"/>
  <c r="J1607" i="72"/>
  <c r="J1606" i="72"/>
  <c r="J1605" i="72"/>
  <c r="J1604" i="72"/>
  <c r="J1603" i="72"/>
  <c r="J1602" i="72"/>
  <c r="J1601" i="72"/>
  <c r="J1600" i="72"/>
  <c r="J1599" i="72"/>
  <c r="J1598" i="72"/>
  <c r="J1597" i="72"/>
  <c r="J1596" i="72"/>
  <c r="J1595" i="72"/>
  <c r="J1594" i="72"/>
  <c r="J1593" i="72"/>
  <c r="J1592" i="72"/>
  <c r="J1591" i="72"/>
  <c r="J1590" i="72"/>
  <c r="J1589" i="72"/>
  <c r="J1588" i="72"/>
  <c r="J1587" i="72"/>
  <c r="J1586" i="72"/>
  <c r="J1585" i="72"/>
  <c r="J1584" i="72"/>
  <c r="J1583" i="72"/>
  <c r="J1582" i="72"/>
  <c r="J1581" i="72"/>
  <c r="J1580" i="72"/>
  <c r="J1579" i="72"/>
  <c r="J1578" i="72"/>
  <c r="J1577" i="72"/>
  <c r="J1576" i="72"/>
  <c r="J1575" i="72"/>
  <c r="J1574" i="72"/>
  <c r="J1573" i="72"/>
  <c r="J1572" i="72"/>
  <c r="J1571" i="72"/>
  <c r="J1570" i="72"/>
  <c r="J1569" i="72"/>
  <c r="J1568" i="72"/>
  <c r="J1567" i="72"/>
  <c r="J1566" i="72"/>
  <c r="J1565" i="72"/>
  <c r="J1564" i="72"/>
  <c r="J1563" i="72"/>
  <c r="J1562" i="72"/>
  <c r="J1561" i="72"/>
  <c r="J1560" i="72"/>
  <c r="J1559" i="72"/>
  <c r="J1558" i="72"/>
  <c r="J1557" i="72"/>
  <c r="J1556" i="72"/>
  <c r="J1555" i="72"/>
  <c r="J1554" i="72"/>
  <c r="J1553" i="72"/>
  <c r="J1552" i="72"/>
  <c r="J1551" i="72"/>
  <c r="J1550" i="72"/>
  <c r="J1549" i="72"/>
  <c r="J1548" i="72"/>
  <c r="J1547" i="72"/>
  <c r="J1546" i="72"/>
  <c r="J1545" i="72"/>
  <c r="J1544" i="72"/>
  <c r="J1543" i="72"/>
  <c r="J1542" i="72"/>
  <c r="J1541" i="72"/>
  <c r="J1540" i="72"/>
  <c r="J1539" i="72"/>
  <c r="J1538" i="72"/>
  <c r="J1537" i="72"/>
  <c r="J1536" i="72"/>
  <c r="J1535" i="72"/>
  <c r="J1534" i="72"/>
  <c r="J1533" i="72"/>
  <c r="J1532" i="72"/>
  <c r="J1531" i="72"/>
  <c r="J1530" i="72"/>
  <c r="J1529" i="72"/>
  <c r="J1528" i="72"/>
  <c r="J1527" i="72"/>
  <c r="J1526" i="72"/>
  <c r="J1525" i="72"/>
  <c r="J1524" i="72"/>
  <c r="J1523" i="72"/>
  <c r="J1522" i="72"/>
  <c r="J1521" i="72"/>
  <c r="J1520" i="72"/>
  <c r="J1519" i="72"/>
  <c r="J1518" i="72"/>
  <c r="J1517" i="72"/>
  <c r="J1516" i="72"/>
  <c r="J1515" i="72"/>
  <c r="J1514" i="72"/>
  <c r="J1513" i="72"/>
  <c r="J1512" i="72"/>
  <c r="J1511" i="72"/>
  <c r="J1510" i="72"/>
  <c r="J1509" i="72"/>
  <c r="J1508" i="72"/>
  <c r="J1507" i="72"/>
  <c r="J1506" i="72"/>
  <c r="J1505" i="72"/>
  <c r="J1504" i="72"/>
  <c r="J1503" i="72"/>
  <c r="J1502" i="72"/>
  <c r="J1501" i="72"/>
  <c r="J1500" i="72"/>
  <c r="J1499" i="72"/>
  <c r="J1498" i="72"/>
  <c r="J1497" i="72"/>
  <c r="J1496" i="72"/>
  <c r="J1495" i="72"/>
  <c r="J1494" i="72"/>
  <c r="J1493" i="72"/>
  <c r="J1492" i="72"/>
  <c r="J1491" i="72"/>
  <c r="J1490" i="72"/>
  <c r="J1489" i="72"/>
  <c r="J1488" i="72"/>
  <c r="J1487" i="72"/>
  <c r="J1486" i="72"/>
  <c r="J1485" i="72"/>
  <c r="J1484" i="72"/>
  <c r="J1483" i="72"/>
  <c r="J1482" i="72"/>
  <c r="J1481" i="72"/>
  <c r="J1480" i="72"/>
  <c r="J1479" i="72"/>
  <c r="J1478" i="72"/>
  <c r="J1477" i="72"/>
  <c r="J1476" i="72"/>
  <c r="J1475" i="72"/>
  <c r="J1474" i="72"/>
  <c r="J1473" i="72"/>
  <c r="J1472" i="72"/>
  <c r="J1471" i="72"/>
  <c r="J1470" i="72"/>
  <c r="J1469" i="72"/>
  <c r="J1468" i="72"/>
  <c r="J1467" i="72"/>
  <c r="J1466" i="72"/>
  <c r="J1465" i="72"/>
  <c r="J1464" i="72"/>
  <c r="J1463" i="72"/>
  <c r="J1462" i="72"/>
  <c r="J1461" i="72"/>
  <c r="J1460" i="72"/>
  <c r="J1459" i="72"/>
  <c r="J1458" i="72"/>
  <c r="J1457" i="72"/>
  <c r="J1456" i="72"/>
  <c r="J1455" i="72"/>
  <c r="J1454" i="72"/>
  <c r="J1453" i="72"/>
  <c r="J1452" i="72"/>
  <c r="J1451" i="72"/>
  <c r="J1450" i="72"/>
  <c r="J1449" i="72"/>
  <c r="J1448" i="72"/>
  <c r="J1447" i="72"/>
  <c r="J1446" i="72"/>
  <c r="J1445" i="72"/>
  <c r="J1444" i="72"/>
  <c r="J1443" i="72"/>
  <c r="J1442" i="72"/>
  <c r="J1441" i="72"/>
  <c r="J1440" i="72"/>
  <c r="J1439" i="72"/>
  <c r="J1438" i="72"/>
  <c r="J1437" i="72"/>
  <c r="J1436" i="72"/>
  <c r="J1435" i="72"/>
  <c r="J1434" i="72"/>
  <c r="J1433" i="72"/>
  <c r="J1432" i="72"/>
  <c r="J1431" i="72"/>
  <c r="J1430" i="72"/>
  <c r="J1429" i="72"/>
  <c r="J1428" i="72"/>
  <c r="J1427" i="72"/>
  <c r="J1426" i="72"/>
  <c r="J1425" i="72"/>
  <c r="J1424" i="72"/>
  <c r="J1423" i="72"/>
  <c r="J1422" i="72"/>
  <c r="J1421" i="72"/>
  <c r="J1420" i="72"/>
  <c r="J1419" i="72"/>
  <c r="J1418" i="72"/>
  <c r="J1417" i="72"/>
  <c r="J1416" i="72"/>
  <c r="J1415" i="72"/>
  <c r="J1414" i="72"/>
  <c r="J1413" i="72"/>
  <c r="J1412" i="72"/>
  <c r="J1411" i="72"/>
  <c r="J1410" i="72"/>
  <c r="J1409" i="72"/>
  <c r="J1408" i="72"/>
  <c r="J1407" i="72"/>
  <c r="J1406" i="72"/>
  <c r="J1405" i="72"/>
  <c r="J1404" i="72"/>
  <c r="J1403" i="72"/>
  <c r="J1402" i="72"/>
  <c r="J1401" i="72"/>
  <c r="J1400" i="72"/>
  <c r="J1399" i="72"/>
  <c r="J1398" i="72"/>
  <c r="J1397" i="72"/>
  <c r="J1396" i="72"/>
  <c r="J1395" i="72"/>
  <c r="J1394" i="72"/>
  <c r="J1393" i="72"/>
  <c r="J1392" i="72"/>
  <c r="J1391" i="72"/>
  <c r="J1390" i="72"/>
  <c r="J1389" i="72"/>
  <c r="J1388" i="72"/>
  <c r="J1387" i="72"/>
  <c r="J1386" i="72"/>
  <c r="J1385" i="72"/>
  <c r="J1384" i="72"/>
  <c r="J1383" i="72"/>
  <c r="J1382" i="72"/>
  <c r="J1381" i="72"/>
  <c r="J1380" i="72"/>
  <c r="J1379" i="72"/>
  <c r="J1378" i="72"/>
  <c r="J1377" i="72"/>
  <c r="J1376" i="72"/>
  <c r="J1375" i="72"/>
  <c r="J1374" i="72"/>
  <c r="J1373" i="72"/>
  <c r="J1372" i="72"/>
  <c r="J1371" i="72"/>
  <c r="J1370" i="72"/>
  <c r="J1369" i="72"/>
  <c r="J1368" i="72"/>
  <c r="J1367" i="72"/>
  <c r="J1366" i="72"/>
  <c r="J1365" i="72"/>
  <c r="J1364" i="72"/>
  <c r="J1363" i="72"/>
  <c r="J1362" i="72"/>
  <c r="J1361" i="72"/>
  <c r="J1360" i="72"/>
  <c r="J1359" i="72"/>
  <c r="J1358" i="72"/>
  <c r="J1357" i="72"/>
  <c r="J1356" i="72"/>
  <c r="J1355" i="72"/>
  <c r="J1354" i="72"/>
  <c r="J1353" i="72"/>
  <c r="J1352" i="72"/>
  <c r="J1351" i="72"/>
  <c r="J1350" i="72"/>
  <c r="J1349" i="72"/>
  <c r="J1348" i="72"/>
  <c r="J1347" i="72"/>
  <c r="J1346" i="72"/>
  <c r="J1345" i="72"/>
  <c r="J1344" i="72"/>
  <c r="J1343" i="72"/>
  <c r="J1342" i="72"/>
  <c r="J1341" i="72"/>
  <c r="J1340" i="72"/>
  <c r="J1339" i="72"/>
  <c r="J1338" i="72"/>
  <c r="J1337" i="72"/>
  <c r="J1336" i="72"/>
  <c r="J1335" i="72"/>
  <c r="J1334" i="72"/>
  <c r="J1333" i="72"/>
  <c r="J1332" i="72"/>
  <c r="J1331" i="72"/>
  <c r="J1330" i="72"/>
  <c r="J1329" i="72"/>
  <c r="J1328" i="72"/>
  <c r="J1327" i="72"/>
  <c r="J1326" i="72"/>
  <c r="J1325" i="72"/>
  <c r="J1324" i="72"/>
  <c r="J1323" i="72"/>
  <c r="J1322" i="72"/>
  <c r="J1321" i="72"/>
  <c r="J1320" i="72"/>
  <c r="J1319" i="72"/>
  <c r="J1318" i="72"/>
  <c r="J1317" i="72"/>
  <c r="J1316" i="72"/>
  <c r="J1315" i="72"/>
  <c r="J1314" i="72"/>
  <c r="J1313" i="72"/>
  <c r="J1312" i="72"/>
  <c r="J1311" i="72"/>
  <c r="J1310" i="72"/>
  <c r="J1309" i="72"/>
  <c r="J1308" i="72"/>
  <c r="J1307" i="72"/>
  <c r="J1306" i="72"/>
  <c r="J1305" i="72"/>
  <c r="J1304" i="72"/>
  <c r="J1303" i="72"/>
  <c r="J1302" i="72"/>
  <c r="J1301" i="72"/>
  <c r="J1300" i="72"/>
  <c r="J1299" i="72"/>
  <c r="J1298" i="72"/>
  <c r="J1297" i="72"/>
  <c r="J1296" i="72"/>
  <c r="J1295" i="72"/>
  <c r="J1294" i="72"/>
  <c r="J1293" i="72"/>
  <c r="J1292" i="72"/>
  <c r="J1291" i="72"/>
  <c r="J1290" i="72"/>
  <c r="J1289" i="72"/>
  <c r="J1288" i="72"/>
  <c r="J1287" i="72"/>
  <c r="J1286" i="72"/>
  <c r="J1285" i="72"/>
  <c r="J1284" i="72"/>
  <c r="J1283" i="72"/>
  <c r="J1282" i="72"/>
  <c r="J1281" i="72"/>
  <c r="J1280" i="72"/>
  <c r="J1279" i="72"/>
  <c r="J1278" i="72"/>
  <c r="J1277" i="72"/>
  <c r="J1276" i="72"/>
  <c r="J1275" i="72"/>
  <c r="J1274" i="72"/>
  <c r="J1273" i="72"/>
  <c r="J1272" i="72"/>
  <c r="J1271" i="72"/>
  <c r="J1270" i="72"/>
  <c r="J1269" i="72"/>
  <c r="J1268" i="72"/>
  <c r="J1267" i="72"/>
  <c r="J1266" i="72"/>
  <c r="J1265" i="72"/>
  <c r="J1264" i="72"/>
  <c r="J1263" i="72"/>
  <c r="J1262" i="72"/>
  <c r="J1261" i="72"/>
  <c r="J1260" i="72"/>
  <c r="J1259" i="72"/>
  <c r="J1258" i="72"/>
  <c r="J1257" i="72"/>
  <c r="J1256" i="72"/>
  <c r="J1255" i="72"/>
  <c r="J1254" i="72"/>
  <c r="J1253" i="72"/>
  <c r="J1252" i="72"/>
  <c r="J1251" i="72"/>
  <c r="J1250" i="72"/>
  <c r="J1249" i="72"/>
  <c r="J1248" i="72"/>
  <c r="J1247" i="72"/>
  <c r="J1246" i="72"/>
  <c r="J1245" i="72"/>
  <c r="J1244" i="72"/>
  <c r="J1243" i="72"/>
  <c r="J1242" i="72"/>
  <c r="J1241" i="72"/>
  <c r="J1240" i="72"/>
  <c r="J1239" i="72"/>
  <c r="J1238" i="72"/>
  <c r="J1237" i="72"/>
  <c r="J1236" i="72"/>
  <c r="J1235" i="72"/>
  <c r="J1234" i="72"/>
  <c r="J1233" i="72"/>
  <c r="J1232" i="72"/>
  <c r="J1231" i="72"/>
  <c r="J1230" i="72"/>
  <c r="J1229" i="72"/>
  <c r="J1228" i="72"/>
  <c r="J1227" i="72"/>
  <c r="J1226" i="72"/>
  <c r="J1225" i="72"/>
  <c r="J1224" i="72"/>
  <c r="J1223" i="72"/>
  <c r="J1222" i="72"/>
  <c r="J1221" i="72"/>
  <c r="J1220" i="72"/>
  <c r="J1219" i="72"/>
  <c r="J1218" i="72"/>
  <c r="J1217" i="72"/>
  <c r="J1216" i="72"/>
  <c r="J1215" i="72"/>
  <c r="J1214" i="72"/>
  <c r="J1213" i="72"/>
  <c r="J1212" i="72"/>
  <c r="J1211" i="72"/>
  <c r="J1210" i="72"/>
  <c r="J1209" i="72"/>
  <c r="J1208" i="72"/>
  <c r="J1207" i="72"/>
  <c r="J1206" i="72"/>
  <c r="J1205" i="72"/>
  <c r="J1204" i="72"/>
  <c r="J1203" i="72"/>
  <c r="J1202" i="72"/>
  <c r="J1201" i="72"/>
  <c r="J1200" i="72"/>
  <c r="J1199" i="72"/>
  <c r="J1198" i="72"/>
  <c r="J1197" i="72"/>
  <c r="J1196" i="72"/>
  <c r="J1195" i="72"/>
  <c r="J1194" i="72"/>
  <c r="J1193" i="72"/>
  <c r="J1192" i="72"/>
  <c r="J1191" i="72"/>
  <c r="J1190" i="72"/>
  <c r="J1189" i="72"/>
  <c r="J1188" i="72"/>
  <c r="J1187" i="72"/>
  <c r="J1186" i="72"/>
  <c r="J1185" i="72"/>
  <c r="J1184" i="72"/>
  <c r="J1183" i="72"/>
  <c r="J1182" i="72"/>
  <c r="J1181" i="72"/>
  <c r="J1180" i="72"/>
  <c r="J1179" i="72"/>
  <c r="J1178" i="72"/>
  <c r="J1177" i="72"/>
  <c r="J1176" i="72"/>
  <c r="J1175" i="72"/>
  <c r="J1174" i="72"/>
  <c r="J1173" i="72"/>
  <c r="J1172" i="72"/>
  <c r="J1171" i="72"/>
  <c r="J1170" i="72"/>
  <c r="J1169" i="72"/>
  <c r="J1168" i="72"/>
  <c r="J1167" i="72"/>
  <c r="J1166" i="72"/>
  <c r="J1165" i="72"/>
  <c r="J1164" i="72"/>
  <c r="J1163" i="72"/>
  <c r="J1162" i="72"/>
  <c r="J1161" i="72"/>
  <c r="J1160" i="72"/>
  <c r="J1159" i="72"/>
  <c r="J1158" i="72"/>
  <c r="J1157" i="72"/>
  <c r="J1156" i="72"/>
  <c r="J1155" i="72"/>
  <c r="J1154" i="72"/>
  <c r="J1153" i="72"/>
  <c r="J1152" i="72"/>
  <c r="J1151" i="72"/>
  <c r="J1150" i="72"/>
  <c r="J1149" i="72"/>
  <c r="J1148" i="72"/>
  <c r="J1147" i="72"/>
  <c r="J1146" i="72"/>
  <c r="J1145" i="72"/>
  <c r="J1144" i="72"/>
  <c r="J1143" i="72"/>
  <c r="J1142" i="72"/>
  <c r="J1141" i="72"/>
  <c r="J1140" i="72"/>
  <c r="J1139" i="72"/>
  <c r="J1138" i="72"/>
  <c r="J1137" i="72"/>
  <c r="J1136" i="72"/>
  <c r="J1135" i="72"/>
  <c r="J1134" i="72"/>
  <c r="J1133" i="72"/>
  <c r="J1132" i="72"/>
  <c r="J1131" i="72"/>
  <c r="J1130" i="72"/>
  <c r="J1129" i="72"/>
  <c r="J1128" i="72"/>
  <c r="J1127" i="72"/>
  <c r="J1126" i="72"/>
  <c r="J1125" i="72"/>
  <c r="J1124" i="72"/>
  <c r="J1123" i="72"/>
  <c r="J1122" i="72"/>
  <c r="J1121" i="72"/>
  <c r="J1120" i="72"/>
  <c r="J1119" i="72"/>
  <c r="J1118" i="72"/>
  <c r="J1117" i="72"/>
  <c r="J1116" i="72"/>
  <c r="J1115" i="72"/>
  <c r="J1114" i="72"/>
  <c r="J1113" i="72"/>
  <c r="J1112" i="72"/>
  <c r="J1111" i="72"/>
  <c r="J1110" i="72"/>
  <c r="J1109" i="72"/>
  <c r="J1108" i="72"/>
  <c r="J1107" i="72"/>
  <c r="J1106" i="72"/>
  <c r="J1105" i="72"/>
  <c r="J1104" i="72"/>
  <c r="J1103" i="72"/>
  <c r="J1102" i="72"/>
  <c r="J1101" i="72"/>
  <c r="J1100" i="72"/>
  <c r="J1099" i="72"/>
  <c r="J1098" i="72"/>
  <c r="J1097" i="72"/>
  <c r="J1096" i="72"/>
  <c r="J1095" i="72"/>
  <c r="J1094" i="72"/>
  <c r="J1093" i="72"/>
  <c r="J1092" i="72"/>
  <c r="J1091" i="72"/>
  <c r="J1090" i="72"/>
  <c r="J1089" i="72"/>
  <c r="J1088" i="72"/>
  <c r="J1087" i="72"/>
  <c r="J1086" i="72"/>
  <c r="J1085" i="72"/>
  <c r="J1084" i="72"/>
  <c r="J1083" i="72"/>
  <c r="J1082" i="72"/>
  <c r="J1081" i="72"/>
  <c r="J1080" i="72"/>
  <c r="J1079" i="72"/>
  <c r="J1078" i="72"/>
  <c r="J1077" i="72"/>
  <c r="J1076" i="72"/>
  <c r="J1075" i="72"/>
  <c r="J1074" i="72"/>
  <c r="J1073" i="72"/>
  <c r="J1072" i="72"/>
  <c r="J1071" i="72"/>
  <c r="J1070" i="72"/>
  <c r="J1069" i="72"/>
  <c r="J1068" i="72"/>
  <c r="J1067" i="72"/>
  <c r="J1066" i="72"/>
  <c r="J1065" i="72"/>
  <c r="J1064" i="72"/>
  <c r="J1063" i="72"/>
  <c r="J1062" i="72"/>
  <c r="J1061" i="72"/>
  <c r="J1060" i="72"/>
  <c r="J1059" i="72"/>
  <c r="J1058" i="72"/>
  <c r="J1057" i="72"/>
  <c r="J1056" i="72"/>
  <c r="J1055" i="72"/>
  <c r="J1054" i="72"/>
  <c r="J1053" i="72"/>
  <c r="J1052" i="72"/>
  <c r="J1051" i="72"/>
  <c r="J1050" i="72"/>
  <c r="J1049" i="72"/>
  <c r="J1048" i="72"/>
  <c r="J1047" i="72"/>
  <c r="J1046" i="72"/>
  <c r="J1045" i="72"/>
  <c r="J1044" i="72"/>
  <c r="J1043" i="72"/>
  <c r="J1042" i="72"/>
  <c r="J1041" i="72"/>
  <c r="J1040" i="72"/>
  <c r="J1039" i="72"/>
  <c r="J1038" i="72"/>
  <c r="J1037" i="72"/>
  <c r="J1036" i="72"/>
  <c r="J1035" i="72"/>
  <c r="J1034" i="72"/>
  <c r="J1033" i="72"/>
  <c r="J1032" i="72"/>
  <c r="J1031" i="72"/>
  <c r="J1030" i="72"/>
  <c r="J1029" i="72"/>
  <c r="J1028" i="72"/>
  <c r="J1027" i="72"/>
  <c r="J1026" i="72"/>
  <c r="J1025" i="72"/>
  <c r="J1024" i="72"/>
  <c r="J1023" i="72"/>
  <c r="J1022" i="72"/>
  <c r="J1021" i="72"/>
  <c r="J1020" i="72"/>
  <c r="J1019" i="72"/>
  <c r="J1018" i="72"/>
  <c r="J1017" i="72"/>
  <c r="J1016" i="72"/>
  <c r="J1015" i="72"/>
  <c r="J1014" i="72"/>
  <c r="J1013" i="72"/>
  <c r="J1012" i="72"/>
  <c r="J1011" i="72"/>
  <c r="J1010" i="72"/>
  <c r="J1009" i="72"/>
  <c r="J1008" i="72"/>
  <c r="J1007" i="72"/>
  <c r="J1006" i="72"/>
  <c r="J1005" i="72"/>
  <c r="J1004" i="72"/>
  <c r="J1003" i="72"/>
  <c r="J1002" i="72"/>
  <c r="J1001" i="72"/>
  <c r="J1000" i="72"/>
  <c r="J999" i="72"/>
  <c r="J998" i="72"/>
  <c r="J997" i="72"/>
  <c r="J996" i="72"/>
  <c r="J995" i="72"/>
  <c r="J994" i="72"/>
  <c r="J993" i="72"/>
  <c r="J992" i="72"/>
  <c r="J991" i="72"/>
  <c r="J990" i="72"/>
  <c r="J989" i="72"/>
  <c r="J988" i="72"/>
  <c r="J987" i="72"/>
  <c r="J986" i="72"/>
  <c r="J985" i="72"/>
  <c r="J984" i="72"/>
  <c r="J983" i="72"/>
  <c r="J982" i="72"/>
  <c r="J981" i="72"/>
  <c r="J980" i="72"/>
  <c r="J979" i="72"/>
  <c r="J978" i="72"/>
  <c r="J977" i="72"/>
  <c r="J976" i="72"/>
  <c r="J975" i="72"/>
  <c r="J974" i="72"/>
  <c r="J973" i="72"/>
  <c r="J972" i="72"/>
  <c r="J971" i="72"/>
  <c r="J970" i="72"/>
  <c r="J969" i="72"/>
  <c r="J968" i="72"/>
  <c r="J967" i="72"/>
  <c r="J966" i="72"/>
  <c r="J965" i="72"/>
  <c r="J964" i="72"/>
  <c r="J963" i="72"/>
  <c r="J962" i="72"/>
  <c r="J961" i="72"/>
  <c r="J960" i="72"/>
  <c r="J959" i="72"/>
  <c r="J958" i="72"/>
  <c r="J957" i="72"/>
  <c r="J956" i="72"/>
  <c r="J955" i="72"/>
  <c r="J954" i="72"/>
  <c r="J953" i="72"/>
  <c r="J952" i="72"/>
  <c r="J951" i="72"/>
  <c r="J950" i="72"/>
  <c r="J949" i="72"/>
  <c r="J948" i="72"/>
  <c r="J947" i="72"/>
  <c r="J946" i="72"/>
  <c r="J945" i="72"/>
  <c r="J944" i="72"/>
  <c r="J943" i="72"/>
  <c r="J942" i="72"/>
  <c r="J941" i="72"/>
  <c r="J940" i="72"/>
  <c r="J939" i="72"/>
  <c r="J938" i="72"/>
  <c r="J937" i="72"/>
  <c r="J936" i="72"/>
  <c r="J935" i="72"/>
  <c r="J934" i="72"/>
  <c r="J933" i="72"/>
  <c r="J932" i="72"/>
  <c r="J931" i="72"/>
  <c r="J930" i="72"/>
  <c r="J929" i="72"/>
  <c r="J928" i="72"/>
  <c r="J927" i="72"/>
  <c r="J926" i="72"/>
  <c r="J925" i="72"/>
  <c r="J924" i="72"/>
  <c r="J923" i="72"/>
  <c r="J922" i="72"/>
  <c r="J921" i="72"/>
  <c r="J920" i="72"/>
  <c r="J919" i="72"/>
  <c r="J918" i="72"/>
  <c r="J917" i="72"/>
  <c r="J916" i="72"/>
  <c r="J915" i="72"/>
  <c r="J914" i="72"/>
  <c r="J913" i="72"/>
  <c r="J912" i="72"/>
  <c r="J911" i="72"/>
  <c r="J910" i="72"/>
  <c r="J909" i="72"/>
  <c r="J908" i="72"/>
  <c r="J907" i="72"/>
  <c r="J906" i="72"/>
  <c r="J905" i="72"/>
  <c r="J904" i="72"/>
  <c r="J903" i="72"/>
  <c r="J902" i="72"/>
  <c r="J901" i="72"/>
  <c r="J900" i="72"/>
  <c r="J899" i="72"/>
  <c r="J898" i="72"/>
  <c r="J897" i="72"/>
  <c r="J896" i="72"/>
  <c r="J895" i="72"/>
  <c r="J894" i="72"/>
  <c r="J893" i="72"/>
  <c r="J892" i="72"/>
  <c r="J891" i="72"/>
  <c r="J890" i="72"/>
  <c r="J889" i="72"/>
  <c r="J888" i="72"/>
  <c r="J887" i="72"/>
  <c r="J886" i="72"/>
  <c r="J885" i="72"/>
  <c r="J884" i="72"/>
  <c r="J883" i="72"/>
  <c r="J882" i="72"/>
  <c r="J881" i="72"/>
  <c r="J880" i="72"/>
  <c r="J879" i="72"/>
  <c r="J878" i="72"/>
  <c r="J877" i="72"/>
  <c r="J876" i="72"/>
  <c r="J875" i="72"/>
  <c r="J874" i="72"/>
  <c r="J873" i="72"/>
  <c r="J872" i="72"/>
  <c r="J871" i="72"/>
  <c r="J870" i="72"/>
  <c r="J869" i="72"/>
  <c r="J868" i="72"/>
  <c r="J867" i="72"/>
  <c r="J866" i="72"/>
  <c r="J865" i="72"/>
  <c r="J864" i="72"/>
  <c r="J863" i="72"/>
  <c r="J862" i="72"/>
  <c r="J861" i="72"/>
  <c r="J860" i="72"/>
  <c r="J859" i="72"/>
  <c r="J858" i="72"/>
  <c r="J857" i="72"/>
  <c r="J856" i="72"/>
  <c r="J855" i="72"/>
  <c r="J854" i="72"/>
  <c r="J853" i="72"/>
  <c r="J852" i="72"/>
  <c r="J851" i="72"/>
  <c r="J850" i="72"/>
  <c r="J849" i="72"/>
  <c r="J848" i="72"/>
  <c r="J847" i="72"/>
  <c r="J846" i="72"/>
  <c r="J845" i="72"/>
  <c r="J844" i="72"/>
  <c r="J843" i="72"/>
  <c r="J842" i="72"/>
  <c r="J841" i="72"/>
  <c r="J840" i="72"/>
  <c r="J839" i="72"/>
  <c r="J838" i="72"/>
  <c r="J837" i="72"/>
  <c r="J836" i="72"/>
  <c r="J835" i="72"/>
  <c r="J834" i="72"/>
  <c r="J833" i="72"/>
  <c r="J832" i="72"/>
  <c r="J831" i="72"/>
  <c r="J830" i="72"/>
  <c r="J829" i="72"/>
  <c r="J828" i="72"/>
  <c r="J827" i="72"/>
  <c r="J826" i="72"/>
  <c r="J825" i="72"/>
  <c r="J824" i="72"/>
  <c r="J823" i="72"/>
  <c r="J822" i="72"/>
  <c r="J821" i="72"/>
  <c r="J820" i="72"/>
  <c r="J819" i="72"/>
  <c r="J818" i="72"/>
  <c r="J817" i="72"/>
  <c r="J816" i="72"/>
  <c r="J815" i="72"/>
  <c r="J814" i="72"/>
  <c r="J813" i="72"/>
  <c r="J812" i="72"/>
  <c r="J811" i="72"/>
  <c r="J810" i="72"/>
  <c r="J809" i="72"/>
  <c r="J808" i="72"/>
  <c r="J807" i="72"/>
  <c r="J806" i="72"/>
  <c r="J805" i="72"/>
  <c r="J804" i="72"/>
  <c r="J803" i="72"/>
  <c r="J802" i="72"/>
  <c r="J801" i="72"/>
  <c r="J800" i="72"/>
  <c r="J799" i="72"/>
  <c r="J798" i="72"/>
  <c r="J797" i="72"/>
  <c r="J796" i="72"/>
  <c r="J795" i="72"/>
  <c r="J794" i="72"/>
  <c r="J793" i="72"/>
  <c r="J792" i="72"/>
  <c r="J791" i="72"/>
  <c r="J790" i="72"/>
  <c r="J789" i="72"/>
  <c r="J788" i="72"/>
  <c r="J787" i="72"/>
  <c r="J786" i="72"/>
  <c r="J785" i="72"/>
  <c r="J784" i="72"/>
  <c r="J783" i="72"/>
  <c r="J782" i="72"/>
  <c r="J781" i="72"/>
  <c r="J780" i="72"/>
  <c r="J779" i="72"/>
  <c r="J778" i="72"/>
  <c r="J777" i="72"/>
  <c r="J776" i="72"/>
  <c r="J775" i="72"/>
  <c r="J774" i="72"/>
  <c r="J773" i="72"/>
  <c r="J772" i="72"/>
  <c r="J771" i="72"/>
  <c r="J770" i="72"/>
  <c r="J769" i="72"/>
  <c r="J768" i="72"/>
  <c r="J767" i="72"/>
  <c r="J766" i="72"/>
  <c r="J765" i="72"/>
  <c r="J764" i="72"/>
  <c r="J763" i="72"/>
  <c r="J762" i="72"/>
  <c r="J761" i="72"/>
  <c r="J760" i="72"/>
  <c r="J759" i="72"/>
  <c r="J758" i="72"/>
  <c r="J757" i="72"/>
  <c r="J756" i="72"/>
  <c r="J755" i="72"/>
  <c r="J754" i="72"/>
  <c r="J753" i="72"/>
  <c r="J752" i="72"/>
  <c r="J751" i="72"/>
  <c r="J750" i="72"/>
  <c r="J749" i="72"/>
  <c r="J748" i="72"/>
  <c r="J747" i="72"/>
  <c r="J746" i="72"/>
  <c r="J745" i="72"/>
  <c r="J744" i="72"/>
  <c r="J743" i="72"/>
  <c r="J742" i="72"/>
  <c r="J741" i="72"/>
  <c r="J740" i="72"/>
  <c r="J739" i="72"/>
  <c r="J738" i="72"/>
  <c r="J737" i="72"/>
  <c r="J736" i="72"/>
  <c r="J735" i="72"/>
  <c r="J734" i="72"/>
  <c r="J733" i="72"/>
  <c r="J732" i="72"/>
  <c r="J731" i="72"/>
  <c r="J730" i="72"/>
  <c r="J729" i="72"/>
  <c r="J728" i="72"/>
  <c r="J727" i="72"/>
  <c r="J726" i="72"/>
  <c r="J725" i="72"/>
  <c r="J724" i="72"/>
  <c r="J723" i="72"/>
  <c r="J722" i="72"/>
  <c r="J721" i="72"/>
  <c r="J720" i="72"/>
  <c r="J719" i="72"/>
  <c r="J718" i="72"/>
  <c r="J717" i="72"/>
  <c r="J716" i="72"/>
  <c r="J715" i="72"/>
  <c r="J714" i="72"/>
  <c r="J713" i="72"/>
  <c r="J712" i="72"/>
  <c r="J711" i="72"/>
  <c r="J710" i="72"/>
  <c r="J709" i="72"/>
  <c r="J708" i="72"/>
  <c r="J707" i="72"/>
  <c r="J706" i="72"/>
  <c r="J705" i="72"/>
  <c r="J704" i="72"/>
  <c r="J703" i="72"/>
  <c r="J702" i="72"/>
  <c r="J701" i="72"/>
  <c r="J700" i="72"/>
  <c r="J699" i="72"/>
  <c r="J698" i="72"/>
  <c r="J697" i="72"/>
  <c r="J696" i="72"/>
  <c r="J695" i="72"/>
  <c r="J694" i="72"/>
  <c r="J693" i="72"/>
  <c r="J692" i="72"/>
  <c r="J691" i="72"/>
  <c r="J690" i="72"/>
  <c r="J689" i="72"/>
  <c r="J688" i="72"/>
  <c r="J687" i="72"/>
  <c r="J686" i="72"/>
  <c r="J685" i="72"/>
  <c r="J684" i="72"/>
  <c r="J683" i="72"/>
  <c r="J682" i="72"/>
  <c r="J681" i="72"/>
  <c r="J680" i="72"/>
  <c r="J679" i="72"/>
  <c r="J678" i="72"/>
  <c r="J677" i="72"/>
  <c r="J676" i="72"/>
  <c r="J675" i="72"/>
  <c r="J674" i="72"/>
  <c r="J673" i="72"/>
  <c r="J672" i="72"/>
  <c r="J671" i="72"/>
  <c r="J670" i="72"/>
  <c r="J669" i="72"/>
  <c r="J668" i="72"/>
  <c r="J667" i="72"/>
  <c r="J666" i="72"/>
  <c r="J665" i="72"/>
  <c r="J664" i="72"/>
  <c r="J663" i="72"/>
  <c r="J662" i="72"/>
  <c r="J661" i="72"/>
  <c r="J660" i="72"/>
  <c r="J659" i="72"/>
  <c r="J658" i="72"/>
  <c r="J657" i="72"/>
  <c r="J656" i="72"/>
  <c r="J655" i="72"/>
  <c r="J654" i="72"/>
  <c r="J653" i="72"/>
  <c r="J652" i="72"/>
  <c r="J651" i="72"/>
  <c r="J650" i="72"/>
  <c r="J649" i="72"/>
  <c r="J648" i="72"/>
  <c r="J647" i="72"/>
  <c r="J646" i="72"/>
  <c r="J645" i="72"/>
  <c r="J644" i="72"/>
  <c r="J643" i="72"/>
  <c r="J642" i="72"/>
  <c r="J641" i="72"/>
  <c r="J640" i="72"/>
  <c r="J639" i="72"/>
  <c r="J638" i="72"/>
  <c r="J637" i="72"/>
  <c r="J636" i="72"/>
  <c r="J635" i="72"/>
  <c r="J634" i="72"/>
  <c r="J633" i="72"/>
  <c r="J632" i="72"/>
  <c r="J631" i="72"/>
  <c r="J630" i="72"/>
  <c r="J629" i="72"/>
  <c r="J628" i="72"/>
  <c r="J627" i="72"/>
  <c r="J626" i="72"/>
  <c r="J625" i="72"/>
  <c r="J624" i="72"/>
  <c r="J623" i="72"/>
  <c r="J622" i="72"/>
  <c r="J621" i="72"/>
  <c r="J620" i="72"/>
  <c r="J619" i="72"/>
  <c r="J618" i="72"/>
  <c r="J617" i="72"/>
  <c r="J616" i="72"/>
  <c r="J615" i="72"/>
  <c r="J614" i="72"/>
  <c r="J613" i="72"/>
  <c r="J612" i="72"/>
  <c r="J611" i="72"/>
  <c r="J610" i="72"/>
  <c r="J609" i="72"/>
  <c r="J608" i="72"/>
  <c r="J607" i="72"/>
  <c r="J606" i="72"/>
  <c r="J605" i="72"/>
  <c r="J604" i="72"/>
  <c r="J603" i="72"/>
  <c r="J602" i="72"/>
  <c r="J601" i="72"/>
  <c r="J600" i="72"/>
  <c r="J599" i="72"/>
  <c r="J598" i="72"/>
  <c r="J597" i="72"/>
  <c r="J596" i="72"/>
  <c r="J595" i="72"/>
  <c r="J594" i="72"/>
  <c r="J593" i="72"/>
  <c r="J592" i="72"/>
  <c r="J591" i="72"/>
  <c r="J590" i="72"/>
  <c r="J589" i="72"/>
  <c r="J588" i="72"/>
  <c r="J587" i="72"/>
  <c r="J586" i="72"/>
  <c r="J585" i="72"/>
  <c r="J584" i="72"/>
  <c r="J583" i="72"/>
  <c r="J582" i="72"/>
  <c r="J581" i="72"/>
  <c r="J580" i="72"/>
  <c r="J579" i="72"/>
  <c r="J578" i="72"/>
  <c r="J577" i="72"/>
  <c r="J576" i="72"/>
  <c r="J575" i="72"/>
  <c r="J574" i="72"/>
  <c r="J573" i="72"/>
  <c r="J572" i="72"/>
  <c r="J571" i="72"/>
  <c r="J570" i="72"/>
  <c r="J569" i="72"/>
  <c r="J568" i="72"/>
  <c r="J567" i="72"/>
  <c r="J566" i="72"/>
  <c r="J565" i="72"/>
  <c r="J564" i="72"/>
  <c r="J563" i="72"/>
  <c r="J562" i="72"/>
  <c r="J561" i="72"/>
  <c r="J560" i="72"/>
  <c r="J559" i="72"/>
  <c r="J558" i="72"/>
  <c r="J557" i="72"/>
  <c r="J556" i="72"/>
  <c r="J555" i="72"/>
  <c r="J554" i="72"/>
  <c r="J553" i="72"/>
  <c r="J552" i="72"/>
  <c r="J551" i="72"/>
  <c r="J550" i="72"/>
  <c r="J549" i="72"/>
  <c r="J548" i="72"/>
  <c r="J547" i="72"/>
  <c r="J546" i="72"/>
  <c r="J545" i="72"/>
  <c r="J544" i="72"/>
  <c r="J543" i="72"/>
  <c r="J542" i="72"/>
  <c r="J541" i="72"/>
  <c r="J540" i="72"/>
  <c r="J539" i="72"/>
  <c r="J538" i="72"/>
  <c r="J537" i="72"/>
  <c r="J536" i="72"/>
  <c r="J535" i="72"/>
  <c r="J534" i="72"/>
  <c r="J533" i="72"/>
  <c r="J532" i="72"/>
  <c r="J531" i="72"/>
  <c r="J530" i="72"/>
  <c r="J529" i="72"/>
  <c r="J528" i="72"/>
  <c r="J527" i="72"/>
  <c r="J526" i="72"/>
  <c r="J525" i="72"/>
  <c r="J524" i="72"/>
  <c r="J523" i="72"/>
  <c r="J522" i="72"/>
  <c r="J521" i="72"/>
  <c r="J520" i="72"/>
  <c r="J519" i="72"/>
  <c r="J518" i="72"/>
  <c r="J517" i="72"/>
  <c r="J516" i="72"/>
  <c r="J515" i="72"/>
  <c r="J514" i="72"/>
  <c r="J513" i="72"/>
  <c r="J512" i="72"/>
  <c r="J511" i="72"/>
  <c r="J510" i="72"/>
  <c r="J509" i="72"/>
  <c r="J508" i="72"/>
  <c r="J507" i="72"/>
  <c r="J506" i="72"/>
  <c r="J505" i="72"/>
  <c r="J504" i="72"/>
  <c r="J503" i="72"/>
  <c r="J502" i="72"/>
  <c r="J501" i="72"/>
  <c r="J500" i="72"/>
  <c r="J499" i="72"/>
  <c r="J498" i="72"/>
  <c r="J497" i="72"/>
  <c r="J496" i="72"/>
  <c r="J495" i="72"/>
  <c r="J494" i="72"/>
  <c r="J493" i="72"/>
  <c r="J492" i="72"/>
  <c r="J491" i="72"/>
  <c r="J490" i="72"/>
  <c r="J489" i="72"/>
  <c r="J488" i="72"/>
  <c r="J487" i="72"/>
  <c r="J486" i="72"/>
  <c r="J485" i="72"/>
  <c r="J484" i="72"/>
  <c r="J483" i="72"/>
  <c r="J482" i="72"/>
  <c r="J481" i="72"/>
  <c r="J480" i="72"/>
  <c r="J479" i="72"/>
  <c r="J478" i="72"/>
  <c r="J477" i="72"/>
  <c r="J476" i="72"/>
  <c r="J475" i="72"/>
  <c r="J474" i="72"/>
  <c r="J473" i="72"/>
  <c r="J472" i="72"/>
  <c r="J471" i="72"/>
  <c r="J470" i="72"/>
  <c r="J469" i="72"/>
  <c r="J468" i="72"/>
  <c r="J467" i="72"/>
  <c r="J466" i="72"/>
  <c r="J465" i="72"/>
  <c r="J464" i="72"/>
  <c r="J463" i="72"/>
  <c r="J462" i="72"/>
  <c r="J461" i="72"/>
  <c r="J460" i="72"/>
  <c r="J459" i="72"/>
  <c r="J458" i="72"/>
  <c r="J457" i="72"/>
  <c r="J456" i="72"/>
  <c r="J455" i="72"/>
  <c r="J454" i="72"/>
  <c r="J453" i="72"/>
  <c r="J452" i="72"/>
  <c r="J451" i="72"/>
  <c r="J450" i="72"/>
  <c r="J449" i="72"/>
  <c r="J448" i="72"/>
  <c r="J447" i="72"/>
  <c r="J446" i="72"/>
  <c r="J445" i="72"/>
  <c r="J444" i="72"/>
  <c r="J443" i="72"/>
  <c r="J442" i="72"/>
  <c r="J441" i="72"/>
  <c r="J440" i="72"/>
  <c r="J439" i="72"/>
  <c r="J438" i="72"/>
  <c r="J437" i="72"/>
  <c r="J436" i="72"/>
  <c r="J435" i="72"/>
  <c r="J434" i="72"/>
  <c r="J433" i="72"/>
  <c r="J432" i="72"/>
  <c r="J431" i="72"/>
  <c r="J430" i="72"/>
  <c r="J429" i="72"/>
  <c r="J428" i="72"/>
  <c r="J427" i="72"/>
  <c r="J426" i="72"/>
  <c r="J425" i="72"/>
  <c r="J424" i="72"/>
  <c r="J423" i="72"/>
  <c r="J422" i="72"/>
  <c r="J421" i="72"/>
  <c r="J420" i="72"/>
  <c r="J419" i="72"/>
  <c r="J418" i="72"/>
  <c r="J417" i="72"/>
  <c r="J416" i="72"/>
  <c r="J415" i="72"/>
  <c r="J414" i="72"/>
  <c r="J413" i="72"/>
  <c r="J412" i="72"/>
  <c r="J411" i="72"/>
  <c r="J410" i="72"/>
  <c r="J409" i="72"/>
  <c r="J408" i="72"/>
  <c r="J407" i="72"/>
  <c r="J406" i="72"/>
  <c r="J405" i="72"/>
  <c r="J404" i="72"/>
  <c r="J403" i="72"/>
  <c r="J402" i="72"/>
  <c r="J401" i="72"/>
  <c r="J400" i="72"/>
  <c r="J399" i="72"/>
  <c r="J398" i="72"/>
  <c r="J397" i="72"/>
  <c r="J396" i="72"/>
  <c r="J395" i="72"/>
  <c r="J394" i="72"/>
  <c r="J393" i="72"/>
  <c r="J392" i="72"/>
  <c r="J391" i="72"/>
  <c r="J390" i="72"/>
  <c r="J389" i="72"/>
  <c r="J388" i="72"/>
  <c r="J387" i="72"/>
  <c r="J386" i="72"/>
  <c r="J385" i="72"/>
  <c r="J384" i="72"/>
  <c r="J383" i="72"/>
  <c r="J382" i="72"/>
  <c r="J381" i="72"/>
  <c r="J380" i="72"/>
  <c r="J379" i="72"/>
  <c r="J378" i="72"/>
  <c r="J377" i="72"/>
  <c r="J376" i="72"/>
  <c r="J375" i="72"/>
  <c r="J374" i="72"/>
  <c r="J373" i="72"/>
  <c r="J372" i="72"/>
  <c r="J371" i="72"/>
  <c r="J370" i="72"/>
  <c r="J369" i="72"/>
  <c r="J368" i="72"/>
  <c r="J367" i="72"/>
  <c r="J366" i="72"/>
  <c r="J365" i="72"/>
  <c r="J364" i="72"/>
  <c r="J363" i="72"/>
  <c r="J362" i="72"/>
  <c r="J361" i="72"/>
  <c r="J360" i="72"/>
  <c r="J359" i="72"/>
  <c r="J358" i="72"/>
  <c r="J357" i="72"/>
  <c r="J356" i="72"/>
  <c r="J355" i="72"/>
  <c r="J354" i="72"/>
  <c r="J353" i="72"/>
  <c r="J352" i="72"/>
  <c r="J351" i="72"/>
  <c r="J350" i="72"/>
  <c r="J349" i="72"/>
  <c r="J348" i="72"/>
  <c r="J347" i="72"/>
  <c r="J346" i="72"/>
  <c r="J345" i="72"/>
  <c r="J344" i="72"/>
  <c r="J343" i="72"/>
  <c r="J342" i="72"/>
  <c r="J341" i="72"/>
  <c r="J340" i="72"/>
  <c r="J339" i="72"/>
  <c r="J338" i="72"/>
  <c r="J337" i="72"/>
  <c r="J336" i="72"/>
  <c r="J335" i="72"/>
  <c r="J334" i="72"/>
  <c r="J333" i="72"/>
  <c r="J332" i="72"/>
  <c r="J331" i="72"/>
  <c r="J330" i="72"/>
  <c r="J329" i="72"/>
  <c r="J328" i="72"/>
  <c r="J327" i="72"/>
  <c r="J326" i="72"/>
  <c r="J325" i="72"/>
  <c r="J324" i="72"/>
  <c r="J323" i="72"/>
  <c r="J322" i="72"/>
  <c r="J321" i="72"/>
  <c r="J320" i="72"/>
  <c r="J319" i="72"/>
  <c r="J318" i="72"/>
  <c r="J317" i="72"/>
  <c r="J316" i="72"/>
  <c r="J315" i="72"/>
  <c r="J314" i="72"/>
  <c r="J313" i="72"/>
  <c r="J312" i="72"/>
  <c r="J311" i="72"/>
  <c r="J310" i="72"/>
  <c r="J309" i="72"/>
  <c r="J308" i="72"/>
  <c r="J307" i="72"/>
  <c r="J306" i="72"/>
  <c r="J305" i="72"/>
  <c r="J304" i="72"/>
  <c r="J303" i="72"/>
  <c r="J302" i="72"/>
  <c r="J301" i="72"/>
  <c r="J300" i="72"/>
  <c r="J299" i="72"/>
  <c r="J298" i="72"/>
  <c r="J297" i="72"/>
  <c r="J296" i="72"/>
  <c r="J295" i="72"/>
  <c r="J294" i="72"/>
  <c r="J293" i="72"/>
  <c r="J292" i="72"/>
  <c r="J291" i="72"/>
  <c r="J290" i="72"/>
  <c r="J289" i="72"/>
  <c r="J288" i="72"/>
  <c r="J287" i="72"/>
  <c r="J286" i="72"/>
  <c r="J285" i="72"/>
  <c r="J284" i="72"/>
  <c r="J283" i="72"/>
  <c r="J282" i="72"/>
  <c r="J281" i="72"/>
  <c r="J280" i="72"/>
  <c r="J279" i="72"/>
  <c r="J278" i="72"/>
  <c r="J277" i="72"/>
  <c r="J276" i="72"/>
  <c r="J275" i="72"/>
  <c r="J274" i="72"/>
  <c r="J273" i="72"/>
  <c r="J272" i="72"/>
  <c r="J271" i="72"/>
  <c r="J270" i="72"/>
  <c r="J269" i="72"/>
  <c r="J268" i="72"/>
  <c r="J267" i="72"/>
  <c r="J266" i="72"/>
  <c r="J265" i="72"/>
  <c r="J264" i="72"/>
  <c r="J263" i="72"/>
  <c r="J262" i="72"/>
  <c r="J261" i="72"/>
  <c r="J260" i="72"/>
  <c r="J259" i="72"/>
  <c r="J258" i="72"/>
  <c r="J257" i="72"/>
  <c r="J256" i="72"/>
  <c r="J255" i="72"/>
  <c r="J254" i="72"/>
  <c r="J253" i="72"/>
  <c r="J252" i="72"/>
  <c r="J251" i="72"/>
  <c r="J250" i="72"/>
  <c r="J249" i="72"/>
  <c r="J248" i="72"/>
  <c r="J247" i="72"/>
  <c r="J246" i="72"/>
  <c r="J245" i="72"/>
  <c r="J244" i="72"/>
  <c r="J243" i="72"/>
  <c r="J242" i="72"/>
  <c r="J241" i="72"/>
  <c r="J240" i="72"/>
  <c r="J239" i="72"/>
  <c r="J238" i="72"/>
  <c r="J237" i="72"/>
  <c r="J236" i="72"/>
  <c r="J235" i="72"/>
  <c r="J234" i="72"/>
  <c r="J233" i="72"/>
  <c r="J232" i="72"/>
  <c r="J231" i="72"/>
  <c r="J230" i="72"/>
  <c r="J229" i="72"/>
  <c r="J228" i="72"/>
  <c r="J227" i="72"/>
  <c r="J226" i="72"/>
  <c r="J225" i="72"/>
  <c r="J224" i="72"/>
  <c r="J223" i="72"/>
  <c r="J222" i="72"/>
  <c r="J221" i="72"/>
  <c r="J220" i="72"/>
  <c r="J219" i="72"/>
  <c r="J218" i="72"/>
  <c r="J217" i="72"/>
  <c r="J216" i="72"/>
  <c r="J215" i="72"/>
  <c r="J214" i="72"/>
  <c r="J213" i="72"/>
  <c r="J212" i="72"/>
  <c r="J211" i="72"/>
  <c r="J210" i="72"/>
  <c r="J209" i="72"/>
  <c r="J208" i="72"/>
  <c r="J207" i="72"/>
  <c r="J206" i="72"/>
  <c r="J205" i="72"/>
  <c r="J204" i="72"/>
  <c r="J203" i="72"/>
  <c r="J202" i="72"/>
  <c r="J201" i="72"/>
  <c r="J200" i="72"/>
  <c r="J199" i="72"/>
  <c r="J198" i="72"/>
  <c r="J197" i="72"/>
  <c r="J196" i="72"/>
  <c r="J195" i="72"/>
  <c r="J194" i="72"/>
  <c r="J193" i="72"/>
  <c r="J192" i="72"/>
  <c r="J191" i="72"/>
  <c r="J190" i="72"/>
  <c r="J189" i="72"/>
  <c r="J188" i="72"/>
  <c r="J187" i="72"/>
  <c r="J186" i="72"/>
  <c r="J185" i="72"/>
  <c r="J184" i="72"/>
  <c r="J183" i="72"/>
  <c r="J182" i="72"/>
  <c r="J181" i="72"/>
  <c r="J180" i="72"/>
  <c r="J179" i="72"/>
  <c r="J178" i="72"/>
  <c r="J177" i="72"/>
  <c r="J176" i="72"/>
  <c r="J175" i="72"/>
  <c r="J174" i="72"/>
  <c r="J173" i="72"/>
  <c r="J172" i="72"/>
  <c r="J171" i="72"/>
  <c r="J170" i="72"/>
  <c r="J169" i="72"/>
  <c r="J168" i="72"/>
  <c r="J167" i="72"/>
  <c r="J166" i="72"/>
  <c r="J165" i="72"/>
  <c r="J164" i="72"/>
  <c r="J163" i="72"/>
  <c r="J162" i="72"/>
  <c r="J161" i="72"/>
  <c r="J160" i="72"/>
  <c r="J159" i="72"/>
  <c r="J158" i="72"/>
  <c r="J157" i="72"/>
  <c r="J156" i="72"/>
  <c r="J155" i="72"/>
  <c r="J154" i="72"/>
  <c r="J153" i="72"/>
  <c r="J152" i="72"/>
  <c r="J151" i="72"/>
  <c r="J150" i="72"/>
  <c r="J149" i="72"/>
  <c r="J148" i="72"/>
  <c r="J147" i="72"/>
  <c r="J146" i="72"/>
  <c r="J145" i="72"/>
  <c r="J144" i="72"/>
  <c r="J143" i="72"/>
  <c r="J142" i="72"/>
  <c r="J141" i="72"/>
  <c r="J140" i="72"/>
  <c r="J139" i="72"/>
  <c r="J138" i="72"/>
  <c r="J137" i="72"/>
  <c r="J136" i="72"/>
  <c r="J135" i="72"/>
  <c r="J134" i="72"/>
  <c r="J133" i="72"/>
  <c r="J132" i="72"/>
  <c r="J131" i="72"/>
  <c r="J130" i="72"/>
  <c r="J129" i="72"/>
  <c r="J128" i="72"/>
  <c r="J127" i="72"/>
  <c r="J126" i="72"/>
  <c r="J125" i="72"/>
  <c r="J124" i="72"/>
  <c r="J123" i="72"/>
  <c r="J122" i="72"/>
  <c r="J121" i="72"/>
  <c r="J120" i="72"/>
  <c r="J119" i="72"/>
  <c r="J118" i="72"/>
  <c r="J117" i="72"/>
  <c r="J116" i="72"/>
  <c r="J115" i="72"/>
  <c r="J114" i="72"/>
  <c r="J113" i="72"/>
  <c r="J112" i="72"/>
  <c r="J111" i="72"/>
  <c r="J110" i="72"/>
  <c r="J109" i="72"/>
  <c r="J108" i="72"/>
  <c r="J107" i="72"/>
  <c r="J106" i="72"/>
  <c r="J105" i="72"/>
  <c r="J104" i="72"/>
  <c r="J103" i="72"/>
  <c r="J102" i="72"/>
  <c r="J101" i="72"/>
  <c r="J100" i="72"/>
  <c r="J99" i="72"/>
  <c r="J98" i="72"/>
  <c r="J97" i="72"/>
  <c r="J96" i="72"/>
  <c r="J95" i="72"/>
  <c r="J94" i="72"/>
  <c r="J93" i="72"/>
  <c r="J92" i="72"/>
  <c r="J91" i="72"/>
  <c r="J90" i="72"/>
  <c r="J89" i="72"/>
  <c r="J88" i="72"/>
  <c r="J87" i="72"/>
  <c r="J86" i="72"/>
  <c r="J85" i="72"/>
  <c r="J84" i="72"/>
  <c r="J83" i="72"/>
  <c r="J82" i="72"/>
  <c r="J81" i="72"/>
  <c r="J80" i="72"/>
  <c r="J79" i="72"/>
  <c r="J78" i="72"/>
  <c r="J77" i="72"/>
  <c r="J76" i="72"/>
  <c r="J75" i="72"/>
  <c r="J74" i="72"/>
  <c r="J73" i="72"/>
  <c r="J72" i="72"/>
  <c r="J71" i="72"/>
  <c r="J70" i="72"/>
  <c r="J69" i="72"/>
  <c r="J68" i="72"/>
  <c r="J67" i="72"/>
  <c r="J66" i="72"/>
  <c r="J65" i="72"/>
  <c r="J64" i="72"/>
  <c r="J63" i="72"/>
  <c r="J62" i="72"/>
  <c r="J61" i="72"/>
  <c r="J60" i="72"/>
  <c r="J59" i="72"/>
  <c r="J58" i="72"/>
  <c r="J57" i="72"/>
  <c r="J56" i="72"/>
  <c r="J55" i="72"/>
  <c r="J54" i="72"/>
  <c r="J53" i="72"/>
  <c r="J52" i="72"/>
  <c r="J51" i="72"/>
  <c r="J50" i="72"/>
  <c r="J49" i="72"/>
  <c r="J48" i="72"/>
  <c r="J47" i="72"/>
  <c r="J46" i="72"/>
  <c r="J45" i="72"/>
  <c r="J44" i="72"/>
  <c r="J43" i="72"/>
  <c r="J42" i="72"/>
  <c r="J41" i="72"/>
  <c r="J40" i="72"/>
  <c r="J39" i="72"/>
  <c r="J38" i="72"/>
  <c r="J37" i="72"/>
  <c r="J36" i="72"/>
  <c r="J35" i="72"/>
  <c r="J34" i="72"/>
  <c r="J33" i="72"/>
  <c r="J32" i="72"/>
  <c r="J31" i="72"/>
  <c r="J30" i="72"/>
  <c r="J29" i="72"/>
  <c r="J28" i="72"/>
  <c r="J27" i="72"/>
  <c r="J26" i="72"/>
  <c r="J25" i="72"/>
  <c r="J24" i="72"/>
  <c r="J23" i="72"/>
  <c r="J22" i="72"/>
  <c r="J21" i="72"/>
  <c r="J20" i="72"/>
  <c r="J19" i="72"/>
  <c r="J18" i="72"/>
  <c r="J17" i="72"/>
  <c r="J16" i="72"/>
  <c r="J15" i="72"/>
  <c r="J14" i="72"/>
  <c r="J13" i="72"/>
  <c r="J12" i="72"/>
  <c r="G570" i="71"/>
  <c r="G569" i="71"/>
  <c r="G568" i="71"/>
  <c r="G567" i="71"/>
  <c r="G566" i="71"/>
  <c r="G565" i="71"/>
  <c r="G564" i="71"/>
  <c r="G563" i="71"/>
  <c r="G562" i="71"/>
  <c r="G561" i="71"/>
  <c r="G560" i="71"/>
  <c r="G559" i="71"/>
  <c r="G558" i="71"/>
  <c r="G557" i="71"/>
  <c r="G556" i="71"/>
  <c r="G555" i="71"/>
  <c r="G554" i="71"/>
  <c r="G553" i="71"/>
  <c r="G552" i="71"/>
  <c r="G551" i="71"/>
  <c r="G550" i="71"/>
  <c r="G549" i="71"/>
  <c r="G548" i="71"/>
  <c r="G547" i="71"/>
  <c r="G546" i="71"/>
  <c r="G545" i="71"/>
  <c r="G544" i="71"/>
  <c r="G543" i="71"/>
  <c r="G542" i="71"/>
  <c r="G541" i="71"/>
  <c r="G540" i="71"/>
  <c r="G539" i="71"/>
  <c r="G538" i="71"/>
  <c r="G537" i="71"/>
  <c r="G536" i="71"/>
  <c r="G535" i="71"/>
  <c r="G534" i="71"/>
  <c r="G533" i="71"/>
  <c r="G532" i="71"/>
  <c r="G531" i="71"/>
  <c r="G530" i="71"/>
  <c r="G529" i="71"/>
  <c r="G528" i="71"/>
  <c r="G527" i="71"/>
  <c r="G526" i="71"/>
  <c r="G525" i="71"/>
  <c r="G524" i="71"/>
  <c r="G523" i="71"/>
  <c r="G522" i="71"/>
  <c r="G521" i="71"/>
  <c r="G520" i="71"/>
  <c r="G519" i="71"/>
  <c r="G518" i="71"/>
  <c r="G517" i="71"/>
  <c r="G516" i="71"/>
  <c r="G515" i="71"/>
  <c r="G514" i="71"/>
  <c r="G513" i="71"/>
  <c r="G512" i="71"/>
  <c r="G511" i="71"/>
  <c r="G510" i="71"/>
  <c r="G509" i="71"/>
  <c r="G508" i="71"/>
  <c r="G507" i="71"/>
  <c r="G506" i="71"/>
  <c r="G505" i="71"/>
  <c r="G504" i="71"/>
  <c r="G503" i="71"/>
  <c r="G502" i="71"/>
  <c r="G501" i="71"/>
  <c r="G500" i="71"/>
  <c r="G499" i="71"/>
  <c r="G498" i="71"/>
  <c r="G497" i="71"/>
  <c r="G496" i="71"/>
  <c r="G495" i="71"/>
  <c r="G494" i="71"/>
  <c r="G493" i="71"/>
  <c r="G492" i="71"/>
  <c r="G491" i="71"/>
  <c r="G490" i="71"/>
  <c r="G489" i="71"/>
  <c r="G488" i="71"/>
  <c r="G487" i="71"/>
  <c r="G486" i="71"/>
  <c r="G485" i="71"/>
  <c r="G484" i="71"/>
  <c r="G483" i="71"/>
  <c r="G482" i="71"/>
  <c r="G481" i="71"/>
  <c r="G480" i="71"/>
  <c r="G479" i="71"/>
  <c r="G478" i="71"/>
  <c r="G477" i="71"/>
  <c r="G476" i="71"/>
  <c r="G475" i="71"/>
  <c r="G474" i="71"/>
  <c r="G473" i="71"/>
  <c r="G472" i="71"/>
  <c r="G471" i="71"/>
  <c r="G470" i="71"/>
  <c r="G469" i="71"/>
  <c r="G468" i="71"/>
  <c r="G467" i="71"/>
  <c r="G466" i="71"/>
  <c r="G465" i="71"/>
  <c r="G464" i="71"/>
  <c r="G463" i="71"/>
  <c r="G462" i="71"/>
  <c r="G461" i="71"/>
  <c r="I460" i="71"/>
  <c r="G460" i="71"/>
  <c r="G459" i="71"/>
  <c r="G458" i="71"/>
  <c r="G457" i="71"/>
  <c r="G456" i="71"/>
  <c r="G455" i="71"/>
  <c r="G454" i="71"/>
  <c r="G453" i="71"/>
  <c r="I452" i="71"/>
  <c r="G452" i="71"/>
  <c r="G451" i="71"/>
  <c r="G450" i="71"/>
  <c r="G449" i="71"/>
  <c r="G448" i="71"/>
  <c r="G447" i="71"/>
  <c r="G446" i="71"/>
  <c r="G445" i="71"/>
  <c r="G444" i="71"/>
  <c r="G443" i="71"/>
  <c r="G442" i="71"/>
  <c r="I441" i="71"/>
  <c r="G441" i="71"/>
  <c r="G440" i="71"/>
  <c r="G439" i="71"/>
  <c r="G438" i="71"/>
  <c r="G437" i="71"/>
  <c r="G436" i="71"/>
  <c r="G435" i="71"/>
  <c r="G434" i="71"/>
  <c r="G433" i="71"/>
  <c r="G432" i="71"/>
  <c r="G431" i="71"/>
  <c r="G430" i="71"/>
  <c r="G429" i="71"/>
  <c r="G428" i="71"/>
  <c r="G427" i="71"/>
  <c r="G426" i="71"/>
  <c r="G425" i="71"/>
  <c r="G424" i="71"/>
  <c r="I423" i="71"/>
  <c r="G423" i="71"/>
  <c r="I422" i="71"/>
  <c r="G422" i="71"/>
  <c r="G421" i="71"/>
  <c r="G420" i="71"/>
  <c r="G419" i="71"/>
  <c r="G418" i="71"/>
  <c r="G417" i="71"/>
  <c r="G416" i="71"/>
  <c r="G415" i="71"/>
  <c r="G414" i="71"/>
  <c r="G413" i="71"/>
  <c r="G412" i="71"/>
  <c r="G411" i="71"/>
  <c r="G410" i="71"/>
  <c r="G409" i="71"/>
  <c r="G408" i="71"/>
  <c r="G407" i="71"/>
  <c r="G406" i="71"/>
  <c r="G405" i="71"/>
  <c r="G404" i="71"/>
  <c r="G403" i="71"/>
  <c r="G402" i="71"/>
  <c r="G401" i="71"/>
  <c r="G400" i="71"/>
  <c r="G399" i="71"/>
  <c r="G398" i="71"/>
  <c r="G397" i="71"/>
  <c r="G396" i="71"/>
  <c r="G395" i="71"/>
  <c r="G394" i="71"/>
  <c r="G393" i="71"/>
  <c r="G392" i="71"/>
  <c r="G391" i="71"/>
  <c r="G390" i="71"/>
  <c r="G389" i="71"/>
  <c r="G388" i="71"/>
  <c r="G387" i="71"/>
  <c r="G386" i="71"/>
  <c r="G385" i="71"/>
  <c r="G384" i="71"/>
  <c r="G383" i="71"/>
  <c r="G382" i="71"/>
  <c r="G381" i="71"/>
  <c r="G380" i="71"/>
  <c r="G379" i="71"/>
  <c r="G378" i="71"/>
  <c r="G377" i="71"/>
  <c r="G376" i="71"/>
  <c r="G375" i="71"/>
  <c r="G374" i="71"/>
  <c r="G373" i="71"/>
  <c r="G372" i="71"/>
  <c r="G371" i="71"/>
  <c r="G370" i="71"/>
  <c r="G369" i="71"/>
  <c r="G368" i="71"/>
  <c r="G367" i="71"/>
  <c r="G366" i="71"/>
  <c r="G365" i="71"/>
  <c r="G364" i="71"/>
  <c r="G363" i="71"/>
  <c r="G362" i="71"/>
  <c r="G361" i="71"/>
  <c r="G360" i="71"/>
  <c r="G359" i="71"/>
  <c r="G358" i="71"/>
  <c r="G357" i="71"/>
  <c r="G356" i="71"/>
  <c r="G355" i="71"/>
  <c r="G354" i="71"/>
  <c r="G353" i="71"/>
  <c r="G352" i="71"/>
  <c r="G351" i="71"/>
  <c r="G350" i="71"/>
  <c r="I349" i="71"/>
  <c r="G349" i="71"/>
  <c r="I348" i="71"/>
  <c r="G348" i="71"/>
  <c r="G347" i="71"/>
  <c r="G346" i="71"/>
  <c r="G345" i="71"/>
  <c r="G344" i="71"/>
  <c r="G343" i="71"/>
  <c r="G342" i="71"/>
  <c r="G341" i="71"/>
  <c r="G340" i="71"/>
  <c r="G339" i="71"/>
  <c r="G338" i="71"/>
  <c r="G337" i="71"/>
  <c r="G336" i="71"/>
  <c r="G335" i="71"/>
  <c r="G334" i="71"/>
  <c r="G333" i="71"/>
  <c r="G332" i="71"/>
  <c r="G331" i="71"/>
  <c r="I330" i="71"/>
  <c r="G330" i="71"/>
  <c r="G329" i="71"/>
  <c r="G328" i="71"/>
  <c r="G327" i="71"/>
  <c r="G326" i="71"/>
  <c r="G325" i="71"/>
  <c r="I324" i="71"/>
  <c r="G324" i="71"/>
  <c r="G323" i="71"/>
  <c r="G322" i="71"/>
  <c r="G321" i="71"/>
  <c r="G320" i="71"/>
  <c r="G319" i="71"/>
  <c r="G318" i="71"/>
  <c r="G317" i="71"/>
  <c r="G316" i="71"/>
  <c r="G315" i="71"/>
  <c r="G314" i="71"/>
  <c r="G313" i="71"/>
  <c r="G312" i="71"/>
  <c r="G311" i="71"/>
  <c r="G310" i="71"/>
  <c r="G309" i="71"/>
  <c r="G308" i="71"/>
  <c r="G307" i="71"/>
  <c r="G306" i="71"/>
  <c r="G305" i="71"/>
  <c r="G304" i="71"/>
  <c r="G303" i="71"/>
  <c r="G302" i="71"/>
  <c r="G301" i="71"/>
  <c r="G300" i="71"/>
  <c r="G299" i="71"/>
  <c r="G298" i="71"/>
  <c r="G297" i="71"/>
  <c r="G296" i="71"/>
  <c r="G295" i="71"/>
  <c r="G294" i="71"/>
  <c r="G293" i="71"/>
  <c r="G292" i="71"/>
  <c r="G291" i="71"/>
  <c r="G290" i="71"/>
  <c r="G289" i="71"/>
  <c r="I288" i="71"/>
  <c r="G288" i="71"/>
  <c r="G287" i="71"/>
  <c r="G286" i="71"/>
  <c r="G285" i="71"/>
  <c r="G284" i="71"/>
  <c r="G283" i="71"/>
  <c r="G282" i="71"/>
  <c r="G281" i="71"/>
  <c r="G280" i="71"/>
  <c r="G279" i="71"/>
  <c r="G278" i="71"/>
  <c r="G277" i="71"/>
  <c r="G276" i="71"/>
  <c r="G275" i="71"/>
  <c r="G274" i="71"/>
  <c r="G273" i="71"/>
  <c r="G272" i="71"/>
  <c r="G271" i="71"/>
  <c r="G270" i="71"/>
  <c r="G269" i="71"/>
  <c r="G268" i="71"/>
  <c r="G267" i="71"/>
  <c r="G266" i="71"/>
  <c r="G265" i="71"/>
  <c r="G264" i="71"/>
  <c r="G263" i="71"/>
  <c r="G262" i="71"/>
  <c r="G261" i="71"/>
  <c r="G260" i="71"/>
  <c r="G259" i="71"/>
  <c r="G258" i="71"/>
  <c r="G257" i="71"/>
  <c r="G256" i="71"/>
  <c r="G255" i="71"/>
  <c r="G254" i="71"/>
  <c r="G253" i="71"/>
  <c r="G252" i="71"/>
  <c r="G251" i="71"/>
  <c r="G250" i="71"/>
  <c r="G249" i="71"/>
  <c r="G248" i="71"/>
  <c r="G247" i="71"/>
  <c r="G246" i="71"/>
  <c r="G245" i="71"/>
  <c r="G244" i="71"/>
  <c r="G243" i="71"/>
  <c r="G242" i="71"/>
  <c r="G241" i="71"/>
  <c r="G240" i="71"/>
  <c r="G239" i="71"/>
  <c r="G238" i="71"/>
  <c r="G237" i="71"/>
  <c r="G236" i="71"/>
  <c r="G235" i="71"/>
  <c r="G234" i="71"/>
  <c r="G233" i="71"/>
  <c r="G232" i="71"/>
  <c r="G231" i="71"/>
  <c r="G230" i="71"/>
  <c r="G229" i="71"/>
  <c r="G228" i="71"/>
  <c r="G227" i="71"/>
  <c r="G226" i="71"/>
  <c r="G225" i="71"/>
  <c r="G224" i="71"/>
  <c r="G223" i="71"/>
  <c r="G222" i="71"/>
  <c r="G221" i="71"/>
  <c r="G220" i="71"/>
  <c r="G219" i="71"/>
  <c r="G218" i="71"/>
  <c r="G217" i="71"/>
  <c r="G216" i="71"/>
  <c r="G215" i="71"/>
  <c r="G214" i="71"/>
  <c r="G213" i="71"/>
  <c r="G212" i="71"/>
  <c r="G211" i="71"/>
  <c r="G210" i="71"/>
  <c r="G209" i="71"/>
  <c r="G208" i="71"/>
  <c r="G207" i="71"/>
  <c r="G206" i="71"/>
  <c r="G205" i="71"/>
  <c r="G204" i="71"/>
  <c r="G203" i="71"/>
  <c r="G202" i="71"/>
  <c r="G201" i="71"/>
  <c r="G200" i="71"/>
  <c r="G199" i="71"/>
  <c r="G198" i="71"/>
  <c r="G197" i="71"/>
  <c r="G196" i="71"/>
  <c r="G195" i="71"/>
  <c r="G194" i="71"/>
  <c r="G193" i="71"/>
  <c r="G192" i="71"/>
  <c r="G191" i="71"/>
  <c r="G190" i="71"/>
  <c r="G189" i="71"/>
  <c r="G188" i="71"/>
  <c r="G187" i="71"/>
  <c r="G186" i="71"/>
  <c r="G185" i="71"/>
  <c r="G184" i="71"/>
  <c r="G183" i="71"/>
  <c r="G182" i="71"/>
  <c r="G181" i="71"/>
  <c r="G180" i="71"/>
  <c r="G179" i="71"/>
  <c r="G178" i="71"/>
  <c r="G177" i="71"/>
  <c r="G176" i="71"/>
  <c r="G175" i="71"/>
  <c r="G174" i="71"/>
  <c r="I173" i="71"/>
  <c r="G173" i="71"/>
  <c r="G172" i="71"/>
  <c r="G171" i="71"/>
  <c r="G170" i="71"/>
  <c r="G169" i="71"/>
  <c r="G168" i="71"/>
  <c r="G167" i="71"/>
  <c r="G166" i="71"/>
  <c r="G165" i="71"/>
  <c r="G164" i="71"/>
  <c r="G163" i="71"/>
  <c r="G162" i="71"/>
  <c r="G161" i="71"/>
  <c r="G160" i="71"/>
  <c r="G159" i="71"/>
  <c r="G158" i="71"/>
  <c r="G157" i="71"/>
  <c r="G156" i="71"/>
  <c r="G155" i="71"/>
  <c r="G154" i="71"/>
  <c r="G153" i="71"/>
  <c r="G152" i="71"/>
  <c r="G151" i="71"/>
  <c r="G150" i="71"/>
  <c r="G149" i="71"/>
  <c r="G148" i="71"/>
  <c r="G147" i="71"/>
  <c r="G146" i="71"/>
  <c r="G145" i="71"/>
  <c r="G144" i="71"/>
  <c r="G143" i="71"/>
  <c r="G142" i="71"/>
  <c r="G141" i="71"/>
  <c r="G140" i="71"/>
  <c r="G139" i="71"/>
  <c r="G138" i="71"/>
  <c r="G137" i="71"/>
  <c r="G136" i="71"/>
  <c r="G135" i="71"/>
  <c r="G134" i="71"/>
  <c r="G133" i="71"/>
  <c r="G132" i="71"/>
  <c r="G131" i="71"/>
  <c r="G130" i="71"/>
  <c r="G129" i="71"/>
  <c r="G128" i="71"/>
  <c r="G127" i="71"/>
  <c r="G126" i="71"/>
  <c r="G125" i="71"/>
  <c r="G124" i="71"/>
  <c r="G123" i="71"/>
  <c r="G122" i="71"/>
  <c r="G121" i="71"/>
  <c r="G120" i="71"/>
  <c r="G119" i="71"/>
  <c r="G118" i="71"/>
  <c r="G117" i="71"/>
  <c r="G116" i="71"/>
  <c r="G115" i="71"/>
  <c r="G114" i="71"/>
  <c r="G113" i="71"/>
  <c r="G112" i="71"/>
  <c r="G111" i="71"/>
  <c r="G110" i="71"/>
  <c r="G109" i="71"/>
  <c r="G108" i="71"/>
  <c r="G107" i="71"/>
  <c r="G106" i="71"/>
  <c r="G105" i="71"/>
  <c r="G104" i="71"/>
  <c r="G103" i="71"/>
  <c r="G102" i="71"/>
  <c r="G101" i="71"/>
  <c r="G100" i="71"/>
  <c r="G99" i="71"/>
  <c r="G98" i="71"/>
  <c r="G97" i="71"/>
  <c r="G96" i="71"/>
  <c r="G95" i="71"/>
  <c r="G94" i="71"/>
  <c r="G93" i="71"/>
  <c r="G92" i="71"/>
  <c r="G91" i="71"/>
  <c r="G90" i="71"/>
  <c r="G89" i="71"/>
  <c r="G88" i="71"/>
  <c r="G87" i="71"/>
  <c r="G86" i="71"/>
  <c r="G85" i="71"/>
  <c r="G84" i="71"/>
  <c r="G83" i="71"/>
  <c r="G82" i="71"/>
  <c r="G81" i="71"/>
  <c r="G80" i="71"/>
  <c r="G79" i="71"/>
  <c r="G78" i="71"/>
  <c r="G77" i="71"/>
  <c r="G76" i="71"/>
  <c r="G75" i="71"/>
  <c r="G74" i="71"/>
  <c r="G73" i="71"/>
  <c r="G72" i="71"/>
  <c r="G71" i="71"/>
  <c r="G70" i="71"/>
  <c r="G69" i="71"/>
  <c r="G68" i="71"/>
  <c r="G67" i="71"/>
  <c r="G66" i="71"/>
  <c r="G65" i="71"/>
  <c r="G64" i="71"/>
  <c r="G63" i="71"/>
  <c r="G62" i="71"/>
  <c r="G61" i="71"/>
  <c r="G60" i="71"/>
  <c r="G59" i="71"/>
  <c r="G58" i="71"/>
  <c r="G57" i="71"/>
  <c r="G56" i="71"/>
  <c r="G55" i="71"/>
  <c r="G54" i="71"/>
  <c r="G53" i="71"/>
  <c r="G52" i="71"/>
  <c r="G51" i="71"/>
  <c r="G50" i="71"/>
  <c r="G49" i="71"/>
  <c r="G48" i="71"/>
  <c r="G47" i="71"/>
  <c r="G46" i="71"/>
  <c r="G45" i="71"/>
  <c r="G44" i="71"/>
  <c r="G43" i="71"/>
  <c r="G42" i="71"/>
  <c r="G41" i="71"/>
  <c r="G40" i="71"/>
  <c r="G39" i="71"/>
  <c r="G38" i="71"/>
  <c r="G37" i="71"/>
  <c r="G36" i="71"/>
  <c r="G35" i="71"/>
  <c r="G34" i="71"/>
  <c r="G33" i="71"/>
  <c r="G32" i="71"/>
  <c r="G31" i="71"/>
  <c r="G30" i="71"/>
  <c r="G29" i="71"/>
  <c r="G28" i="71"/>
  <c r="G27" i="71"/>
  <c r="G26" i="71"/>
  <c r="G25" i="71"/>
  <c r="G24" i="71"/>
  <c r="G23" i="71"/>
  <c r="G22" i="71"/>
  <c r="I21" i="71"/>
  <c r="G21" i="71"/>
  <c r="G20" i="71"/>
  <c r="G19" i="71"/>
  <c r="G18" i="71"/>
  <c r="G17" i="71"/>
  <c r="G16" i="71"/>
  <c r="G15" i="71"/>
  <c r="G14" i="71"/>
  <c r="G13" i="71"/>
  <c r="G12" i="71"/>
  <c r="G11" i="71"/>
  <c r="G10" i="71"/>
  <c r="G9" i="71"/>
  <c r="G8" i="71"/>
  <c r="G7" i="71"/>
  <c r="G6" i="71"/>
  <c r="G5" i="71"/>
  <c r="G4" i="71"/>
  <c r="G3" i="71"/>
  <c r="G2" i="71"/>
  <c r="D16" i="55" l="1"/>
  <c r="E26" i="67"/>
  <c r="F63" i="67"/>
  <c r="E48" i="67"/>
  <c r="E35" i="67"/>
  <c r="E30" i="67"/>
  <c r="E15" i="67"/>
  <c r="E60" i="67"/>
  <c r="G35" i="67"/>
  <c r="G26" i="67"/>
  <c r="G21" i="67"/>
  <c r="G15" i="67"/>
  <c r="E21" i="67" l="1"/>
  <c r="E63" i="67" s="1"/>
  <c r="E4" i="67"/>
  <c r="G30" i="67"/>
  <c r="G4" i="67"/>
  <c r="G63" i="67" l="1"/>
  <c r="I63" i="67" s="1"/>
  <c r="I4" i="67"/>
  <c r="I15" i="67" l="1"/>
  <c r="I5" i="67"/>
  <c r="I61" i="67"/>
  <c r="I60" i="67"/>
  <c r="I59" i="67"/>
  <c r="I58" i="67"/>
  <c r="I57" i="67"/>
  <c r="I56" i="67"/>
  <c r="I55" i="67"/>
  <c r="I54" i="67"/>
  <c r="I53" i="67"/>
  <c r="I52" i="67"/>
  <c r="I51" i="67"/>
  <c r="I50" i="67"/>
  <c r="I49" i="67"/>
  <c r="I48" i="67"/>
  <c r="I47" i="67"/>
  <c r="I46" i="67"/>
  <c r="I45" i="67"/>
  <c r="I44" i="67"/>
  <c r="I43" i="67"/>
  <c r="I42" i="67"/>
  <c r="I41" i="67"/>
  <c r="I40" i="67"/>
  <c r="I39" i="67"/>
  <c r="I38" i="67"/>
  <c r="I37" i="67"/>
  <c r="I36" i="67"/>
  <c r="I35" i="67"/>
  <c r="I34" i="67"/>
  <c r="I33" i="67"/>
  <c r="I32" i="67"/>
  <c r="I31" i="67"/>
  <c r="I30" i="67"/>
  <c r="I29" i="67"/>
  <c r="I28" i="67"/>
  <c r="I27" i="67"/>
  <c r="I26" i="67"/>
  <c r="I25" i="67"/>
  <c r="I24" i="67"/>
  <c r="I23" i="67"/>
  <c r="I22" i="67"/>
  <c r="I21" i="67"/>
  <c r="I20" i="67"/>
  <c r="I19" i="67"/>
  <c r="I18" i="67"/>
  <c r="I17" i="67"/>
  <c r="I16" i="67"/>
  <c r="I14" i="67"/>
  <c r="I13" i="67"/>
  <c r="I12" i="67"/>
  <c r="I11" i="67"/>
  <c r="I10" i="67"/>
  <c r="I9" i="67"/>
  <c r="I8" i="67"/>
  <c r="I7" i="67"/>
  <c r="I6" i="67"/>
  <c r="E11" i="52" l="1"/>
  <c r="G30" i="52"/>
  <c r="G18" i="52"/>
  <c r="L9" i="55"/>
  <c r="P16" i="55"/>
  <c r="Q16" i="55" s="1"/>
  <c r="P9" i="55"/>
  <c r="Q9" i="55" s="1"/>
  <c r="K16" i="55"/>
  <c r="K15" i="55"/>
  <c r="L15" i="55" s="1"/>
  <c r="K14" i="55"/>
  <c r="L14" i="55" s="1"/>
  <c r="K13" i="55"/>
  <c r="L13" i="55" s="1"/>
  <c r="K12" i="55"/>
  <c r="L12" i="55" s="1"/>
  <c r="K11" i="55"/>
  <c r="K10" i="55"/>
  <c r="L10" i="55" s="1"/>
  <c r="K20" i="55"/>
  <c r="L20" i="55" s="1"/>
  <c r="E9" i="55"/>
  <c r="E17" i="55" s="1"/>
  <c r="E20" i="55" s="1"/>
  <c r="E10" i="55"/>
  <c r="E11" i="55"/>
  <c r="E12" i="55"/>
  <c r="E13" i="55"/>
  <c r="E14" i="55"/>
  <c r="E15" i="55"/>
  <c r="E16" i="55"/>
  <c r="F16" i="55" s="1"/>
  <c r="G16" i="55" s="1"/>
  <c r="I17" i="55"/>
  <c r="I21" i="55" s="1"/>
  <c r="G10" i="52" l="1"/>
  <c r="E21" i="55"/>
  <c r="K17" i="55"/>
  <c r="L17" i="55" s="1"/>
  <c r="L11" i="55"/>
  <c r="F9" i="55"/>
  <c r="G9" i="55" s="1"/>
  <c r="F9" i="52"/>
  <c r="G9" i="52" s="1"/>
  <c r="F13" i="52"/>
  <c r="G13" i="52" s="1"/>
  <c r="K21" i="55" l="1"/>
  <c r="L21" i="55" s="1"/>
  <c r="F11" i="52"/>
  <c r="G11" i="52" s="1"/>
  <c r="D11" i="55" l="1"/>
  <c r="D15" i="55"/>
  <c r="D10" i="55"/>
  <c r="D14" i="55" l="1"/>
  <c r="P10" i="55"/>
  <c r="F15" i="55"/>
  <c r="G15" i="55" s="1"/>
  <c r="P15" i="55"/>
  <c r="Q15" i="55" s="1"/>
  <c r="D12" i="55"/>
  <c r="D13" i="55"/>
  <c r="F11" i="55"/>
  <c r="G11" i="55" s="1"/>
  <c r="P11" i="55"/>
  <c r="Q11" i="55" s="1"/>
  <c r="D11" i="52" l="1"/>
  <c r="P12" i="55"/>
  <c r="Q12" i="55" s="1"/>
  <c r="F12" i="55"/>
  <c r="G12" i="55" s="1"/>
  <c r="Q10" i="55"/>
  <c r="F10" i="55"/>
  <c r="N17" i="55"/>
  <c r="F13" i="55"/>
  <c r="G13" i="55" s="1"/>
  <c r="P13" i="55"/>
  <c r="Q13" i="55" s="1"/>
  <c r="F14" i="55"/>
  <c r="G14" i="55" s="1"/>
  <c r="P14" i="55"/>
  <c r="Q14" i="55" s="1"/>
  <c r="D17" i="55" l="1"/>
  <c r="N20" i="55"/>
  <c r="G10" i="55"/>
  <c r="F17" i="55"/>
  <c r="P17" i="55"/>
  <c r="Q17" i="55" s="1"/>
  <c r="D20" i="55" l="1"/>
  <c r="F20" i="55" s="1"/>
  <c r="G17" i="55"/>
  <c r="N21" i="55"/>
  <c r="D21" i="55" l="1"/>
  <c r="G20" i="55"/>
  <c r="F21" i="55"/>
  <c r="G21" i="55" s="1"/>
</calcChain>
</file>

<file path=xl/sharedStrings.xml><?xml version="1.0" encoding="utf-8"?>
<sst xmlns="http://schemas.openxmlformats.org/spreadsheetml/2006/main" count="22771" uniqueCount="7437">
  <si>
    <t>($ in 000s)</t>
  </si>
  <si>
    <t>FY2026</t>
  </si>
  <si>
    <t>Proposed Amendment</t>
  </si>
  <si>
    <t>Approved Budget</t>
  </si>
  <si>
    <t>Variance ($)</t>
  </si>
  <si>
    <t>Variance (%)</t>
  </si>
  <si>
    <t>Customer Experience</t>
  </si>
  <si>
    <t>Operations</t>
  </si>
  <si>
    <t>Support Services</t>
  </si>
  <si>
    <t>Subtotal</t>
  </si>
  <si>
    <t>Other</t>
  </si>
  <si>
    <t>2% Reserve for Excess Expenditures</t>
  </si>
  <si>
    <t>Notes:</t>
  </si>
  <si>
    <t xml:space="preserve">  </t>
  </si>
  <si>
    <r>
      <t>Improvement Portfolio</t>
    </r>
    <r>
      <rPr>
        <b/>
        <vertAlign val="superscript"/>
        <sz val="10"/>
        <color theme="1"/>
        <rFont val="Arial"/>
        <family val="2"/>
      </rPr>
      <t xml:space="preserve"> </t>
    </r>
  </si>
  <si>
    <t>Distribution</t>
  </si>
  <si>
    <t>Transmission</t>
  </si>
  <si>
    <t>Substations</t>
  </si>
  <si>
    <t>Control Center &amp; Buildings</t>
  </si>
  <si>
    <t>Enabling</t>
  </si>
  <si>
    <t>PSP</t>
  </si>
  <si>
    <t>Total Capital Expenditures</t>
  </si>
  <si>
    <t>Transmission &amp; Distribution</t>
  </si>
  <si>
    <t>FY2026 Proposed Amendment</t>
  </si>
  <si>
    <t>FY2026 Approved Budget</t>
  </si>
  <si>
    <t>GridCo Operating Expenditures</t>
  </si>
  <si>
    <t>GridCo Non-Federally Funded Capital Expenditures</t>
  </si>
  <si>
    <t>Total T&amp;D Operating and Non-Federally Funded Capital Budget</t>
  </si>
  <si>
    <t>Federally Funded Capital Expenditures</t>
  </si>
  <si>
    <t xml:space="preserve">Generation </t>
  </si>
  <si>
    <t>GenCo Operating and Capital Expenditures</t>
  </si>
  <si>
    <t>HydroCo Operating and Capital Expenditures</t>
  </si>
  <si>
    <t>Total Generation Budget</t>
  </si>
  <si>
    <t>HoldCo Operating and Capital Expenditures</t>
  </si>
  <si>
    <t>LUMA Fee</t>
  </si>
  <si>
    <t>Genera PR Fee</t>
  </si>
  <si>
    <t>Bad Debts</t>
  </si>
  <si>
    <t>Bankruptcy and Advisor Costs</t>
  </si>
  <si>
    <t>Emergency Reserve Account</t>
  </si>
  <si>
    <t>Pension</t>
  </si>
  <si>
    <t>Total Other</t>
  </si>
  <si>
    <t>T&amp;D Expenditures include 2% reserve for excess expenditures, but T&amp;D Operating Expenditures do not include Shared Services for GenCo, HydroCo, or HoldCo.</t>
  </si>
  <si>
    <t>Figures may not add due to rounding.</t>
  </si>
  <si>
    <t>Improvement Portfolio</t>
  </si>
  <si>
    <t xml:space="preserve"> Federal Funded CapEx</t>
  </si>
  <si>
    <t>Non-Federal Funded CapEx</t>
  </si>
  <si>
    <t xml:space="preserve"> OpEx </t>
  </si>
  <si>
    <t>Total</t>
  </si>
  <si>
    <t xml:space="preserve"> Non-Federal Funded CapEx</t>
  </si>
  <si>
    <t>The 2% calculation on the Federal Funded CapEx column is based solely on the federally funded budget approved by PREB. This percentage does not apply to the DOE special grant.</t>
  </si>
  <si>
    <t>Federally Funded Contributions</t>
  </si>
  <si>
    <t>Non Federally Funded</t>
  </si>
  <si>
    <t>=</t>
  </si>
  <si>
    <t>+</t>
  </si>
  <si>
    <t xml:space="preserve"> Improvement Portfolio and Program Summary - Rationale</t>
  </si>
  <si>
    <t>PB Number</t>
  </si>
  <si>
    <t>Program Brief Name</t>
  </si>
  <si>
    <t>Diference</t>
  </si>
  <si>
    <t>How does the (increase /decrease) affects the execution of the program?</t>
  </si>
  <si>
    <t>Which activities will be impacted with the (increase/decrease) fund reallocation</t>
  </si>
  <si>
    <t>Why should this reallocation be approved?</t>
  </si>
  <si>
    <t>What is driving the necesity for the reallocation?</t>
  </si>
  <si>
    <t>What are the risks if the reallocation is not approved?</t>
  </si>
  <si>
    <t>PBUT5</t>
  </si>
  <si>
    <t>Distribution Streetlighting</t>
  </si>
  <si>
    <t>PBCS3</t>
  </si>
  <si>
    <t>Billing Accuracy &amp; Back Office</t>
  </si>
  <si>
    <t>PBUT17</t>
  </si>
  <si>
    <t xml:space="preserve">Meter Replacement &amp; Maintenance </t>
  </si>
  <si>
    <t>PBUT36</t>
  </si>
  <si>
    <t>AMI Implementation Program</t>
  </si>
  <si>
    <t>PBUT31</t>
  </si>
  <si>
    <t>Loss Recovery Program</t>
  </si>
  <si>
    <t>PBCS1</t>
  </si>
  <si>
    <t>Modernize Customer Service Technology</t>
  </si>
  <si>
    <t>PBCS2</t>
  </si>
  <si>
    <t>Voice of the Customer</t>
  </si>
  <si>
    <t>PBUT29</t>
  </si>
  <si>
    <t>Standardized Metering &amp; Meter Shop Setup</t>
  </si>
  <si>
    <t>PBUT38</t>
  </si>
  <si>
    <t>New Business Connections</t>
  </si>
  <si>
    <t>The funding increase is essential to sustain a program that is contractually required as part of our responsibilities as System Operator. New Project Connections is directly tied to OGPe,  and we must meet strict 30‑day response deadlines that cannot be compromised. Without the additional resources, we risk failing to deliver regulated services that customers are entitled to receive.</t>
  </si>
  <si>
    <t>The reallocation supports mandatory activities such as engineering evaluations, field assessments, project endorsements, and inspections/construction, all essential for meeting OGPe requirements and maintaining service reliability. It also sustains key project‑processing functions and the deployment of customer‑experience systems like the Builders Portal, which enhance operational efficiency. Without these funds, both core operations and customer‑facing improvements would experience significant slowdown.</t>
  </si>
  <si>
    <t>Approval is critical because these services are not optional—they are required under both regulatory frameworks and our obligations as System Operator. The additional funds ensure we can meet the 30‑day OGPe response mandate and deliver timely customer interconnections. Without approval, we would be unable to meet regulatory commitments.</t>
  </si>
  <si>
    <t>A surge in customer interconnection requests, combined with the binding 30‑day OGPe deadline, has increased operational demands beyond budgeted assumptions. The volume and complexity of cases require additional engineering, technical, and project management capacity. These pressures make the reallocation unavoidable to maintain compliance. Historical data has shown an increase of an avergae of 15% of new connections.</t>
  </si>
  <si>
    <t>If the reallocation is not approved, we will not be able to process customer requests in a reasonable timeframe, including those submitted through OGPe and through electrical certification. This would directly affect our ability to deliver services that are part of our contractual responsibilities as System Operator. The resulting delays would create customer dissatisfaction and operational backlogs.</t>
  </si>
  <si>
    <t>PBCS4</t>
  </si>
  <si>
    <t>Retail Wheeling</t>
  </si>
  <si>
    <t>PBUT4</t>
  </si>
  <si>
    <t>Grid Automation</t>
  </si>
  <si>
    <t>PBUT6</t>
  </si>
  <si>
    <t>Distribution Line Rebuild</t>
  </si>
  <si>
    <t>PBUT30</t>
  </si>
  <si>
    <t>Distribution Pole &amp; Conductor Repair</t>
  </si>
  <si>
    <t>PBUT34</t>
  </si>
  <si>
    <t>Distribution Lines Assessment</t>
  </si>
  <si>
    <t>PBUT39</t>
  </si>
  <si>
    <t>Distribution Grid Reliability</t>
  </si>
  <si>
    <t>PBUT33</t>
  </si>
  <si>
    <t>Transmission Line Rebuild</t>
  </si>
  <si>
    <t>PBIT1</t>
  </si>
  <si>
    <t>OT Telecom Systems &amp; Network</t>
  </si>
  <si>
    <t>PBUT13</t>
  </si>
  <si>
    <t>Transmission Priority Pole Replacements</t>
  </si>
  <si>
    <t>PBUT32</t>
  </si>
  <si>
    <t>Assessment of Transmission Lines</t>
  </si>
  <si>
    <t>Substation</t>
  </si>
  <si>
    <t>PBUT8</t>
  </si>
  <si>
    <t>Substation Rebuilds</t>
  </si>
  <si>
    <t>PBUT7</t>
  </si>
  <si>
    <t>Substation Reliability</t>
  </si>
  <si>
    <t>PBUT18</t>
  </si>
  <si>
    <t>Substation Physical Security</t>
  </si>
  <si>
    <t>PBUT19</t>
  </si>
  <si>
    <t>Regional Operationas Physical Security</t>
  </si>
  <si>
    <t>PBFM1</t>
  </si>
  <si>
    <t xml:space="preserve">Facilities Development &amp; Implementation </t>
  </si>
  <si>
    <t>PBUT22</t>
  </si>
  <si>
    <t>Critical Energy Management System Upgrades</t>
  </si>
  <si>
    <t>PBUT24</t>
  </si>
  <si>
    <t>Control Center Construction &amp; Refurbishment</t>
  </si>
  <si>
    <t>PBOP7</t>
  </si>
  <si>
    <t>Vegetation Management and Capital Clearing Implementation</t>
  </si>
  <si>
    <t>PBOP1</t>
  </si>
  <si>
    <t>T&amp;D Fleet</t>
  </si>
  <si>
    <t>PBUT1</t>
  </si>
  <si>
    <t>Compliance &amp; Studies</t>
  </si>
  <si>
    <t>PBUT37</t>
  </si>
  <si>
    <t>Microgrid, Phasor Measurement Units (PMU), and Battery Energy Storage Installations and Integration</t>
  </si>
  <si>
    <t>PBHE1</t>
  </si>
  <si>
    <t>HSEQ and Technical Training</t>
  </si>
  <si>
    <t>PBUT27</t>
  </si>
  <si>
    <t xml:space="preserve">Asset Data Integrity </t>
  </si>
  <si>
    <t>PBOP5</t>
  </si>
  <si>
    <t>Tools Repair &amp; Management</t>
  </si>
  <si>
    <t>PBCP4</t>
  </si>
  <si>
    <t>Project Management Software and Tools</t>
  </si>
  <si>
    <t>PBRE1</t>
  </si>
  <si>
    <t>Lands &amp; Permits Processes and Management</t>
  </si>
  <si>
    <t>PBOP6</t>
  </si>
  <si>
    <t>Materials Management</t>
  </si>
  <si>
    <t>PBHE8</t>
  </si>
  <si>
    <t>Emergency Response Preparedness</t>
  </si>
  <si>
    <t>PBOP3</t>
  </si>
  <si>
    <t>Workflow Processes &amp; Tracking</t>
  </si>
  <si>
    <t>PBIT4</t>
  </si>
  <si>
    <t>IT OT Asset Management</t>
  </si>
  <si>
    <t>PBFM4</t>
  </si>
  <si>
    <t>Critical Financial Systems</t>
  </si>
  <si>
    <t>PBRE2</t>
  </si>
  <si>
    <t>Update to Third Party Use, Audit, Contract and Billing Procedures</t>
  </si>
  <si>
    <t>PBIT3</t>
  </si>
  <si>
    <t>IT OT Enablement Program</t>
  </si>
  <si>
    <t>PBRE5</t>
  </si>
  <si>
    <t>Land Records Management</t>
  </si>
  <si>
    <t>PBFM2</t>
  </si>
  <si>
    <t>Critical Financial Controls</t>
  </si>
  <si>
    <t>PBIT2</t>
  </si>
  <si>
    <t>IT OT Cybersecurity Program</t>
  </si>
  <si>
    <t>PBRE7</t>
  </si>
  <si>
    <t>Electric Vehicle Implementation Support</t>
  </si>
  <si>
    <t>PBHE4</t>
  </si>
  <si>
    <t>Waste Management</t>
  </si>
  <si>
    <t>PBHE3</t>
  </si>
  <si>
    <t>Public Safety</t>
  </si>
  <si>
    <t>PBIT5</t>
  </si>
  <si>
    <t>IT OT Collaboration &amp; Analytics</t>
  </si>
  <si>
    <t>Priority Stabilization Plan</t>
  </si>
  <si>
    <t>PBUT05</t>
  </si>
  <si>
    <t>PBCS03</t>
  </si>
  <si>
    <t>PBCS01</t>
  </si>
  <si>
    <t>PBCS02</t>
  </si>
  <si>
    <t>PBCS04</t>
  </si>
  <si>
    <t>PBUT04</t>
  </si>
  <si>
    <t>PBUT06</t>
  </si>
  <si>
    <t>PBIT01</t>
  </si>
  <si>
    <t>PBUT08</t>
  </si>
  <si>
    <t>PBUT07</t>
  </si>
  <si>
    <t>PBFM01</t>
  </si>
  <si>
    <t>PBOP07</t>
  </si>
  <si>
    <t>PBOP01</t>
  </si>
  <si>
    <t>PBUT01</t>
  </si>
  <si>
    <t>PBHE01</t>
  </si>
  <si>
    <t>PBOP05</t>
  </si>
  <si>
    <t>PBCP04</t>
  </si>
  <si>
    <t>PBRE01</t>
  </si>
  <si>
    <t>PBOP06</t>
  </si>
  <si>
    <t>PBHE08</t>
  </si>
  <si>
    <t>PBOP03</t>
  </si>
  <si>
    <t>PBIT04</t>
  </si>
  <si>
    <t>PBFM04</t>
  </si>
  <si>
    <t>PBRE02</t>
  </si>
  <si>
    <t>PBIT03</t>
  </si>
  <si>
    <t>PBRE05</t>
  </si>
  <si>
    <t>PBFM02</t>
  </si>
  <si>
    <t>PBIT02</t>
  </si>
  <si>
    <t>PBRE07</t>
  </si>
  <si>
    <t>PBHE04</t>
  </si>
  <si>
    <t>PBHE03</t>
  </si>
  <si>
    <t>PBIT05</t>
  </si>
  <si>
    <t>NFC</t>
  </si>
  <si>
    <t>Project Number</t>
  </si>
  <si>
    <t>Distribution Automation  NME</t>
  </si>
  <si>
    <t>14N000620000</t>
  </si>
  <si>
    <t>DOE Distribution Automation</t>
  </si>
  <si>
    <t>14N001670000</t>
  </si>
  <si>
    <t>FCI Initiative</t>
  </si>
  <si>
    <t>14N001160000</t>
  </si>
  <si>
    <t>Feeder 1908-03 Buen Pastor</t>
  </si>
  <si>
    <t>10N000340000</t>
  </si>
  <si>
    <t>Fuse Cutout Initiative-NFC</t>
  </si>
  <si>
    <t>14N001410000</t>
  </si>
  <si>
    <t>Fusing Strategy</t>
  </si>
  <si>
    <t>14N000680000</t>
  </si>
  <si>
    <t>Ln Exten 6705-01/02 Balan Load</t>
  </si>
  <si>
    <t>14N001050000</t>
  </si>
  <si>
    <t>Reliability Hotspot Repair</t>
  </si>
  <si>
    <t>14N001060000</t>
  </si>
  <si>
    <t>Reliability Improvement Ini</t>
  </si>
  <si>
    <t>14N000610000</t>
  </si>
  <si>
    <t>Reliability Regional Requests</t>
  </si>
  <si>
    <t>14N001080000</t>
  </si>
  <si>
    <t>Wildfire Mitigation-Grid Automation</t>
  </si>
  <si>
    <t>B-UT04-N-001</t>
  </si>
  <si>
    <t>Worst Performing Feeders</t>
  </si>
  <si>
    <t>14N001070000</t>
  </si>
  <si>
    <t>PBHR1</t>
  </si>
  <si>
    <t>Project Name</t>
  </si>
  <si>
    <t>Program Brief #</t>
  </si>
  <si>
    <t>FY2026 YTD Actuals</t>
  </si>
  <si>
    <t>Jul-25-26</t>
  </si>
  <si>
    <t>Aug-25-26</t>
  </si>
  <si>
    <t>10F000010000</t>
  </si>
  <si>
    <t>Replace outside CCTV at Arecib</t>
  </si>
  <si>
    <t>Corporate Services</t>
  </si>
  <si>
    <t>10F000020000</t>
  </si>
  <si>
    <t>Replace outside CCTV at Bayamo</t>
  </si>
  <si>
    <t>10F000030000</t>
  </si>
  <si>
    <t>CCTV for Regional Warehouses (</t>
  </si>
  <si>
    <t>PBUT20</t>
  </si>
  <si>
    <t>10F000040000</t>
  </si>
  <si>
    <t>Repairs to fence at Mayaguez T</t>
  </si>
  <si>
    <t>10F000050000</t>
  </si>
  <si>
    <t>Protection &amp; Control Reposi</t>
  </si>
  <si>
    <t>10F000060000</t>
  </si>
  <si>
    <t>Netwk Enhancmts  - CAPEX FEMA</t>
  </si>
  <si>
    <t>IT OT</t>
  </si>
  <si>
    <t>10F000070000</t>
  </si>
  <si>
    <t>SDWAN Ntwrk Intg-CAPEX FEMA</t>
  </si>
  <si>
    <t>10F000080000</t>
  </si>
  <si>
    <t>PBX Replcmnt - CAPEX FEMA</t>
  </si>
  <si>
    <t>10F000090000</t>
  </si>
  <si>
    <t>OPFLT10 FleetShopToolEq(Small)</t>
  </si>
  <si>
    <t>10F000100000</t>
  </si>
  <si>
    <t>OPMAT8 Fed WOilFiEqOilC(Small)</t>
  </si>
  <si>
    <t>Procurement</t>
  </si>
  <si>
    <t>10F000110000</t>
  </si>
  <si>
    <t>OPMAT16 Fed-WarFacImpr CapPlan</t>
  </si>
  <si>
    <t>10F000120000</t>
  </si>
  <si>
    <t>Informational Technology</t>
  </si>
  <si>
    <t>10F000130000</t>
  </si>
  <si>
    <t>Operational Technology (Capex)</t>
  </si>
  <si>
    <t>10F000140000</t>
  </si>
  <si>
    <t>FMS Aguadilla Contact Center</t>
  </si>
  <si>
    <t>Finance</t>
  </si>
  <si>
    <t>10F000150000</t>
  </si>
  <si>
    <t>FMS Hormigerous Contact Cent</t>
  </si>
  <si>
    <t>10F000160000</t>
  </si>
  <si>
    <t>FMS Humacao Contact Centre</t>
  </si>
  <si>
    <t>10F000170000</t>
  </si>
  <si>
    <t>FMS Ponce Contact Centre</t>
  </si>
  <si>
    <t>10N000010000</t>
  </si>
  <si>
    <t>Workday Hypercare (L)</t>
  </si>
  <si>
    <t>10N000020000</t>
  </si>
  <si>
    <t>EBS Hypercare (L)</t>
  </si>
  <si>
    <t>10N000030000</t>
  </si>
  <si>
    <t>Kronos Hypercare (L)</t>
  </si>
  <si>
    <t>10N000040000</t>
  </si>
  <si>
    <t>Card access to doors Carolina</t>
  </si>
  <si>
    <t>10N000050000</t>
  </si>
  <si>
    <t>10N000060000</t>
  </si>
  <si>
    <t>Street Light Audit/Tracking</t>
  </si>
  <si>
    <t>10N000070000</t>
  </si>
  <si>
    <t>Unified Agent Desktop</t>
  </si>
  <si>
    <t>10N000080000</t>
  </si>
  <si>
    <t>Contact Center Platform (IVR</t>
  </si>
  <si>
    <t>10N000090000</t>
  </si>
  <si>
    <t>Contact Center Outbound Dialer</t>
  </si>
  <si>
    <t>10N000100000</t>
  </si>
  <si>
    <t>Proactive Outbound Notificatio</t>
  </si>
  <si>
    <t>10N000110000</t>
  </si>
  <si>
    <t>Contact Center Chat &amp; Social C</t>
  </si>
  <si>
    <t>10N000120000</t>
  </si>
  <si>
    <t>10N000130000</t>
  </si>
  <si>
    <t>OMS Capital Stabilization</t>
  </si>
  <si>
    <t>10N000140000</t>
  </si>
  <si>
    <t>WayTo Software Implementation</t>
  </si>
  <si>
    <t>10N000150000</t>
  </si>
  <si>
    <t>Oracle Expense Module Implem.</t>
  </si>
  <si>
    <t>10N000160000</t>
  </si>
  <si>
    <t>Workday Implementation Modules</t>
  </si>
  <si>
    <t>Human Resources</t>
  </si>
  <si>
    <t>10N000170000</t>
  </si>
  <si>
    <t>Canas TC-Transf.&amp; Breaker Repl</t>
  </si>
  <si>
    <t>10N000180000</t>
  </si>
  <si>
    <t>Outage Prediction Model Tool</t>
  </si>
  <si>
    <t>10N000190000</t>
  </si>
  <si>
    <t>Pta Lima PPA Interconn Studies</t>
  </si>
  <si>
    <t>10N000200000</t>
  </si>
  <si>
    <t>GuanicaTC H.Vol.Eq.Repl.MinRep</t>
  </si>
  <si>
    <t>10N000220000</t>
  </si>
  <si>
    <t>End User Device Management</t>
  </si>
  <si>
    <t>10N000230000</t>
  </si>
  <si>
    <t>IT OT Collaboration</t>
  </si>
  <si>
    <t>10N000240000</t>
  </si>
  <si>
    <t>IT OT Analytics.</t>
  </si>
  <si>
    <t>10N000250000</t>
  </si>
  <si>
    <t>Establish Emergency Op Center</t>
  </si>
  <si>
    <t>10N000260000</t>
  </si>
  <si>
    <t>Emergency Damage Assess Progr</t>
  </si>
  <si>
    <t>10N000270000</t>
  </si>
  <si>
    <t>Implem In Mngmt Platfo(WEBEOC)</t>
  </si>
  <si>
    <t>10N000300000</t>
  </si>
  <si>
    <t>CBA/Recruitment</t>
  </si>
  <si>
    <t>10N000310000</t>
  </si>
  <si>
    <t>FMS-Tools-carts-dollies &amp; bins</t>
  </si>
  <si>
    <t>10N000320000</t>
  </si>
  <si>
    <t>CAP Asset Suite Work Man</t>
  </si>
  <si>
    <t>10N000330000</t>
  </si>
  <si>
    <t>FMS - Furniture Projects</t>
  </si>
  <si>
    <t>10N000350000</t>
  </si>
  <si>
    <t>Grid Reinforcement</t>
  </si>
  <si>
    <t>10N000360000</t>
  </si>
  <si>
    <t>DR (IT) Facility Relocation</t>
  </si>
  <si>
    <t>10N000370000</t>
  </si>
  <si>
    <t>Maunabo TC</t>
  </si>
  <si>
    <t>10N000380000</t>
  </si>
  <si>
    <t>Billing Accuracy&amp;Back Office</t>
  </si>
  <si>
    <t>10N000390000</t>
  </si>
  <si>
    <t>Building Roof &amp; Floor Repairs</t>
  </si>
  <si>
    <t>14F000000000</t>
  </si>
  <si>
    <t>Advanced Metering Infrastructu</t>
  </si>
  <si>
    <t>14F000010000</t>
  </si>
  <si>
    <t>New Primary&amp;Backup Ctrl Centrs</t>
  </si>
  <si>
    <t>14F000020000</t>
  </si>
  <si>
    <t>ENERGY MANAGEMENT SYSTEM (EMS)</t>
  </si>
  <si>
    <t>14F000040000</t>
  </si>
  <si>
    <t>8010-01  Dominguito</t>
  </si>
  <si>
    <t>14F000050000</t>
  </si>
  <si>
    <t>Manatí 13.2 kV 8404-03</t>
  </si>
  <si>
    <t>14F000060000</t>
  </si>
  <si>
    <t>Manatí 13.2 kV 8404-04</t>
  </si>
  <si>
    <t>14F000070000</t>
  </si>
  <si>
    <t>Cruce Davila 8501-02</t>
  </si>
  <si>
    <t>14F000080000</t>
  </si>
  <si>
    <t>Ciales 8701-01</t>
  </si>
  <si>
    <t>14F000090000</t>
  </si>
  <si>
    <t>Ciales 8701-02</t>
  </si>
  <si>
    <t>14F000100000</t>
  </si>
  <si>
    <t>Utuado Pueblo 8101-03 (L)</t>
  </si>
  <si>
    <t>14F000110000</t>
  </si>
  <si>
    <t>Caguana 8103-01</t>
  </si>
  <si>
    <t>14F000120000</t>
  </si>
  <si>
    <t>Caguana 8103-02</t>
  </si>
  <si>
    <t>14F000130000</t>
  </si>
  <si>
    <t>Yahuecas 8203-02</t>
  </si>
  <si>
    <t>14F000140000</t>
  </si>
  <si>
    <t>Jayuya 8301-03</t>
  </si>
  <si>
    <t>14F000146000</t>
  </si>
  <si>
    <t>Mobile Sub Repairs</t>
  </si>
  <si>
    <t>14F000150000</t>
  </si>
  <si>
    <t>Jayuya II 8302-05</t>
  </si>
  <si>
    <t>14F000160000</t>
  </si>
  <si>
    <t>Arecibo Short Term Group 1 - D</t>
  </si>
  <si>
    <t>14F000170000</t>
  </si>
  <si>
    <t>Cana 1710-01 (L)</t>
  </si>
  <si>
    <t>14F000180000</t>
  </si>
  <si>
    <t>Cana 1710-03</t>
  </si>
  <si>
    <t>14F000190000</t>
  </si>
  <si>
    <t>Bayamón Tc 13kV #2 1716-03</t>
  </si>
  <si>
    <t>14F000200000</t>
  </si>
  <si>
    <t>Crea 1717-03</t>
  </si>
  <si>
    <t>14F000210000</t>
  </si>
  <si>
    <t>Candelaria Arenas 1718-02</t>
  </si>
  <si>
    <t>14F000220000</t>
  </si>
  <si>
    <t>Rio Bayamón Ii 1720-07</t>
  </si>
  <si>
    <t>14F000230000</t>
  </si>
  <si>
    <t>Levittown 1806-02</t>
  </si>
  <si>
    <t>14F000240000</t>
  </si>
  <si>
    <t>Vega Baja 1 9001-02 (L)</t>
  </si>
  <si>
    <t>14F000250000</t>
  </si>
  <si>
    <t>Toa Alta 9401-01</t>
  </si>
  <si>
    <t>14F000260000</t>
  </si>
  <si>
    <t>Barrio Piñas 9403-03</t>
  </si>
  <si>
    <t>14F000270000</t>
  </si>
  <si>
    <t>Unibon 9501-02</t>
  </si>
  <si>
    <t>14F000280000</t>
  </si>
  <si>
    <t>Monterrey 9502-01</t>
  </si>
  <si>
    <t>14F000290000</t>
  </si>
  <si>
    <t>Monterrey 9502-02</t>
  </si>
  <si>
    <t>14F000300000</t>
  </si>
  <si>
    <t>1801-03 (L)</t>
  </si>
  <si>
    <t>14F000310000</t>
  </si>
  <si>
    <t>1801-05</t>
  </si>
  <si>
    <t>14F000320000</t>
  </si>
  <si>
    <t>1801-02</t>
  </si>
  <si>
    <t>14F000330000</t>
  </si>
  <si>
    <t>1801-01</t>
  </si>
  <si>
    <t>14F000340000</t>
  </si>
  <si>
    <t>1801-04</t>
  </si>
  <si>
    <t>14F000350000</t>
  </si>
  <si>
    <t>Bayamon Short Term Group 1 - D</t>
  </si>
  <si>
    <t>14F000360000</t>
  </si>
  <si>
    <t>3205-07 (L)</t>
  </si>
  <si>
    <t>14F000370000</t>
  </si>
  <si>
    <t>2603-08</t>
  </si>
  <si>
    <t>14F000380000</t>
  </si>
  <si>
    <t>9703-01</t>
  </si>
  <si>
    <t>14F000390000</t>
  </si>
  <si>
    <t>3601-02</t>
  </si>
  <si>
    <t>14F000400000</t>
  </si>
  <si>
    <t>3301-01</t>
  </si>
  <si>
    <t>14F000410000</t>
  </si>
  <si>
    <t>9902-01</t>
  </si>
  <si>
    <t>14F000420000</t>
  </si>
  <si>
    <t>3601-04</t>
  </si>
  <si>
    <t>14F000430000</t>
  </si>
  <si>
    <t>9902-02</t>
  </si>
  <si>
    <t>14F000440000</t>
  </si>
  <si>
    <t>2605-01</t>
  </si>
  <si>
    <t>14F000450000</t>
  </si>
  <si>
    <t>9703-03</t>
  </si>
  <si>
    <t>14F000460000</t>
  </si>
  <si>
    <t>3007-03</t>
  </si>
  <si>
    <t>14F000470000</t>
  </si>
  <si>
    <t>9703-02</t>
  </si>
  <si>
    <t>14F000480000</t>
  </si>
  <si>
    <t>3006-05</t>
  </si>
  <si>
    <t>14F000490000</t>
  </si>
  <si>
    <t>3502-02</t>
  </si>
  <si>
    <t>14F000500000</t>
  </si>
  <si>
    <t>9901-02</t>
  </si>
  <si>
    <t>14F000510000</t>
  </si>
  <si>
    <t>2906-02</t>
  </si>
  <si>
    <t>14F000520000</t>
  </si>
  <si>
    <t>3701-03</t>
  </si>
  <si>
    <t>14F000530000</t>
  </si>
  <si>
    <t>3102-01</t>
  </si>
  <si>
    <t>14F000540000</t>
  </si>
  <si>
    <t>3103-01</t>
  </si>
  <si>
    <t>14F000550000</t>
  </si>
  <si>
    <t>2803-02</t>
  </si>
  <si>
    <t>14F000560000</t>
  </si>
  <si>
    <t>3302-02</t>
  </si>
  <si>
    <t>14F000570000</t>
  </si>
  <si>
    <t>9601-02</t>
  </si>
  <si>
    <t>14F000580000</t>
  </si>
  <si>
    <t>3103-04</t>
  </si>
  <si>
    <t>14F000590000</t>
  </si>
  <si>
    <t>2602-03</t>
  </si>
  <si>
    <t>14F000600000</t>
  </si>
  <si>
    <t>3401-02</t>
  </si>
  <si>
    <t>14F000610000</t>
  </si>
  <si>
    <t>9602-04</t>
  </si>
  <si>
    <t>14F000620000</t>
  </si>
  <si>
    <t>9601-01</t>
  </si>
  <si>
    <t>14F000630000</t>
  </si>
  <si>
    <t>3006-03</t>
  </si>
  <si>
    <t>14F000640000</t>
  </si>
  <si>
    <t>3010-01</t>
  </si>
  <si>
    <t>14F000650000</t>
  </si>
  <si>
    <t>3103-05</t>
  </si>
  <si>
    <t>14F000660000</t>
  </si>
  <si>
    <t>3015-05</t>
  </si>
  <si>
    <t>14F000670000</t>
  </si>
  <si>
    <t>3013-02</t>
  </si>
  <si>
    <t>14F000680000</t>
  </si>
  <si>
    <t>2901-03</t>
  </si>
  <si>
    <t>14F000690000</t>
  </si>
  <si>
    <t>3004-01</t>
  </si>
  <si>
    <t>14F000700000</t>
  </si>
  <si>
    <t>2701-01</t>
  </si>
  <si>
    <t>14F000710000</t>
  </si>
  <si>
    <t>2701-03</t>
  </si>
  <si>
    <t>14F000720000</t>
  </si>
  <si>
    <t>2801-03</t>
  </si>
  <si>
    <t>14F000730000</t>
  </si>
  <si>
    <t>3405-01</t>
  </si>
  <si>
    <t>14F000740000</t>
  </si>
  <si>
    <t>2801-02</t>
  </si>
  <si>
    <t>14F000750000</t>
  </si>
  <si>
    <t>3405-03</t>
  </si>
  <si>
    <t>14F000760000</t>
  </si>
  <si>
    <t>3201-04</t>
  </si>
  <si>
    <t>14F000770000</t>
  </si>
  <si>
    <t>3101-02</t>
  </si>
  <si>
    <t>14F000780000</t>
  </si>
  <si>
    <t>3006-02</t>
  </si>
  <si>
    <t>14F000800000</t>
  </si>
  <si>
    <t>Cagus Short Term Group 1 - Dis</t>
  </si>
  <si>
    <t>14F000810000</t>
  </si>
  <si>
    <t>Fajardo Pds 2005-10 (L)</t>
  </si>
  <si>
    <t>14F000820000</t>
  </si>
  <si>
    <t>Rio Grande 8kV 2301-02</t>
  </si>
  <si>
    <t>14F000830000</t>
  </si>
  <si>
    <t>Palmer Tc 2305-02</t>
  </si>
  <si>
    <t>14F000840000</t>
  </si>
  <si>
    <t>Canovanas Pueblo 2401-01</t>
  </si>
  <si>
    <t>14F000850000</t>
  </si>
  <si>
    <t>Las Mercedes 2403-01</t>
  </si>
  <si>
    <t>14F000860000</t>
  </si>
  <si>
    <t>Sabana Llana 13kV 1646-02 (L)</t>
  </si>
  <si>
    <t>14F000870000</t>
  </si>
  <si>
    <t>Villamar 1657-02</t>
  </si>
  <si>
    <t>14F000880000</t>
  </si>
  <si>
    <t>Canovanas T.C. #1 2402-02</t>
  </si>
  <si>
    <t>14F000890000</t>
  </si>
  <si>
    <t>Canovanas T.C. #1 2402-03</t>
  </si>
  <si>
    <t>14F000900000</t>
  </si>
  <si>
    <t>Canovanas T.C. #2 2404-06</t>
  </si>
  <si>
    <t>14F000910000</t>
  </si>
  <si>
    <t>2501-02 (L)</t>
  </si>
  <si>
    <t>14F000920000</t>
  </si>
  <si>
    <t>2501-03</t>
  </si>
  <si>
    <t>14F000930000</t>
  </si>
  <si>
    <t>3801-02</t>
  </si>
  <si>
    <t>14F000940000</t>
  </si>
  <si>
    <t>2501-01</t>
  </si>
  <si>
    <t>14F000950000</t>
  </si>
  <si>
    <t>3801-01</t>
  </si>
  <si>
    <t>14F000960000</t>
  </si>
  <si>
    <t>Distribution Automation</t>
  </si>
  <si>
    <t>14F000970000</t>
  </si>
  <si>
    <t>Alturas De Mayag 6012-02 (L)</t>
  </si>
  <si>
    <t>14F000980000</t>
  </si>
  <si>
    <t>Once De Agosto 13kV 6014-02</t>
  </si>
  <si>
    <t>14F000990000</t>
  </si>
  <si>
    <t>Victoria 13.2 kV 7008-05</t>
  </si>
  <si>
    <t>14F001000000</t>
  </si>
  <si>
    <t>T - Bone 7011-03</t>
  </si>
  <si>
    <t>14F001010000</t>
  </si>
  <si>
    <t>Moca Ii 7104-05</t>
  </si>
  <si>
    <t>14F001020000</t>
  </si>
  <si>
    <t>Aguada 7201-02</t>
  </si>
  <si>
    <t>14F001030000</t>
  </si>
  <si>
    <t>Rincón 7301-03</t>
  </si>
  <si>
    <t>14F001040000</t>
  </si>
  <si>
    <t>Atalaya 7303-01</t>
  </si>
  <si>
    <t>14F001050000</t>
  </si>
  <si>
    <t>Once De Agosto 6001-05 (L)</t>
  </si>
  <si>
    <t>14F001060000</t>
  </si>
  <si>
    <t>Cerro Las Mesas 6010-01</t>
  </si>
  <si>
    <t>14F001070000</t>
  </si>
  <si>
    <t>Centro Médico 13kV 6015-02</t>
  </si>
  <si>
    <t>14F001080000</t>
  </si>
  <si>
    <t>Indiera Alta 6305-03</t>
  </si>
  <si>
    <t>14F001090000</t>
  </si>
  <si>
    <t>Las Vegas 6306-02</t>
  </si>
  <si>
    <t>14F001100000</t>
  </si>
  <si>
    <t>Acacias 13.2 kV 6802-04</t>
  </si>
  <si>
    <t>14F001110000</t>
  </si>
  <si>
    <t>Acacias 13.2 kV 6802-05</t>
  </si>
  <si>
    <t>14F001120000</t>
  </si>
  <si>
    <t>Bartolo 7902-01</t>
  </si>
  <si>
    <t>14F001130000</t>
  </si>
  <si>
    <t>Bartolo 7902-03</t>
  </si>
  <si>
    <t>14F001140000</t>
  </si>
  <si>
    <t>San Germán 13kV 6406-02 (L)</t>
  </si>
  <si>
    <t>14F001150000</t>
  </si>
  <si>
    <t>Lajas 6601-03</t>
  </si>
  <si>
    <t>14F001160000</t>
  </si>
  <si>
    <t>Parguera Pds 6603-01</t>
  </si>
  <si>
    <t>14F001170000</t>
  </si>
  <si>
    <t>Boquerón 6702-01</t>
  </si>
  <si>
    <t>14F001180000</t>
  </si>
  <si>
    <t>Cabo Rojo 6703-01</t>
  </si>
  <si>
    <t>14F001190000</t>
  </si>
  <si>
    <t>Combate 6704-02</t>
  </si>
  <si>
    <t>14F001200000</t>
  </si>
  <si>
    <t>Combate 6704-03</t>
  </si>
  <si>
    <t>14F001210000</t>
  </si>
  <si>
    <t>Puerto Real 6705-01</t>
  </si>
  <si>
    <t>14F001290000</t>
  </si>
  <si>
    <t>Mayaguez Short Term Group 3</t>
  </si>
  <si>
    <t>14F001300000</t>
  </si>
  <si>
    <t>Rambla 13 kV 5004-06 (L)</t>
  </si>
  <si>
    <t>14F001310000</t>
  </si>
  <si>
    <t>Rambla 13 kV 5004-07</t>
  </si>
  <si>
    <t>14F001320000</t>
  </si>
  <si>
    <t>Rambla 13 kV 5004-09</t>
  </si>
  <si>
    <t>14F001330000</t>
  </si>
  <si>
    <t>Canas T.C. 13 kV 5018-03</t>
  </si>
  <si>
    <t>14F001340000</t>
  </si>
  <si>
    <t>Yauco Hidro Ii 5303-01</t>
  </si>
  <si>
    <t>14F001350000</t>
  </si>
  <si>
    <t>Guayanilla Pueblo 5501-04</t>
  </si>
  <si>
    <t>14F001360000</t>
  </si>
  <si>
    <t>Guanica Tc 5602-02</t>
  </si>
  <si>
    <t>14F001370000</t>
  </si>
  <si>
    <t>Jobos T.C. 4003-01 (L)</t>
  </si>
  <si>
    <t>14F001380000</t>
  </si>
  <si>
    <t>Patillas 4201-01</t>
  </si>
  <si>
    <t>14F001390000</t>
  </si>
  <si>
    <t>Coamo Urbano 4602-01</t>
  </si>
  <si>
    <t>14F001400000</t>
  </si>
  <si>
    <t>Coamo Pds 4603-01</t>
  </si>
  <si>
    <t>14F001410000</t>
  </si>
  <si>
    <t>Ponce Distr. Hospital 5012-03</t>
  </si>
  <si>
    <t>14F001420000</t>
  </si>
  <si>
    <t>Aguilita 4 kV 5817-02</t>
  </si>
  <si>
    <t>14F001430000</t>
  </si>
  <si>
    <t>Ponce ST2 Dist Automation</t>
  </si>
  <si>
    <t>14F001440000</t>
  </si>
  <si>
    <t>Conquistador 1204-02 (L)</t>
  </si>
  <si>
    <t>14F001450000</t>
  </si>
  <si>
    <t>Conquistador 1204-03</t>
  </si>
  <si>
    <t>14F001460000</t>
  </si>
  <si>
    <t>Conquistador 1204-04</t>
  </si>
  <si>
    <t>14F001470000</t>
  </si>
  <si>
    <t>Conquistador 1204-05</t>
  </si>
  <si>
    <t>14F001480000</t>
  </si>
  <si>
    <t>Villa Betina 1303-01</t>
  </si>
  <si>
    <t>14F001490000</t>
  </si>
  <si>
    <t>Villa Betina 1303-02</t>
  </si>
  <si>
    <t>14F001500000</t>
  </si>
  <si>
    <t>Villa Betina 1303-05</t>
  </si>
  <si>
    <t>14F001510000</t>
  </si>
  <si>
    <t>Monacillo 4kV 1330-01</t>
  </si>
  <si>
    <t>14F001520000</t>
  </si>
  <si>
    <t>Monacillos 13kV 1346-02</t>
  </si>
  <si>
    <t>14F001530000</t>
  </si>
  <si>
    <t>Venezuela 13kV 1348-06</t>
  </si>
  <si>
    <t>14F001540000</t>
  </si>
  <si>
    <t>Cachete 13kV 1529-15</t>
  </si>
  <si>
    <t>14F001550000</t>
  </si>
  <si>
    <t>Grana Pds Ii 1909-09</t>
  </si>
  <si>
    <t>14F001560000</t>
  </si>
  <si>
    <t>Santurce Planta 2 1117-11</t>
  </si>
  <si>
    <t>14F001570000</t>
  </si>
  <si>
    <t>Llorens Torres 13kV 1118-10</t>
  </si>
  <si>
    <t>14F001580000</t>
  </si>
  <si>
    <t>Berwind 13kV 1336-06</t>
  </si>
  <si>
    <t>14F001590000</t>
  </si>
  <si>
    <t>Berwind 13kV 1336-08</t>
  </si>
  <si>
    <t>14F001600000</t>
  </si>
  <si>
    <t>Parque Escorial 1620-02</t>
  </si>
  <si>
    <t>14F001610000</t>
  </si>
  <si>
    <t>San Juan T3 - Dist Automat</t>
  </si>
  <si>
    <t>14F001620000</t>
  </si>
  <si>
    <t>San Juan Region Pole &amp; Cond</t>
  </si>
  <si>
    <t>14F001630000</t>
  </si>
  <si>
    <t>Bayamon Region Pole &amp; Cond</t>
  </si>
  <si>
    <t>14F001640000</t>
  </si>
  <si>
    <t>Ponce Region Pole &amp; Conduc</t>
  </si>
  <si>
    <t>14F001650000</t>
  </si>
  <si>
    <t>Dist Pole and Conductor Repair</t>
  </si>
  <si>
    <t>14F001660000</t>
  </si>
  <si>
    <t>Mayaguez Region Pole &amp; Con</t>
  </si>
  <si>
    <t>14F001670000</t>
  </si>
  <si>
    <t>Arecibo Region Pole &amp; Cond</t>
  </si>
  <si>
    <t>14F001680000</t>
  </si>
  <si>
    <t>Distribution Lines Inspect</t>
  </si>
  <si>
    <t>14F001690000</t>
  </si>
  <si>
    <t>Streetlighting Program</t>
  </si>
  <si>
    <t>14F001700000</t>
  </si>
  <si>
    <t>Streetlight Region Ponce</t>
  </si>
  <si>
    <t>14F001710000</t>
  </si>
  <si>
    <t>Streetlight Region Mayaguez</t>
  </si>
  <si>
    <t>14F001720000</t>
  </si>
  <si>
    <t>Streetlight Region Bayamon</t>
  </si>
  <si>
    <t>14F001730000</t>
  </si>
  <si>
    <t>Streetlight Region Caguas</t>
  </si>
  <si>
    <t>14F001740000</t>
  </si>
  <si>
    <t>Streetlight Region Arecibo</t>
  </si>
  <si>
    <t>14F001750000</t>
  </si>
  <si>
    <t>RIO GRANDE ESTATES - CH - 2306</t>
  </si>
  <si>
    <t>14F001760000</t>
  </si>
  <si>
    <t>TAPIA GIS REBUILT -1102</t>
  </si>
  <si>
    <t>14F001770000</t>
  </si>
  <si>
    <t>Parques y Recreos Metalclad</t>
  </si>
  <si>
    <t>14F001780000</t>
  </si>
  <si>
    <t>Puerto Nuevo Metalclad 15</t>
  </si>
  <si>
    <t>14F001790000</t>
  </si>
  <si>
    <t>Baldrich -  Metalclad- 1422</t>
  </si>
  <si>
    <t>14F001800000</t>
  </si>
  <si>
    <t>Condado - Metalclad - 1133</t>
  </si>
  <si>
    <t>14F001810000</t>
  </si>
  <si>
    <t>Crematorio - Metalclad - 1512</t>
  </si>
  <si>
    <t>14F001820000</t>
  </si>
  <si>
    <t>Egozcue - Metalclad - 1109</t>
  </si>
  <si>
    <t>14F001830000</t>
  </si>
  <si>
    <t>Esc. Industrial M. Such - Meta</t>
  </si>
  <si>
    <t>14F001840000</t>
  </si>
  <si>
    <t>Fonalledas GIS Rebuilt 1401 14</t>
  </si>
  <si>
    <t>14F001850000</t>
  </si>
  <si>
    <t>Guaynabo Pueblo Subst. Rebuild</t>
  </si>
  <si>
    <t>14F001860000</t>
  </si>
  <si>
    <t>Isla Grande 1101 Metalclad</t>
  </si>
  <si>
    <t>14F001870000</t>
  </si>
  <si>
    <t>Santurce Planta (Sect) 1116 Me</t>
  </si>
  <si>
    <t>14F001880000</t>
  </si>
  <si>
    <t>Arecibo Pueblo 8002 Reloc</t>
  </si>
  <si>
    <t>14F001890000</t>
  </si>
  <si>
    <t>Bayview Sectionalizer 1802 Rel</t>
  </si>
  <si>
    <t>14F001900000</t>
  </si>
  <si>
    <t>Charco Hondo 8008  Reloc</t>
  </si>
  <si>
    <t>14F001910000</t>
  </si>
  <si>
    <t>Pampanos Relocation</t>
  </si>
  <si>
    <t>14F001920000</t>
  </si>
  <si>
    <t>San Jose Relocation</t>
  </si>
  <si>
    <t>14F001930000</t>
  </si>
  <si>
    <t>Caparra 1911 &amp; 1924 (Elevated</t>
  </si>
  <si>
    <t>14F001940000</t>
  </si>
  <si>
    <t>Tallaboa 5402  (Elevated Contr</t>
  </si>
  <si>
    <t>14F001950000</t>
  </si>
  <si>
    <t>FAASt Arecibo Regional Off</t>
  </si>
  <si>
    <t>14F001960000</t>
  </si>
  <si>
    <t>FAASt Arecibo Electric Serv</t>
  </si>
  <si>
    <t>14F001970000</t>
  </si>
  <si>
    <t>FAASt Aguadilla Electric Serv</t>
  </si>
  <si>
    <t>14F001980000</t>
  </si>
  <si>
    <t>San Germán ESC.</t>
  </si>
  <si>
    <t>14F001990000</t>
  </si>
  <si>
    <t>Arecibo Regional Repairs</t>
  </si>
  <si>
    <t>14F002000000</t>
  </si>
  <si>
    <t>Palo Seco South</t>
  </si>
  <si>
    <t>14F002010000</t>
  </si>
  <si>
    <t>Bayamon Regional Repairs</t>
  </si>
  <si>
    <t>14F002020000</t>
  </si>
  <si>
    <t>Caguas Regional Repairs</t>
  </si>
  <si>
    <t>14F002030000</t>
  </si>
  <si>
    <t>San Juan Regional Repairs</t>
  </si>
  <si>
    <t>14F002040000</t>
  </si>
  <si>
    <t>Mayaguez Regional Repairs</t>
  </si>
  <si>
    <t>14F002050000</t>
  </si>
  <si>
    <t>Ponce Regional Repairs</t>
  </si>
  <si>
    <t>14F002060000</t>
  </si>
  <si>
    <t>Toa Baja Technical Serv</t>
  </si>
  <si>
    <t>14F002070000</t>
  </si>
  <si>
    <t>CYBERSECURITY PROGRAM IMPL</t>
  </si>
  <si>
    <t>14F002080000</t>
  </si>
  <si>
    <t>Prelim. Eng. Data Collection</t>
  </si>
  <si>
    <t>14F002090000</t>
  </si>
  <si>
    <t>FIELD AREA NETWORK (FAN).</t>
  </si>
  <si>
    <t>14F002100000</t>
  </si>
  <si>
    <t>TELECOM INFRASTRUCTUR</t>
  </si>
  <si>
    <t>14F002110000</t>
  </si>
  <si>
    <t>MICROWAVE PTP.</t>
  </si>
  <si>
    <t>14F002120000</t>
  </si>
  <si>
    <t>SCADA Access &amp; RTU Repl.Group1</t>
  </si>
  <si>
    <t>14F002130000</t>
  </si>
  <si>
    <t>SCADA Access &amp; RTU Repl.Group2</t>
  </si>
  <si>
    <t>14F002140000</t>
  </si>
  <si>
    <t>Transport Network</t>
  </si>
  <si>
    <t>14F002150000</t>
  </si>
  <si>
    <t>IT CORP NETWORK.</t>
  </si>
  <si>
    <t>14F002160000</t>
  </si>
  <si>
    <t>PHYSICAL SECURITY FAC ASSES</t>
  </si>
  <si>
    <t>14F002170000</t>
  </si>
  <si>
    <t>Existing 38 kV Line 100 Ponce</t>
  </si>
  <si>
    <t>14F002180000</t>
  </si>
  <si>
    <t>Existing 38 kV Line 200 Ponce</t>
  </si>
  <si>
    <t>14F002190000</t>
  </si>
  <si>
    <t>Existing 115kV Line 36800 Pa</t>
  </si>
  <si>
    <t>14F002200000</t>
  </si>
  <si>
    <t>5400 RIO BLANCO HP DAGUAO</t>
  </si>
  <si>
    <t>14F002210000</t>
  </si>
  <si>
    <t>51300 PONCE  COSTA SUR</t>
  </si>
  <si>
    <t>14F002220000</t>
  </si>
  <si>
    <t>14F002230000</t>
  </si>
  <si>
    <t>37800 CAGUAS  MONACILLOS</t>
  </si>
  <si>
    <t>14F002240000</t>
  </si>
  <si>
    <t>37100 COSTA SUR  ACACIAS</t>
  </si>
  <si>
    <t>14F002250000</t>
  </si>
  <si>
    <t>36200 MONACILLOS  JUNCOS</t>
  </si>
  <si>
    <t>14F002260000</t>
  </si>
  <si>
    <t>36100 DOS BOCAS  MONACILLOS</t>
  </si>
  <si>
    <t>14F002270000</t>
  </si>
  <si>
    <t>50100 CAMBALACHE  MANATI</t>
  </si>
  <si>
    <t>14F002280000</t>
  </si>
  <si>
    <t>38000 SAN JUAN  ISLA GRANDE</t>
  </si>
  <si>
    <t>14F002290000</t>
  </si>
  <si>
    <t>36400 DOS BOCAS  PONCE</t>
  </si>
  <si>
    <t>14F002300000</t>
  </si>
  <si>
    <t>9500 PALO SECO SP  CATANO S</t>
  </si>
  <si>
    <t>14F002310000</t>
  </si>
  <si>
    <t>1100 GARZAS 1 HP  GARZAS 2</t>
  </si>
  <si>
    <t>14F002320000</t>
  </si>
  <si>
    <t>8200 SAN JUAN SP  CATANO SE</t>
  </si>
  <si>
    <t>14F002330000</t>
  </si>
  <si>
    <t>4100 GUARAGUO TC  COMERIO T</t>
  </si>
  <si>
    <t>14F002340000</t>
  </si>
  <si>
    <t>39000 AGUAS BUENAS  CAGUAS</t>
  </si>
  <si>
    <t>14F002350000</t>
  </si>
  <si>
    <t>Existing 115 kV - Line 36200 F</t>
  </si>
  <si>
    <t>14F002360000</t>
  </si>
  <si>
    <t>Existing 38 kV - Line 8900 Mon</t>
  </si>
  <si>
    <t>14F002370000</t>
  </si>
  <si>
    <t>14F002380000</t>
  </si>
  <si>
    <t>Existing 38 kV - Line 2200 Dos</t>
  </si>
  <si>
    <t>14F002390000</t>
  </si>
  <si>
    <t>Existing 38 kV - Line 3100 Mon</t>
  </si>
  <si>
    <t>14F002400000</t>
  </si>
  <si>
    <t>Existing 38 kV - Line 500 Ponc</t>
  </si>
  <si>
    <t>14F002410000</t>
  </si>
  <si>
    <t>Existing 38 kV - Line 1900 Dos</t>
  </si>
  <si>
    <t>14F002420000</t>
  </si>
  <si>
    <t>Existing 38 kV - Line 2700 Vic</t>
  </si>
  <si>
    <t>14F002430000</t>
  </si>
  <si>
    <t>Existing 38 kV - Line 2800 Agu</t>
  </si>
  <si>
    <t>14F002440000</t>
  </si>
  <si>
    <t>Existing 38 kV - Line 3000 Mon</t>
  </si>
  <si>
    <t>14F002450000</t>
  </si>
  <si>
    <t>Existing 38 kV - Line 3600 Mon</t>
  </si>
  <si>
    <t>14F002460000</t>
  </si>
  <si>
    <t>Existing 38 kV - Line 13300 Ba</t>
  </si>
  <si>
    <t>14F002470000</t>
  </si>
  <si>
    <t>Existing 38 kV - Line 600 Cagu</t>
  </si>
  <si>
    <t>14F002480000</t>
  </si>
  <si>
    <t>Existing 38 kV - Line 2400 Dos</t>
  </si>
  <si>
    <t>14F002490000</t>
  </si>
  <si>
    <t>Existing 38 kV - Line 1500 May</t>
  </si>
  <si>
    <t>14F002500000</t>
  </si>
  <si>
    <t>Existing 38 kV - Line 6700 Mar</t>
  </si>
  <si>
    <t>14F002510000</t>
  </si>
  <si>
    <t>Existing 38 kV - Line 4000 Com</t>
  </si>
  <si>
    <t>14F002520000</t>
  </si>
  <si>
    <t>Existing 38 kV - Line 9100 Gua</t>
  </si>
  <si>
    <t>14F002530000</t>
  </si>
  <si>
    <t>Existing 38 kV - Line 9700 Pal</t>
  </si>
  <si>
    <t>14F002540000</t>
  </si>
  <si>
    <t>Existing 38 kV - Line 11100 Ca</t>
  </si>
  <si>
    <t>14F002550000</t>
  </si>
  <si>
    <t>Stage 3d  Cathodic Protection</t>
  </si>
  <si>
    <t>14F002560000</t>
  </si>
  <si>
    <t>Stage 2c  Pole Inspection and</t>
  </si>
  <si>
    <t>14F002570000</t>
  </si>
  <si>
    <t>Stage 3c  Anchor and Guy Insp</t>
  </si>
  <si>
    <t>14F002580000</t>
  </si>
  <si>
    <t>Stage 2d  Xray Sleeves</t>
  </si>
  <si>
    <t>14F002590000</t>
  </si>
  <si>
    <t>Trans Lines High Lvl Assesment</t>
  </si>
  <si>
    <t>14F002600000</t>
  </si>
  <si>
    <t>230kV Trans Pole Repl</t>
  </si>
  <si>
    <t>14F002610000</t>
  </si>
  <si>
    <t>115kV Trans Ple Repl</t>
  </si>
  <si>
    <t>14F002620000</t>
  </si>
  <si>
    <t>Transmission Priority Pole Rep</t>
  </si>
  <si>
    <t>14F002630000</t>
  </si>
  <si>
    <t>38kV Bayamon Trans Pole Repl</t>
  </si>
  <si>
    <t>14F002640000</t>
  </si>
  <si>
    <t>38kV Mayaguez Trans Pole Repl</t>
  </si>
  <si>
    <t>14F002650000</t>
  </si>
  <si>
    <t>38kV Arecibo Trans Pole Repl</t>
  </si>
  <si>
    <t>14F002660000</t>
  </si>
  <si>
    <t>38kV Caguas Trans Pole Repl</t>
  </si>
  <si>
    <t>14F002670000</t>
  </si>
  <si>
    <t>38kV Ponce Trans Pole Repl</t>
  </si>
  <si>
    <t>14F002680000</t>
  </si>
  <si>
    <t>Existing 38 kV - Line 11400 Ba</t>
  </si>
  <si>
    <t>14F002690000</t>
  </si>
  <si>
    <t>CULEBRA SUB 3801</t>
  </si>
  <si>
    <t>14F002700000</t>
  </si>
  <si>
    <t>VIEQUES SUB 2501</t>
  </si>
  <si>
    <t>14F002710000</t>
  </si>
  <si>
    <t>LLORENS TORRES  MC  1106</t>
  </si>
  <si>
    <t>14F002720000</t>
  </si>
  <si>
    <t>CENTRO MEDICO 1 &amp; 2  1327 &amp; 1</t>
  </si>
  <si>
    <t>14F002730000</t>
  </si>
  <si>
    <t>VIADUCTO TC  MC 1100</t>
  </si>
  <si>
    <t>14F002740000</t>
  </si>
  <si>
    <t>BAYAMON TC  MC  BRKRS Y1</t>
  </si>
  <si>
    <t>14F002750000</t>
  </si>
  <si>
    <t>COSTA SUR BKRS P001</t>
  </si>
  <si>
    <t>14F002760000</t>
  </si>
  <si>
    <t>CARIDAD  MC  1714</t>
  </si>
  <si>
    <t>14F002770000</t>
  </si>
  <si>
    <t>CATANO MODER &amp; HARD 1801 (Ele</t>
  </si>
  <si>
    <t>14F002790000</t>
  </si>
  <si>
    <t>TAFT  MC 1105</t>
  </si>
  <si>
    <t>14F002800000</t>
  </si>
  <si>
    <t>AGUIRRE BKRS T018</t>
  </si>
  <si>
    <t>14F002810000</t>
  </si>
  <si>
    <t>CACHETE  MC  1526</t>
  </si>
  <si>
    <t>14F002820000</t>
  </si>
  <si>
    <t>MANATI TC BKR  T005</t>
  </si>
  <si>
    <t>14F002830000</t>
  </si>
  <si>
    <t>Substation Minor Repair  San</t>
  </si>
  <si>
    <t>14F002840000</t>
  </si>
  <si>
    <t>Subs.Min.Rep.SJ Reg.G-A CanTC</t>
  </si>
  <si>
    <t>14F002850000</t>
  </si>
  <si>
    <t>Substation GRP A Capuchinos</t>
  </si>
  <si>
    <t>14F002860000</t>
  </si>
  <si>
    <t>Substation GRP A  Isla Grande</t>
  </si>
  <si>
    <t>14F002870000</t>
  </si>
  <si>
    <t>Substation GRP A  La Muda</t>
  </si>
  <si>
    <t>14F002880000</t>
  </si>
  <si>
    <t>Substation GRP A  Rio Piedras</t>
  </si>
  <si>
    <t>14F002890000</t>
  </si>
  <si>
    <t>Substation GRP E  Coamo</t>
  </si>
  <si>
    <t>14F002900000</t>
  </si>
  <si>
    <t>Substation GRP E Guayama</t>
  </si>
  <si>
    <t>14F002910000</t>
  </si>
  <si>
    <t>Substation GRP E  Salinas Urb</t>
  </si>
  <si>
    <t>14F002920000</t>
  </si>
  <si>
    <t>Berwind TC-  Metalclad - 1336</t>
  </si>
  <si>
    <t>14F002930000</t>
  </si>
  <si>
    <t>Caguas TC BKRS 115kV</t>
  </si>
  <si>
    <t>14F002940000</t>
  </si>
  <si>
    <t>Canas TC BKRS 115kV</t>
  </si>
  <si>
    <t>14F002950000</t>
  </si>
  <si>
    <t>Substation GRP B Jayuya</t>
  </si>
  <si>
    <t>14F002960000</t>
  </si>
  <si>
    <t>Substation GRP B Factor</t>
  </si>
  <si>
    <t>14F002970000</t>
  </si>
  <si>
    <t>Substation GRP B  Islabela</t>
  </si>
  <si>
    <t>14F002980000</t>
  </si>
  <si>
    <t>Substation GRP B Morovis</t>
  </si>
  <si>
    <t>14F002990000</t>
  </si>
  <si>
    <t>Substation GRP B Quebradillas</t>
  </si>
  <si>
    <t>14F003000000</t>
  </si>
  <si>
    <t>Substation GRP D Sabana Gr</t>
  </si>
  <si>
    <t>14F003010000</t>
  </si>
  <si>
    <t>Substation GRP D Capa</t>
  </si>
  <si>
    <t>14F003020000</t>
  </si>
  <si>
    <t>Substation GRP D Punta Del</t>
  </si>
  <si>
    <t>14F003030000</t>
  </si>
  <si>
    <t>Substation GRP C Cana</t>
  </si>
  <si>
    <t>14F003040000</t>
  </si>
  <si>
    <t>Substation GRP  C  Crea</t>
  </si>
  <si>
    <t>14F003050000</t>
  </si>
  <si>
    <t>Substation GRP C Naranjito</t>
  </si>
  <si>
    <t>14F003060000</t>
  </si>
  <si>
    <t>Substation GRP C Rio Bayam</t>
  </si>
  <si>
    <t>14F003070000</t>
  </si>
  <si>
    <t>Mobile Substation</t>
  </si>
  <si>
    <t>14F003080000</t>
  </si>
  <si>
    <t>Ceiba Baja 7012 Transformer Re</t>
  </si>
  <si>
    <t>14F003090000</t>
  </si>
  <si>
    <t>Las Lomas 1525 Transformer Rep</t>
  </si>
  <si>
    <t>14F003100000</t>
  </si>
  <si>
    <t>Bartolo 7902  Transformer Repl</t>
  </si>
  <si>
    <t>14F003110000</t>
  </si>
  <si>
    <t>Sabanera 3603  Transformer Rep</t>
  </si>
  <si>
    <t>14F003120000</t>
  </si>
  <si>
    <t>Acacias 6801 TC Relocation</t>
  </si>
  <si>
    <t>14F003130000</t>
  </si>
  <si>
    <t>Cambalache TC Relocation</t>
  </si>
  <si>
    <t>14F003140000</t>
  </si>
  <si>
    <t>Dorado TC Relocation</t>
  </si>
  <si>
    <t>14F003150000</t>
  </si>
  <si>
    <t>Monacillo TC - Breakers</t>
  </si>
  <si>
    <t>14F003160000</t>
  </si>
  <si>
    <t>Victoria TC 7008 (Elevated Con</t>
  </si>
  <si>
    <t>14F003170000</t>
  </si>
  <si>
    <t>Conquistador - CH</t>
  </si>
  <si>
    <t>14F003210000</t>
  </si>
  <si>
    <t>PBCP4  Project Management Sof</t>
  </si>
  <si>
    <t>14F003220000</t>
  </si>
  <si>
    <t>Guanica TC - Circuit Switch Re</t>
  </si>
  <si>
    <t>14F003230000</t>
  </si>
  <si>
    <t>Buen Pastor 115/13.2kV Transfo</t>
  </si>
  <si>
    <t>14F003240000</t>
  </si>
  <si>
    <t>Physical Security Fence Repl</t>
  </si>
  <si>
    <t>14F003250000</t>
  </si>
  <si>
    <t>Grounding Program Studies</t>
  </si>
  <si>
    <t>14F003260000</t>
  </si>
  <si>
    <t>Arecibo Short Term Group 2 - D</t>
  </si>
  <si>
    <t>14F003270000</t>
  </si>
  <si>
    <t>Bayamon Short Term Group 3 - D</t>
  </si>
  <si>
    <t>14F003280000</t>
  </si>
  <si>
    <t>Bayamon Short Term Group 2 - D</t>
  </si>
  <si>
    <t>14F003290000</t>
  </si>
  <si>
    <t>Carolina Short Term Group 2 -</t>
  </si>
  <si>
    <t>14F003300000</t>
  </si>
  <si>
    <t>Carolina Short Term Group 3</t>
  </si>
  <si>
    <t>14F003310000</t>
  </si>
  <si>
    <t>Mayaguez Short Term Group 1</t>
  </si>
  <si>
    <t>14F003320000</t>
  </si>
  <si>
    <t>Mayaguez Short Term Group 2</t>
  </si>
  <si>
    <t>14F003330000</t>
  </si>
  <si>
    <t>Ponce ST1 Dist Automation</t>
  </si>
  <si>
    <t>14F003340000</t>
  </si>
  <si>
    <t>San Juan ST1 Dist Automa</t>
  </si>
  <si>
    <t>14F003350000</t>
  </si>
  <si>
    <t>San Juan ST2 - Dist Automat</t>
  </si>
  <si>
    <t>14F003360000</t>
  </si>
  <si>
    <t>Substation Inspect</t>
  </si>
  <si>
    <t>14F003370000</t>
  </si>
  <si>
    <t>Substation Repair</t>
  </si>
  <si>
    <t>14F003380000</t>
  </si>
  <si>
    <t>D Subs Sys Asset Plan &amp; Size</t>
  </si>
  <si>
    <t>14F003390000</t>
  </si>
  <si>
    <t>Dist Line-Sys Lev Plan &amp; Size</t>
  </si>
  <si>
    <t>14F003400000</t>
  </si>
  <si>
    <t>T Subs Sys Asset Plan &amp; Size</t>
  </si>
  <si>
    <t>14F003410000</t>
  </si>
  <si>
    <t>T Line-Sys Lev A. Plan &amp; Size</t>
  </si>
  <si>
    <t>14F003420000</t>
  </si>
  <si>
    <t>Las Marias 6201-01</t>
  </si>
  <si>
    <t>14F003430000</t>
  </si>
  <si>
    <t>San Sebastian 2 7802-4</t>
  </si>
  <si>
    <t>14F003440000</t>
  </si>
  <si>
    <t>San Sebastian 7805-13</t>
  </si>
  <si>
    <t>14F003450000</t>
  </si>
  <si>
    <t>San Sebastian 7805-11</t>
  </si>
  <si>
    <t>14F003460000</t>
  </si>
  <si>
    <t>Lares 7901-02</t>
  </si>
  <si>
    <t>14F003470000</t>
  </si>
  <si>
    <t>Lares Prov. 7903-06</t>
  </si>
  <si>
    <t>14F003480000</t>
  </si>
  <si>
    <t>Lares 7901-01</t>
  </si>
  <si>
    <t>14F003490000</t>
  </si>
  <si>
    <t>El Yunque 2305-01 Supply</t>
  </si>
  <si>
    <t>14F003500000</t>
  </si>
  <si>
    <t>T &amp; G Demarcation</t>
  </si>
  <si>
    <t>14F003510000</t>
  </si>
  <si>
    <t>Caguas ST G-2 Dist Autom</t>
  </si>
  <si>
    <t>14F003520000</t>
  </si>
  <si>
    <t>Caguas ST G-3 Dist Autom</t>
  </si>
  <si>
    <t>14F003530000</t>
  </si>
  <si>
    <t>Caguas ST G-4 Distr Automation</t>
  </si>
  <si>
    <t>14F003540000</t>
  </si>
  <si>
    <t>Caguas ST G-5 Dist Automation</t>
  </si>
  <si>
    <t>14F003550000</t>
  </si>
  <si>
    <t>Caguas ST G-6 Distr Automation</t>
  </si>
  <si>
    <t>14F003560000</t>
  </si>
  <si>
    <t>Caguas ST G-7 Distr Automation</t>
  </si>
  <si>
    <t>14F003570000</t>
  </si>
  <si>
    <t>Caguas ST G-8 Distr Automation</t>
  </si>
  <si>
    <t>14F003580000</t>
  </si>
  <si>
    <t>Yunque2305-01 Supply Dist Auto</t>
  </si>
  <si>
    <t>14F003590000</t>
  </si>
  <si>
    <t>Mayag S T Group 4-Dist Automa</t>
  </si>
  <si>
    <t>14F003600000</t>
  </si>
  <si>
    <t>Fiber Optics Replacement -FEMA</t>
  </si>
  <si>
    <t>14F003610000</t>
  </si>
  <si>
    <t>DR (IT) Facility Reloc FEMA</t>
  </si>
  <si>
    <t>14F003620000</t>
  </si>
  <si>
    <t>Meter Inst(fail.TWACS meters)</t>
  </si>
  <si>
    <t>14F003630000</t>
  </si>
  <si>
    <t>Streetlighting Program- Aguada</t>
  </si>
  <si>
    <t>14F003640000</t>
  </si>
  <si>
    <t>Aguas Buenas TC</t>
  </si>
  <si>
    <t>14F003650000</t>
  </si>
  <si>
    <t>OPFLT15 Fuel Tank Fleet Shop</t>
  </si>
  <si>
    <t>14F003660000</t>
  </si>
  <si>
    <t>Fajardo TC</t>
  </si>
  <si>
    <t>14F003670000</t>
  </si>
  <si>
    <t>T.Priority Pole Repl.Mora50500</t>
  </si>
  <si>
    <t>14F003680000</t>
  </si>
  <si>
    <t>Streetlighting Prog - Maunabo</t>
  </si>
  <si>
    <t>14F003690000</t>
  </si>
  <si>
    <t>Streetlighting Prog - Luquillo</t>
  </si>
  <si>
    <t>14F003700000</t>
  </si>
  <si>
    <t>Streetlighting Program - Lajas</t>
  </si>
  <si>
    <t>14F003710000</t>
  </si>
  <si>
    <t>Streetlighting Progr - Guánica</t>
  </si>
  <si>
    <t>14F003720000</t>
  </si>
  <si>
    <t>Physical Sec.Group1-Monaci.TC</t>
  </si>
  <si>
    <t>14F003730000</t>
  </si>
  <si>
    <t>Physical Sec.Group2-Mayagu.TC</t>
  </si>
  <si>
    <t>14F003740000</t>
  </si>
  <si>
    <t>Physical SecGroup3-Aguas B.GIS</t>
  </si>
  <si>
    <t>14F003750000</t>
  </si>
  <si>
    <t>Physical Sec.Group 4-Ponce TC</t>
  </si>
  <si>
    <t>14F003760000</t>
  </si>
  <si>
    <t>Physical Sec.Group 5-Bayamo.TC</t>
  </si>
  <si>
    <t>14F003770000</t>
  </si>
  <si>
    <t>FMS - Primary Contact Centre</t>
  </si>
  <si>
    <t>14F003780000</t>
  </si>
  <si>
    <t>Dist Planning - Area Plans</t>
  </si>
  <si>
    <t>14F003790000</t>
  </si>
  <si>
    <t>Distribution Line Rebu-PBUT33</t>
  </si>
  <si>
    <t>14F003800000</t>
  </si>
  <si>
    <t>PHYS SEC Group1 - Hato Rey TC</t>
  </si>
  <si>
    <t>14F003810000</t>
  </si>
  <si>
    <t>PHYS SEC Group 1 - Manati TC</t>
  </si>
  <si>
    <t>14F003820000</t>
  </si>
  <si>
    <t>PHYS SEC GRP 1-Sabana Llana TC</t>
  </si>
  <si>
    <t>14F003830000</t>
  </si>
  <si>
    <t>PHYS SEC Group 1 - Viaducto TC</t>
  </si>
  <si>
    <t>14F003840000</t>
  </si>
  <si>
    <t>PHYS SEC Group 2 - Mora TC</t>
  </si>
  <si>
    <t>14F003850000</t>
  </si>
  <si>
    <t>PHYS SEC Group 3 - Juncos TC</t>
  </si>
  <si>
    <t>14F003860000</t>
  </si>
  <si>
    <t>PHYS SEC Group 3 - Yabucoa TC</t>
  </si>
  <si>
    <t>14F003870000</t>
  </si>
  <si>
    <t>PHYS SEC GRP 4 - Vega Baja TC</t>
  </si>
  <si>
    <t>14F003880000</t>
  </si>
  <si>
    <t>PHYS SEC Group 5 - Caguas TC</t>
  </si>
  <si>
    <t>14F003890000</t>
  </si>
  <si>
    <t>PHYS SEC Group 5 - Victoria TC</t>
  </si>
  <si>
    <t>14F003900000</t>
  </si>
  <si>
    <t>LMR Two Way Radio</t>
  </si>
  <si>
    <t>14F003910000</t>
  </si>
  <si>
    <t>SCADA accesRTU Repl.Group 3</t>
  </si>
  <si>
    <t>14F003920000</t>
  </si>
  <si>
    <t>Test and Technology Laboratory</t>
  </si>
  <si>
    <t>14N000000000</t>
  </si>
  <si>
    <t>19908 Construction &amp; Infrast</t>
  </si>
  <si>
    <t>14N000010000</t>
  </si>
  <si>
    <t>19738 Viaducto TC New Ctrl</t>
  </si>
  <si>
    <t>14N000020000</t>
  </si>
  <si>
    <t>19740 Monacillo TC New Ctrl</t>
  </si>
  <si>
    <t>14N000030000</t>
  </si>
  <si>
    <t>16987 Switchyard 38 kV San J</t>
  </si>
  <si>
    <t>14N000040000</t>
  </si>
  <si>
    <t>8600 Caguas</t>
  </si>
  <si>
    <t>14N000050000</t>
  </si>
  <si>
    <t>12444 Anasco 115/13.2 kV (L)</t>
  </si>
  <si>
    <t>14N000120000</t>
  </si>
  <si>
    <t>Project Management Software</t>
  </si>
  <si>
    <t>14N000130000</t>
  </si>
  <si>
    <t>BILL REDESIGN (L)</t>
  </si>
  <si>
    <t>14N000140000</t>
  </si>
  <si>
    <t>Rhino Ring meter locks</t>
  </si>
  <si>
    <t>14N000150000</t>
  </si>
  <si>
    <t>Locks for Distribution switche</t>
  </si>
  <si>
    <t>14N000160000</t>
  </si>
  <si>
    <t>Locks  - 15 CIP LOW BES Sites</t>
  </si>
  <si>
    <t>14N000170000</t>
  </si>
  <si>
    <t>PBIT2 MFA - Multi-Factor Auth</t>
  </si>
  <si>
    <t>14N000180000</t>
  </si>
  <si>
    <t>PBIT2 Network Perimeter Sec</t>
  </si>
  <si>
    <t>14N000190000</t>
  </si>
  <si>
    <t>PBIT2 PAM-Priv Access Mngmt</t>
  </si>
  <si>
    <t>14N000200000</t>
  </si>
  <si>
    <t>On-Site Test Equipment</t>
  </si>
  <si>
    <t>14N000210000</t>
  </si>
  <si>
    <t>Meter Test Boards</t>
  </si>
  <si>
    <t>14N000220000</t>
  </si>
  <si>
    <t>TWACS Subst.Comm.Eq.Hardw.Upgr</t>
  </si>
  <si>
    <t>14N000230000</t>
  </si>
  <si>
    <t>Dist Pole &amp; Conductor Repair</t>
  </si>
  <si>
    <t>14N000240000</t>
  </si>
  <si>
    <t>Fleet Capital Vehicle Purch.</t>
  </si>
  <si>
    <t>14N000250000</t>
  </si>
  <si>
    <t>DR (IT) Facility Reloc NME</t>
  </si>
  <si>
    <t>14N000290000</t>
  </si>
  <si>
    <t>PBIT2 Improve EndPnt Security</t>
  </si>
  <si>
    <t>14N000300000</t>
  </si>
  <si>
    <t>PBIT2 Network Sec Architecture</t>
  </si>
  <si>
    <t>14N000310000</t>
  </si>
  <si>
    <t>OPFLT10 FleetShopToolEq(Large)</t>
  </si>
  <si>
    <t>14N000320000</t>
  </si>
  <si>
    <t>OPMAT8 NME WOilFiEqOilC(Large)</t>
  </si>
  <si>
    <t>14N000330000</t>
  </si>
  <si>
    <t>14N000340000</t>
  </si>
  <si>
    <t>Procu Rev Protect SoftwareTool</t>
  </si>
  <si>
    <t>14N000350000</t>
  </si>
  <si>
    <t>Procur TheftDetection Tool Set</t>
  </si>
  <si>
    <t>14N000360000</t>
  </si>
  <si>
    <t>EnhncmntRevProtecToolFieldEqui</t>
  </si>
  <si>
    <t>14N000370000</t>
  </si>
  <si>
    <t>FMS San Juan Region Projects</t>
  </si>
  <si>
    <t>14N000380000</t>
  </si>
  <si>
    <t>FMS Caguas Region Projects</t>
  </si>
  <si>
    <t>14N000390000</t>
  </si>
  <si>
    <t>FMS Ponce Region Projects</t>
  </si>
  <si>
    <t>14N000400000</t>
  </si>
  <si>
    <t>FMS Mayaguez Region Projects</t>
  </si>
  <si>
    <t>14N000410000</t>
  </si>
  <si>
    <t>FMS Arecibo Region Projects</t>
  </si>
  <si>
    <t>14N000420000</t>
  </si>
  <si>
    <t>FMS Bayamón Region Projects</t>
  </si>
  <si>
    <t>14N000430000</t>
  </si>
  <si>
    <t>FMS Generator Acquisitions</t>
  </si>
  <si>
    <t>14N000440000</t>
  </si>
  <si>
    <t>FMS - HVAC Replacements</t>
  </si>
  <si>
    <t>14N000450000</t>
  </si>
  <si>
    <t>FMS - Water Cisterns</t>
  </si>
  <si>
    <t>14N000460000</t>
  </si>
  <si>
    <t>FMS Facilities Rebranding Proj</t>
  </si>
  <si>
    <t>14N000470000</t>
  </si>
  <si>
    <t>Operational Technology(Capex)</t>
  </si>
  <si>
    <t>14N000480000</t>
  </si>
  <si>
    <t>AMI Headend</t>
  </si>
  <si>
    <t>14N000490000</t>
  </si>
  <si>
    <t>Distrib. Line New Extensions</t>
  </si>
  <si>
    <t>14N000500000</t>
  </si>
  <si>
    <t>Transm. Line New Extensions</t>
  </si>
  <si>
    <t>14N000510000</t>
  </si>
  <si>
    <t>Substation Power Transf Repl</t>
  </si>
  <si>
    <t>14N000520000</t>
  </si>
  <si>
    <t>PAC New Eq.Repl.&amp;Upgr.(Trans)</t>
  </si>
  <si>
    <t>14N000530000</t>
  </si>
  <si>
    <t>PAC New Eq.Repl.&amp; Upgr.(Dist)</t>
  </si>
  <si>
    <t>14N000540000</t>
  </si>
  <si>
    <t>T&amp;G Demarcation</t>
  </si>
  <si>
    <t>14N000550000</t>
  </si>
  <si>
    <t>Operator Log Tool Development</t>
  </si>
  <si>
    <t>14N000560000</t>
  </si>
  <si>
    <t>DG Interconnect.&amp; Net Metering</t>
  </si>
  <si>
    <t>14N000570000</t>
  </si>
  <si>
    <t>P&amp;C Repository-Phase I-Interim</t>
  </si>
  <si>
    <t>14N000580000</t>
  </si>
  <si>
    <t>Asset Manag Tools&amp;Sys Crossbow</t>
  </si>
  <si>
    <t>14N000590000</t>
  </si>
  <si>
    <t>Network Model Management (NMM)</t>
  </si>
  <si>
    <t>14N000600000</t>
  </si>
  <si>
    <t>PSSE Dynamic Data Collection</t>
  </si>
  <si>
    <t>Legal</t>
  </si>
  <si>
    <t>10N000400000</t>
  </si>
  <si>
    <t>Oracle Supporting Tools</t>
  </si>
  <si>
    <t>10N000410000</t>
  </si>
  <si>
    <t>Project Invest Strat and Road</t>
  </si>
  <si>
    <t>14F004040000</t>
  </si>
  <si>
    <t>DPole Caguas Grp. 7</t>
  </si>
  <si>
    <t>14F004170000</t>
  </si>
  <si>
    <t>DPole San Juan Grp. 3</t>
  </si>
  <si>
    <t>14F004060000</t>
  </si>
  <si>
    <t>Dist.Pole&amp;Cond Rep-Carolin G1</t>
  </si>
  <si>
    <t>14F004140000</t>
  </si>
  <si>
    <t>DPole Ponce Grp. 2</t>
  </si>
  <si>
    <t>14F004130000</t>
  </si>
  <si>
    <t>DPole Ponce Grp. 1</t>
  </si>
  <si>
    <t>14F004050000</t>
  </si>
  <si>
    <t>DPole Caguas Grp. 8</t>
  </si>
  <si>
    <t>14F003950000</t>
  </si>
  <si>
    <t>DPole Bayamon Grp. 1</t>
  </si>
  <si>
    <t>14F004160000</t>
  </si>
  <si>
    <t>DPole San Juan Grp. 2</t>
  </si>
  <si>
    <t>14F004080000</t>
  </si>
  <si>
    <t>DPole Carolina Grp. 3</t>
  </si>
  <si>
    <t>14F004030000</t>
  </si>
  <si>
    <t>DPole Caguas Grp. 6</t>
  </si>
  <si>
    <t>14F003990000</t>
  </si>
  <si>
    <t>DPole Caguas Grp. 2</t>
  </si>
  <si>
    <t>14F004120000</t>
  </si>
  <si>
    <t>DPole Mayaguez Grp. 4</t>
  </si>
  <si>
    <t>14F003980000</t>
  </si>
  <si>
    <t>DPole Caguas Grp. 1</t>
  </si>
  <si>
    <t>14F004110000</t>
  </si>
  <si>
    <t>DPole Mayaguez Grp. 3</t>
  </si>
  <si>
    <t>14F003940000</t>
  </si>
  <si>
    <t>DPole Arecibo Grp. 2</t>
  </si>
  <si>
    <t>14F003970000</t>
  </si>
  <si>
    <t>DPole Bayamon Grp. 3</t>
  </si>
  <si>
    <t>14F003930000</t>
  </si>
  <si>
    <t>DPole Arecibo Grp. 1</t>
  </si>
  <si>
    <t>14F004010000</t>
  </si>
  <si>
    <t>DPole Caguas Grp. 4</t>
  </si>
  <si>
    <t>14F003960000</t>
  </si>
  <si>
    <t>DPole Bayamon Grp. 2</t>
  </si>
  <si>
    <t>14F004100000</t>
  </si>
  <si>
    <t>DPole Mayaguez Grp. 2</t>
  </si>
  <si>
    <t>14F004000000</t>
  </si>
  <si>
    <t>DPole Caguas Grp. 3</t>
  </si>
  <si>
    <t>14F004090000</t>
  </si>
  <si>
    <t>DPole Mayaguez Grp. 1</t>
  </si>
  <si>
    <t>14F004150000</t>
  </si>
  <si>
    <t>DPole San Juan Grp. 1</t>
  </si>
  <si>
    <t>14F004020000</t>
  </si>
  <si>
    <t>DPole Caguas Grp. 5</t>
  </si>
  <si>
    <t>14F004070000</t>
  </si>
  <si>
    <t>DPole Carolina Grp. 2</t>
  </si>
  <si>
    <t>14F004180000</t>
  </si>
  <si>
    <t>Streetlighting Program-Cataño</t>
  </si>
  <si>
    <t>14N000630000</t>
  </si>
  <si>
    <t>Non-NEM Meter Replacement</t>
  </si>
  <si>
    <t>14N000650000</t>
  </si>
  <si>
    <t>Trans Priority Pole Repl.NME</t>
  </si>
  <si>
    <t>10N000420000</t>
  </si>
  <si>
    <t>Hexagon GIS Setup</t>
  </si>
  <si>
    <t>14N000640000</t>
  </si>
  <si>
    <t>Streetlighting Program NME</t>
  </si>
  <si>
    <t>14F004190000</t>
  </si>
  <si>
    <t>Streetlighting Program-Manatí</t>
  </si>
  <si>
    <t>14F004210000</t>
  </si>
  <si>
    <t>Streetlighting Program-Aibonit</t>
  </si>
  <si>
    <t>14F004260000</t>
  </si>
  <si>
    <t>Distribution Pole</t>
  </si>
  <si>
    <t>14F004270000</t>
  </si>
  <si>
    <t>Distribution Pol</t>
  </si>
  <si>
    <t>14F004200000</t>
  </si>
  <si>
    <t>Streetlighting Program-Villalb</t>
  </si>
  <si>
    <t>14F004230000</t>
  </si>
  <si>
    <t>Distr Pole and Cond Rep</t>
  </si>
  <si>
    <t>14F004220000</t>
  </si>
  <si>
    <t>Distribution Pole and Cond Rep</t>
  </si>
  <si>
    <t>14F004240000</t>
  </si>
  <si>
    <t>Distribution Pole and Cond</t>
  </si>
  <si>
    <t>10N000430000</t>
  </si>
  <si>
    <t>Applic. Modernization Roadmap</t>
  </si>
  <si>
    <t>14F004250000</t>
  </si>
  <si>
    <t>Distribution Pole and</t>
  </si>
  <si>
    <t>14F004300000</t>
  </si>
  <si>
    <t>UG System Inspection</t>
  </si>
  <si>
    <t>14F004340000</t>
  </si>
  <si>
    <t>Streetlighting Program-Hatillo</t>
  </si>
  <si>
    <t>14F004290000</t>
  </si>
  <si>
    <t>PRW DistPole ReplFEB22-MOVFWD</t>
  </si>
  <si>
    <t>14F004330000</t>
  </si>
  <si>
    <t>Streetlighting Prog-San German</t>
  </si>
  <si>
    <t>14F004350000</t>
  </si>
  <si>
    <t>Streetlighting Program-Dorado</t>
  </si>
  <si>
    <t>14F004280000</t>
  </si>
  <si>
    <t>PRW Dist.Pole Repl.JUN21-JAN22</t>
  </si>
  <si>
    <t>10F000190000</t>
  </si>
  <si>
    <t>Mass Storage&amp;Backup Appliances</t>
  </si>
  <si>
    <t>14N000660000</t>
  </si>
  <si>
    <t>UG System Repairs - NME</t>
  </si>
  <si>
    <t>14F004310000</t>
  </si>
  <si>
    <t>UG System Repairs - CAPEX FED</t>
  </si>
  <si>
    <t>10N000440000</t>
  </si>
  <si>
    <t>TelecomDeviceMgmtConsol&amp;Integr</t>
  </si>
  <si>
    <t>14F004400000</t>
  </si>
  <si>
    <t>Physical Security-La Muda 1343</t>
  </si>
  <si>
    <t>14F004430000</t>
  </si>
  <si>
    <t>RTU-Telecom ReplGrp1-Mayaguez</t>
  </si>
  <si>
    <t>14F004440000</t>
  </si>
  <si>
    <t>Trans PriorityPoleRepl-Ln2200</t>
  </si>
  <si>
    <t>10N000450000</t>
  </si>
  <si>
    <t>IT Test&amp; DevMigration to Cloud</t>
  </si>
  <si>
    <t>14N000670000</t>
  </si>
  <si>
    <t>IT ProductionMigration toCloud</t>
  </si>
  <si>
    <t>10N000480000</t>
  </si>
  <si>
    <t>Investment Strategy</t>
  </si>
  <si>
    <t>10N000470000</t>
  </si>
  <si>
    <t>OMS- Optimization Project</t>
  </si>
  <si>
    <t>14F004370000</t>
  </si>
  <si>
    <t>PHYSICAL SEC-CAPUCHINOS1329</t>
  </si>
  <si>
    <t>14N000730000</t>
  </si>
  <si>
    <t xml:space="preserve">T &amp; G Demarcation Hydro </t>
  </si>
  <si>
    <t>10N000460000</t>
  </si>
  <si>
    <t>DR(IT)SYST MIG2CLOUD-NONFEMA</t>
  </si>
  <si>
    <t>14F004390000</t>
  </si>
  <si>
    <t>Physical Sec-IslaGrandeGIS</t>
  </si>
  <si>
    <t>10N000490000</t>
  </si>
  <si>
    <t>Capital Work Trans PoleReplace</t>
  </si>
  <si>
    <t>14F004540000</t>
  </si>
  <si>
    <t>StreetlightingProg-Barceloneta</t>
  </si>
  <si>
    <t>14F004450000</t>
  </si>
  <si>
    <t>Trans Priority PoleRepl-Ln6700</t>
  </si>
  <si>
    <t>14F004380000</t>
  </si>
  <si>
    <t>Physical Security-CovadongaGIS</t>
  </si>
  <si>
    <t>14F004590000</t>
  </si>
  <si>
    <t>El Gato - Group B</t>
  </si>
  <si>
    <t>14F004530000</t>
  </si>
  <si>
    <t>Streetlighting Program-Yabucoa</t>
  </si>
  <si>
    <t>14F004490000</t>
  </si>
  <si>
    <t>PRW Tran PoleRepl-FEB22-MOVFWD</t>
  </si>
  <si>
    <t>14F004580000</t>
  </si>
  <si>
    <t>Atalaya - Group B</t>
  </si>
  <si>
    <t>14N000720000</t>
  </si>
  <si>
    <t>T &amp; G Demarcation Costa Sur</t>
  </si>
  <si>
    <t>14N000750000</t>
  </si>
  <si>
    <t>T &amp; G Demarcation Palo Seco</t>
  </si>
  <si>
    <t>14F004620000</t>
  </si>
  <si>
    <t>Manati TC - Group B</t>
  </si>
  <si>
    <t>14F004560000</t>
  </si>
  <si>
    <t>Santa Ana - Group A</t>
  </si>
  <si>
    <t>14N000710000</t>
  </si>
  <si>
    <t xml:space="preserve">T &amp; G Demarcation Cambalache </t>
  </si>
  <si>
    <t>14N000700000</t>
  </si>
  <si>
    <t xml:space="preserve">T &amp; G Demarcation Aguirre </t>
  </si>
  <si>
    <t>14F004480000</t>
  </si>
  <si>
    <t>PRW Trans PoleRepl-JUL21-JAN22</t>
  </si>
  <si>
    <t>14F004360000</t>
  </si>
  <si>
    <t>PHYSICAL SECURITY-CANOVANAS TC</t>
  </si>
  <si>
    <t>14F004500000</t>
  </si>
  <si>
    <t>Microwave Network Upgrade</t>
  </si>
  <si>
    <t>14N000740000</t>
  </si>
  <si>
    <t>T &amp; G Demarcation Mayaguez</t>
  </si>
  <si>
    <t>10F000200000</t>
  </si>
  <si>
    <t>DR(IT)Syst Mig to Cloud-FEMA</t>
  </si>
  <si>
    <t>14F004610000</t>
  </si>
  <si>
    <t>La Santa - Group B</t>
  </si>
  <si>
    <t>14F004520000</t>
  </si>
  <si>
    <t>Streetlighting Program-Utuado</t>
  </si>
  <si>
    <t>14N000690000</t>
  </si>
  <si>
    <t>CostaSur BRK 0082&amp;0074 Replac</t>
  </si>
  <si>
    <t>14F004570000</t>
  </si>
  <si>
    <t>Santurce Luchetti - Group A</t>
  </si>
  <si>
    <t>14F004470000</t>
  </si>
  <si>
    <t>TransPriorityPoleReplLine13300</t>
  </si>
  <si>
    <t>14F004600000</t>
  </si>
  <si>
    <t>Isabela - Group B</t>
  </si>
  <si>
    <t>14F004460000</t>
  </si>
  <si>
    <t>Tran.PriorityPoleRepl.Line9800</t>
  </si>
  <si>
    <t>14F004510000</t>
  </si>
  <si>
    <t>Telecom Infrast-Cerro Puntas</t>
  </si>
  <si>
    <t>14F004410000</t>
  </si>
  <si>
    <t>Physical Sec-RPHeights1345</t>
  </si>
  <si>
    <t>14N000770000</t>
  </si>
  <si>
    <t>T &amp; G Demarcation San Juan</t>
  </si>
  <si>
    <t>14N000760000</t>
  </si>
  <si>
    <t>T &amp; G Demarcation Peakers</t>
  </si>
  <si>
    <t>14F004550000</t>
  </si>
  <si>
    <t>El Yunque - Group A</t>
  </si>
  <si>
    <t>10N000510000</t>
  </si>
  <si>
    <t>Distr.Gen.over25kW direct appl</t>
  </si>
  <si>
    <t>14F004630000</t>
  </si>
  <si>
    <t>Streetlighting Program-Gurabo</t>
  </si>
  <si>
    <t>14F004640000</t>
  </si>
  <si>
    <t>El Maní - Group C</t>
  </si>
  <si>
    <t>14F004650000</t>
  </si>
  <si>
    <t>Juana Diaz Loma - Group C</t>
  </si>
  <si>
    <t>14F004660000</t>
  </si>
  <si>
    <t>Monacillo TC- Group C</t>
  </si>
  <si>
    <t>14F004670000</t>
  </si>
  <si>
    <t>Arecibo Short TermGroup3 Autom</t>
  </si>
  <si>
    <t>14F004680000</t>
  </si>
  <si>
    <t>Arecibo Short TermGroup4 Autom</t>
  </si>
  <si>
    <t>14F004690000</t>
  </si>
  <si>
    <t>Arecibo Short TermGroup5 Autom</t>
  </si>
  <si>
    <t>14F004700000</t>
  </si>
  <si>
    <t>Arecibo Short TermGroup6 Autom</t>
  </si>
  <si>
    <t>14F004710000</t>
  </si>
  <si>
    <t>Arecibo Short TermGroup7 Autom</t>
  </si>
  <si>
    <t>14F004720000</t>
  </si>
  <si>
    <t>Arecibo Short TermGroup8 Autom</t>
  </si>
  <si>
    <t>14F004730000</t>
  </si>
  <si>
    <t>Arecibo Short TermGroup9 Autom</t>
  </si>
  <si>
    <t>14F004740000</t>
  </si>
  <si>
    <t>Arecibo Short TermGroup10 Auto</t>
  </si>
  <si>
    <t>14F004750000</t>
  </si>
  <si>
    <t>Arecibo Short TermGroup11 Auto</t>
  </si>
  <si>
    <t>14F004760000</t>
  </si>
  <si>
    <t>Arecibo Short TermGroup12 Auto</t>
  </si>
  <si>
    <t>14F004770000</t>
  </si>
  <si>
    <t>Bayamón Short TermGroup4 Autom</t>
  </si>
  <si>
    <t>14F004780000</t>
  </si>
  <si>
    <t>Bayamón Short TermGroup5 Autom</t>
  </si>
  <si>
    <t>14F004790000</t>
  </si>
  <si>
    <t>Bayamón Short TermGroup6 Autom</t>
  </si>
  <si>
    <t>14F004800000</t>
  </si>
  <si>
    <t>Bayamón Short TermGroup7 Autom</t>
  </si>
  <si>
    <t>14F004810000</t>
  </si>
  <si>
    <t>Bayamón Short TermGroup8 Autom</t>
  </si>
  <si>
    <t>14F004820000</t>
  </si>
  <si>
    <t>Bayamon Short TermGroup9 Autom</t>
  </si>
  <si>
    <t>14F004830000</t>
  </si>
  <si>
    <t>Caguas Short TermGroup9 Autom</t>
  </si>
  <si>
    <t>14F004840000</t>
  </si>
  <si>
    <t>Caguas Short TermGroup10 Autom</t>
  </si>
  <si>
    <t>14F004850000</t>
  </si>
  <si>
    <t>Caguas Short TermGroup11 Autom</t>
  </si>
  <si>
    <t>14F004860000</t>
  </si>
  <si>
    <t>Caguas Short TermGroup12 Autom</t>
  </si>
  <si>
    <t>14F004870000</t>
  </si>
  <si>
    <t>Caguas Short TermGroup13 Autom</t>
  </si>
  <si>
    <t>14F004880000</t>
  </si>
  <si>
    <t>Caguas Short TermGroup14 Autom</t>
  </si>
  <si>
    <t>14F004890000</t>
  </si>
  <si>
    <t>Caguas Short TermGroup15 Autom</t>
  </si>
  <si>
    <t>14F004900000</t>
  </si>
  <si>
    <t>Mayaguez Short TermGroup5 Aut</t>
  </si>
  <si>
    <t>14F004910000</t>
  </si>
  <si>
    <t>Mayaguez Short TermGroup6 Auto</t>
  </si>
  <si>
    <t>14F004920000</t>
  </si>
  <si>
    <t>Mayaguez Short TermGroup7 Aut</t>
  </si>
  <si>
    <t>14F004930000</t>
  </si>
  <si>
    <t>Mayaguez Short TermGroup8 Aut</t>
  </si>
  <si>
    <t>14F004940000</t>
  </si>
  <si>
    <t>Mayaguez Short TermGroup9 Aut</t>
  </si>
  <si>
    <t>14F004950000</t>
  </si>
  <si>
    <t>Mayaguez Short TermGroup10 Aut</t>
  </si>
  <si>
    <t>14F004960000</t>
  </si>
  <si>
    <t>Mayaguez Short TermGroup11 Aut</t>
  </si>
  <si>
    <t>14F004970000</t>
  </si>
  <si>
    <t>Mayaguez Short TermGroup12 Aut</t>
  </si>
  <si>
    <t>14F004980000</t>
  </si>
  <si>
    <t>Mayaguez Short TermGroup13 Aut</t>
  </si>
  <si>
    <t>14F004990000</t>
  </si>
  <si>
    <t>Mayaguez Short TermGroup14 Aut</t>
  </si>
  <si>
    <t>14F005000000</t>
  </si>
  <si>
    <t>Ponce Short TermGroup3 Autom</t>
  </si>
  <si>
    <t>14F005010000</t>
  </si>
  <si>
    <t>Ponce Short TermGroup4 Autom</t>
  </si>
  <si>
    <t>14F005020000</t>
  </si>
  <si>
    <t>Ponce Short TermGroup5 Autom</t>
  </si>
  <si>
    <t>14F005030000</t>
  </si>
  <si>
    <t>Ponce Short TermGroup6 Autom</t>
  </si>
  <si>
    <t>14F005040000</t>
  </si>
  <si>
    <t>Ponce Short TermGroup7 Autom</t>
  </si>
  <si>
    <t>14F005050000</t>
  </si>
  <si>
    <t>Ponce Short TermGroup8 Autom</t>
  </si>
  <si>
    <t>14F005060000</t>
  </si>
  <si>
    <t>Ponce Short TermGroup9 Autom</t>
  </si>
  <si>
    <t>14F005070000</t>
  </si>
  <si>
    <t>Ponce Short TermGroup10 Autom</t>
  </si>
  <si>
    <t>14F005080000</t>
  </si>
  <si>
    <t>Ponce Short TermGroup11 Autom</t>
  </si>
  <si>
    <t>14F005090000</t>
  </si>
  <si>
    <t>Ponce Short TermGroup12 Autom</t>
  </si>
  <si>
    <t>14F005100000</t>
  </si>
  <si>
    <t>Ponce Short TermGroup13 Autom</t>
  </si>
  <si>
    <t>14F005110000</t>
  </si>
  <si>
    <t>San Juan Short TermGroup4 Aut</t>
  </si>
  <si>
    <t>14F005120000</t>
  </si>
  <si>
    <t>San Juan Short TermGroup5 Aut</t>
  </si>
  <si>
    <t>14F005130000</t>
  </si>
  <si>
    <t>San Juan Short TermGroup6 Aut</t>
  </si>
  <si>
    <t>14F005140000</t>
  </si>
  <si>
    <t>San Juan Short TermGroup7 Aut</t>
  </si>
  <si>
    <t>14F005150000</t>
  </si>
  <si>
    <t>San Juan Short TermGroup8 Aut</t>
  </si>
  <si>
    <t>14F005160000</t>
  </si>
  <si>
    <t>San Juan Short TermGroup9 Aut</t>
  </si>
  <si>
    <t>14F005170000</t>
  </si>
  <si>
    <t>San Juan Short TermGroup10 Aut</t>
  </si>
  <si>
    <t>14F005180000</t>
  </si>
  <si>
    <t>San Juan Short TermGroup11 Aut</t>
  </si>
  <si>
    <t>14F005190000</t>
  </si>
  <si>
    <t>San Juan Short TermGroup12 Aut</t>
  </si>
  <si>
    <t>14F005200000</t>
  </si>
  <si>
    <t>Trans &amp; Distribut Automation</t>
  </si>
  <si>
    <t>14F008200000</t>
  </si>
  <si>
    <t>Cachete 13KV 1529-13</t>
  </si>
  <si>
    <t>14F007400000</t>
  </si>
  <si>
    <t>Fort Allen 13 KV 5803-02</t>
  </si>
  <si>
    <t>14F007340000</t>
  </si>
  <si>
    <t>BO. Lapas 4504-01</t>
  </si>
  <si>
    <t>14F005820000</t>
  </si>
  <si>
    <t>Vega Baja TC 13KV 9004-10</t>
  </si>
  <si>
    <t>14F005780000</t>
  </si>
  <si>
    <t>Vega Alta 13KV 9105-06</t>
  </si>
  <si>
    <t>14F005300000</t>
  </si>
  <si>
    <t>Mirador Azul 8007-01</t>
  </si>
  <si>
    <t>14F005280000</t>
  </si>
  <si>
    <t>Dominguito 8010-03</t>
  </si>
  <si>
    <t>14F007350000</t>
  </si>
  <si>
    <t>Patillas 4201-03</t>
  </si>
  <si>
    <t>14F006000000</t>
  </si>
  <si>
    <t>Naranjito 9801-01</t>
  </si>
  <si>
    <t>14F006100000</t>
  </si>
  <si>
    <t>Rio Bayamón 1709-02</t>
  </si>
  <si>
    <t>14F007970000</t>
  </si>
  <si>
    <t>Sabana Llana 13 KV #1 1646-05</t>
  </si>
  <si>
    <t>14F007920000</t>
  </si>
  <si>
    <t>Ceramica 13KV 1619-01</t>
  </si>
  <si>
    <t>14F007870000</t>
  </si>
  <si>
    <t>Barrazas 2 1607-01</t>
  </si>
  <si>
    <t>14F007650000</t>
  </si>
  <si>
    <t>Guanica TC 5602-03</t>
  </si>
  <si>
    <t>14F007630000</t>
  </si>
  <si>
    <t>Villalba 4 KV 5901-03</t>
  </si>
  <si>
    <t>14F008280000</t>
  </si>
  <si>
    <t>Villa Betina 1303-03</t>
  </si>
  <si>
    <t>14F007530000</t>
  </si>
  <si>
    <t>Canas T.C. 13 KV 5018-04</t>
  </si>
  <si>
    <t>14F005670000</t>
  </si>
  <si>
    <t>Morovis 8801-03</t>
  </si>
  <si>
    <t>14F006380000</t>
  </si>
  <si>
    <t>Caguax 3009-01</t>
  </si>
  <si>
    <t>14F005470000</t>
  </si>
  <si>
    <t>Adjuntas Pueblo 8202-03</t>
  </si>
  <si>
    <t>14F005330000</t>
  </si>
  <si>
    <t>Camuy 7601-03</t>
  </si>
  <si>
    <t>14F006030000</t>
  </si>
  <si>
    <t>Naranjito 2 9802-04</t>
  </si>
  <si>
    <t>14F006020000</t>
  </si>
  <si>
    <t>Barrio Piñas 9403-01</t>
  </si>
  <si>
    <t>14F005520000</t>
  </si>
  <si>
    <t>San Jose 8104-02</t>
  </si>
  <si>
    <t>14F008250000</t>
  </si>
  <si>
    <t>Llorens Torres 13KV 1118-08</t>
  </si>
  <si>
    <t>14F007450000</t>
  </si>
  <si>
    <t>Usera 4601-04</t>
  </si>
  <si>
    <t>14F007030000</t>
  </si>
  <si>
    <t>Cabo Rojo 6703-03</t>
  </si>
  <si>
    <t>14F005860000</t>
  </si>
  <si>
    <t>Buena Vista 1734-02</t>
  </si>
  <si>
    <t>14F005430000</t>
  </si>
  <si>
    <t>Quebradilla 7402-05</t>
  </si>
  <si>
    <t>14F008210000</t>
  </si>
  <si>
    <t>Martin Peña GIS I 1111-01</t>
  </si>
  <si>
    <t>14F007520000</t>
  </si>
  <si>
    <t>Canas T.C. 13 KV 5018-02</t>
  </si>
  <si>
    <t>14F007320000</t>
  </si>
  <si>
    <t>Maunabo 4301-03</t>
  </si>
  <si>
    <t>14F005240000</t>
  </si>
  <si>
    <t>Cambalache 8004-03</t>
  </si>
  <si>
    <t>14F006520000</t>
  </si>
  <si>
    <t>Candelero 2604-03</t>
  </si>
  <si>
    <t>14F006080000</t>
  </si>
  <si>
    <t>Cana 1710-04</t>
  </si>
  <si>
    <t>14F007260000</t>
  </si>
  <si>
    <t>Coamo Urbano 4602-04</t>
  </si>
  <si>
    <t>14F007180000</t>
  </si>
  <si>
    <t>San Germán 6401-02</t>
  </si>
  <si>
    <t>14F005560000</t>
  </si>
  <si>
    <t>Utuado Pueblo 8101-05</t>
  </si>
  <si>
    <t>14F005850000</t>
  </si>
  <si>
    <t>Buena Vista 1734-01</t>
  </si>
  <si>
    <t>14F007910000</t>
  </si>
  <si>
    <t>Canovanas T.C. #2 2404-08</t>
  </si>
  <si>
    <t>14F007710000</t>
  </si>
  <si>
    <t>Peñuelas Pueblo 5401-01</t>
  </si>
  <si>
    <t>14F007750000</t>
  </si>
  <si>
    <t>Sabana Grande 6501-01</t>
  </si>
  <si>
    <t>14F005370000</t>
  </si>
  <si>
    <t>Hatillo 7701-01</t>
  </si>
  <si>
    <t>14F006170000</t>
  </si>
  <si>
    <t>Hato Tejas TC 1713-05</t>
  </si>
  <si>
    <t>14F008030000</t>
  </si>
  <si>
    <t>Fajardo Pueblo 2002-01</t>
  </si>
  <si>
    <t>14F007600000</t>
  </si>
  <si>
    <t>Toa Vaca 5902-02</t>
  </si>
  <si>
    <t>14F006600000</t>
  </si>
  <si>
    <t>Sabanera II 3604-07.</t>
  </si>
  <si>
    <t>14F008070000</t>
  </si>
  <si>
    <t>Luquillo 2201-01</t>
  </si>
  <si>
    <t>14F007670000</t>
  </si>
  <si>
    <t>Guayanilla Pueblo 5501-02</t>
  </si>
  <si>
    <t>14F007550000</t>
  </si>
  <si>
    <t>Inabon 4 KV 5013-02</t>
  </si>
  <si>
    <t>14F007290000</t>
  </si>
  <si>
    <t>Jobos T.C. 4003-03</t>
  </si>
  <si>
    <t>14F007010000</t>
  </si>
  <si>
    <t>Acacias 13.2 KV 6802-01</t>
  </si>
  <si>
    <t>14F006900000</t>
  </si>
  <si>
    <t>San Sebastían 1 7801-01</t>
  </si>
  <si>
    <t>14F005270000</t>
  </si>
  <si>
    <t>Dominguito 8010-02</t>
  </si>
  <si>
    <t>14F005250000</t>
  </si>
  <si>
    <t>Cambalache 8004-04</t>
  </si>
  <si>
    <t>14F006040000</t>
  </si>
  <si>
    <t>Naranjito 9801-02</t>
  </si>
  <si>
    <t>14F007080000</t>
  </si>
  <si>
    <t>Maricao 6301-02</t>
  </si>
  <si>
    <t>14F008140000</t>
  </si>
  <si>
    <t>Las Lomas 1525-05</t>
  </si>
  <si>
    <t>14F008080000</t>
  </si>
  <si>
    <t>Marina Puerto del Rey 2006-03</t>
  </si>
  <si>
    <t>14F006810000</t>
  </si>
  <si>
    <t>Isabela Planta 3 7504-01</t>
  </si>
  <si>
    <t>14F006780000</t>
  </si>
  <si>
    <t>Isabela 7503-04</t>
  </si>
  <si>
    <t>14F006570000</t>
  </si>
  <si>
    <t>Orocovis 9902-03.</t>
  </si>
  <si>
    <t>14F006300000</t>
  </si>
  <si>
    <t>El Abanico PDS 9605-02</t>
  </si>
  <si>
    <t>14F006210000</t>
  </si>
  <si>
    <t>Aguas Buenas 3701-04</t>
  </si>
  <si>
    <t>14F006160000</t>
  </si>
  <si>
    <t>Hato Tejas TC 1713-03</t>
  </si>
  <si>
    <t>14F007990000</t>
  </si>
  <si>
    <t>Alturas RioGrande 13KV 2302-01</t>
  </si>
  <si>
    <t>14F007690000</t>
  </si>
  <si>
    <t>Lajas 6601-01</t>
  </si>
  <si>
    <t>14F007430000</t>
  </si>
  <si>
    <t>Santa Isabel 4401-02</t>
  </si>
  <si>
    <t>14F007380000</t>
  </si>
  <si>
    <t>Salinas Urbano 4501-04</t>
  </si>
  <si>
    <t>14F006830000</t>
  </si>
  <si>
    <t>Lares 7901-04</t>
  </si>
  <si>
    <t>14F006110000</t>
  </si>
  <si>
    <t>Rio Bayamón 1709-05</t>
  </si>
  <si>
    <t>14F007200000</t>
  </si>
  <si>
    <t>San Germán Industrial 6404-02</t>
  </si>
  <si>
    <t>14F005600000</t>
  </si>
  <si>
    <t>Florida 8602-01</t>
  </si>
  <si>
    <t>14F005580000</t>
  </si>
  <si>
    <t>Ciales 8701-04</t>
  </si>
  <si>
    <t>14F005540000</t>
  </si>
  <si>
    <t>Utuado Pueblo 8101-01</t>
  </si>
  <si>
    <t>14F008340000</t>
  </si>
  <si>
    <t>Monacillos 13KV 1346-05</t>
  </si>
  <si>
    <t>14F005920000</t>
  </si>
  <si>
    <t>Guaynabo 1901-01</t>
  </si>
  <si>
    <t>14F006650000</t>
  </si>
  <si>
    <t>Atalaya 7303-02</t>
  </si>
  <si>
    <t>14F006150000</t>
  </si>
  <si>
    <t>Dorado TC 9203-02</t>
  </si>
  <si>
    <t>14F007780000</t>
  </si>
  <si>
    <t>Sabana Grande 6501-04</t>
  </si>
  <si>
    <t>14F005970000</t>
  </si>
  <si>
    <t>Dorado TC PDS 13KV 9207-08</t>
  </si>
  <si>
    <t>14F006760000</t>
  </si>
  <si>
    <t>Campamento Mora 7502-03</t>
  </si>
  <si>
    <t>14F006390000</t>
  </si>
  <si>
    <t>Orocovis 9902-03</t>
  </si>
  <si>
    <t>14F005500000</t>
  </si>
  <si>
    <t>Yahuecas 8203-01</t>
  </si>
  <si>
    <t>14F005420000</t>
  </si>
  <si>
    <t>Quebradilla 7402-01</t>
  </si>
  <si>
    <t>14F007230000</t>
  </si>
  <si>
    <t>Arroyo 4101-04</t>
  </si>
  <si>
    <t>14F005660000</t>
  </si>
  <si>
    <t>Morovis 8801-02</t>
  </si>
  <si>
    <t>14F007960000</t>
  </si>
  <si>
    <t>Sabana Llana 13 KV #1 1646-03</t>
  </si>
  <si>
    <t>14F007810000</t>
  </si>
  <si>
    <t>Yauco Pueblo 1 5302-04</t>
  </si>
  <si>
    <t>14F008060000</t>
  </si>
  <si>
    <t>Fajardo Pueblo 2002-03</t>
  </si>
  <si>
    <t>14F008020000</t>
  </si>
  <si>
    <t>Daguao 2101-01</t>
  </si>
  <si>
    <t>14F007590000</t>
  </si>
  <si>
    <t>Portugues 4 KV 5021-01</t>
  </si>
  <si>
    <t>14F007410000</t>
  </si>
  <si>
    <t>Juana Diaz 4 KV 5802-01</t>
  </si>
  <si>
    <t>14F006120000</t>
  </si>
  <si>
    <t>Rio Bayamón 1709-03</t>
  </si>
  <si>
    <t>14F006060000</t>
  </si>
  <si>
    <t>Toa Alta 9401-02</t>
  </si>
  <si>
    <t>14F007160000</t>
  </si>
  <si>
    <t>Punta del Mar 7302-01</t>
  </si>
  <si>
    <t>14F008360000</t>
  </si>
  <si>
    <t>Encantada 1206-04</t>
  </si>
  <si>
    <t>14F006930000</t>
  </si>
  <si>
    <t>Añasco 6101-04</t>
  </si>
  <si>
    <t>14F005440000</t>
  </si>
  <si>
    <t>San Daniel 8013-01</t>
  </si>
  <si>
    <t>14F007250000</t>
  </si>
  <si>
    <t>Coamo Urbano 4602-03</t>
  </si>
  <si>
    <t>14F007680000</t>
  </si>
  <si>
    <t>Guayanilla Pueblo 5501-03</t>
  </si>
  <si>
    <t>14F008290000</t>
  </si>
  <si>
    <t>Berwind 13KV 1336-07</t>
  </si>
  <si>
    <t>14F005310000</t>
  </si>
  <si>
    <t>Mirador Azul 8007-03</t>
  </si>
  <si>
    <t>14F008350000</t>
  </si>
  <si>
    <t>Encantada 1206-03</t>
  </si>
  <si>
    <t>14F005830000</t>
  </si>
  <si>
    <t>Bayamón TC 13KV #1 1711-04</t>
  </si>
  <si>
    <t>14F006620000</t>
  </si>
  <si>
    <t>Aguada 7201-03</t>
  </si>
  <si>
    <t>14F008230000</t>
  </si>
  <si>
    <t>Falu 1334-01</t>
  </si>
  <si>
    <t>14F007130000</t>
  </si>
  <si>
    <t>Once de Agosto 13KV 6014-03</t>
  </si>
  <si>
    <t>14F008220000</t>
  </si>
  <si>
    <t>Minillas 1114-01</t>
  </si>
  <si>
    <t>14F008190000</t>
  </si>
  <si>
    <t>Cachete 13KV 1529-12</t>
  </si>
  <si>
    <t>14F008180000</t>
  </si>
  <si>
    <t>Cachete 4KV 1530-09</t>
  </si>
  <si>
    <t>14F005730000</t>
  </si>
  <si>
    <t>Vega Alta 8KV 9101-04</t>
  </si>
  <si>
    <t>14F006400000</t>
  </si>
  <si>
    <t>Rio Cañas 3014-01</t>
  </si>
  <si>
    <t>14F006340000</t>
  </si>
  <si>
    <t>Comsat 3406-02</t>
  </si>
  <si>
    <t>14F006800000</t>
  </si>
  <si>
    <t>Isabela 7503-05</t>
  </si>
  <si>
    <t>14F006610000</t>
  </si>
  <si>
    <t>Villas de Castro 3013-03.</t>
  </si>
  <si>
    <t>14F006550000</t>
  </si>
  <si>
    <t>San Lorenzo II 3302-04</t>
  </si>
  <si>
    <t>14F006330000</t>
  </si>
  <si>
    <t>Cidra 3601-03</t>
  </si>
  <si>
    <t>14F008170000</t>
  </si>
  <si>
    <t>Buen Pastor 1908-03</t>
  </si>
  <si>
    <t>14F006870000</t>
  </si>
  <si>
    <t>Capa 7103-04</t>
  </si>
  <si>
    <t>14F006860000</t>
  </si>
  <si>
    <t>Capa 7103-01</t>
  </si>
  <si>
    <t>14F006220000</t>
  </si>
  <si>
    <t>Aibonito 3501-01</t>
  </si>
  <si>
    <t>14F008040000</t>
  </si>
  <si>
    <t>Palmer TC 2305-04</t>
  </si>
  <si>
    <t>14F008270000</t>
  </si>
  <si>
    <t>Viaducto 13KV 1115-04</t>
  </si>
  <si>
    <t>14F005350000</t>
  </si>
  <si>
    <t>Camuy Provisional 7602-06</t>
  </si>
  <si>
    <t>14F008100000</t>
  </si>
  <si>
    <t>Venezuela 13KV 1348-07</t>
  </si>
  <si>
    <t>14F008380000</t>
  </si>
  <si>
    <t>Quebrada Negritos 1205-03</t>
  </si>
  <si>
    <t>14F006950000</t>
  </si>
  <si>
    <t>Boquerón 6702-04</t>
  </si>
  <si>
    <t>14F005880000</t>
  </si>
  <si>
    <t>Cana (Interamericana)1719-18</t>
  </si>
  <si>
    <t>14F006140000</t>
  </si>
  <si>
    <t>Crea 1717-01</t>
  </si>
  <si>
    <t>14F005450000</t>
  </si>
  <si>
    <t>Adjuntas Pueblo 8202-01</t>
  </si>
  <si>
    <t>14F005260000</t>
  </si>
  <si>
    <t>Dos Bocas 8005-01</t>
  </si>
  <si>
    <t>14F006070000</t>
  </si>
  <si>
    <t>Bayamón TC 13KV #1 1711-01</t>
  </si>
  <si>
    <t>14F007930000</t>
  </si>
  <si>
    <t>Ceramica 13 KV 1619-03</t>
  </si>
  <si>
    <t>14F007940000</t>
  </si>
  <si>
    <t>Rio Grande 8KV 2301-01</t>
  </si>
  <si>
    <t>14F006460000</t>
  </si>
  <si>
    <t>Juncos 3201-02</t>
  </si>
  <si>
    <t>14F006430000</t>
  </si>
  <si>
    <t>Villas de Castro 3013-03</t>
  </si>
  <si>
    <t>14F005410000</t>
  </si>
  <si>
    <t>Pajuil 7702-03</t>
  </si>
  <si>
    <t>14F007020000</t>
  </si>
  <si>
    <t>Acacias 13.2 KV 6802-02</t>
  </si>
  <si>
    <t>14F006940000</t>
  </si>
  <si>
    <t>Añasco 6101-05</t>
  </si>
  <si>
    <t>14F006700000</t>
  </si>
  <si>
    <t>Ramey Field 3 7006-01</t>
  </si>
  <si>
    <t>14F006670000</t>
  </si>
  <si>
    <t>Ojo de Agua 7002-04</t>
  </si>
  <si>
    <t>14F006560000</t>
  </si>
  <si>
    <t>Caguax 3009-01.</t>
  </si>
  <si>
    <t>14F005620000</t>
  </si>
  <si>
    <t>Manatí Pueblo 8405-01</t>
  </si>
  <si>
    <t>14F008160000</t>
  </si>
  <si>
    <t>Venezula 13KV 1348-08</t>
  </si>
  <si>
    <t>14F008010000</t>
  </si>
  <si>
    <t>Alturas RioGrande 13KV 2302-03</t>
  </si>
  <si>
    <t>14F007620000</t>
  </si>
  <si>
    <t>Villalba 4 KV 5901-02</t>
  </si>
  <si>
    <t>14F007610000</t>
  </si>
  <si>
    <t>Villalba 4 KV 5901-01</t>
  </si>
  <si>
    <t>14F007330000</t>
  </si>
  <si>
    <t>Patillas 4201-02</t>
  </si>
  <si>
    <t>14F007050000</t>
  </si>
  <si>
    <t>Cerro las Mesas 6010-02</t>
  </si>
  <si>
    <t>14F005710000</t>
  </si>
  <si>
    <t>Vega Alta 8KV 9101-01</t>
  </si>
  <si>
    <t>14F006530000</t>
  </si>
  <si>
    <t>Humacao Pueblo 2601-01</t>
  </si>
  <si>
    <t>14F006480000</t>
  </si>
  <si>
    <t>San Lorenzo II 3302-03</t>
  </si>
  <si>
    <t>14F005530000</t>
  </si>
  <si>
    <t>San Jose 8104-05</t>
  </si>
  <si>
    <t>14F007730000</t>
  </si>
  <si>
    <t>Peñuelas Pueblo 5401-03</t>
  </si>
  <si>
    <t>14F005720000</t>
  </si>
  <si>
    <t>Vega Alta 8KV 9101-03</t>
  </si>
  <si>
    <t>14F006310000</t>
  </si>
  <si>
    <t>Jajome 3403-01</t>
  </si>
  <si>
    <t>14F005630000</t>
  </si>
  <si>
    <t>Manatí 13.2 KV 8404-02</t>
  </si>
  <si>
    <t>14F008110000</t>
  </si>
  <si>
    <t>Baldrich 13KV 1424-06</t>
  </si>
  <si>
    <t>14F007890000</t>
  </si>
  <si>
    <t>Canovanas T.C. #2 2404-05</t>
  </si>
  <si>
    <t>14F007660000</t>
  </si>
  <si>
    <t>Guayanilla Pueblo 5501-01</t>
  </si>
  <si>
    <t>14F007830000</t>
  </si>
  <si>
    <t>Yauco Pueblo II 5304-01</t>
  </si>
  <si>
    <t>14F006580000</t>
  </si>
  <si>
    <t>Rio Cañas 3014-01.</t>
  </si>
  <si>
    <t>14F006510000</t>
  </si>
  <si>
    <t>Candelero 2604-02</t>
  </si>
  <si>
    <t>14F008390000</t>
  </si>
  <si>
    <t>San Germán TC 13KV 6406-04</t>
  </si>
  <si>
    <t>14F007950000</t>
  </si>
  <si>
    <t>Sabana Llana 13 KV #1 1646-01</t>
  </si>
  <si>
    <t>14F005750000</t>
  </si>
  <si>
    <t>Vega Baja 2 9003-06</t>
  </si>
  <si>
    <t>14F006410000</t>
  </si>
  <si>
    <t>Sabanera II 3604-06</t>
  </si>
  <si>
    <t>14F006350000</t>
  </si>
  <si>
    <t>Comsat 3406-03</t>
  </si>
  <si>
    <t>14F006200000</t>
  </si>
  <si>
    <t>Aguas Buenas 3701-02</t>
  </si>
  <si>
    <t>14F007040000</t>
  </si>
  <si>
    <t>Centro Médico 6008-04</t>
  </si>
  <si>
    <t>14F005220000</t>
  </si>
  <si>
    <t>Arecibo Hosp.Distr13KV 8015-09</t>
  </si>
  <si>
    <t>14F006320000</t>
  </si>
  <si>
    <t>Cidra 3601-01</t>
  </si>
  <si>
    <t>14F006270000</t>
  </si>
  <si>
    <t>Cayey Rural 3405-02</t>
  </si>
  <si>
    <t>14F005570000</t>
  </si>
  <si>
    <t>Barceloneta Pueblo 8504-03</t>
  </si>
  <si>
    <t>14F008240000</t>
  </si>
  <si>
    <t>Isla Grande GIS I 1119-04</t>
  </si>
  <si>
    <t>14F007500000</t>
  </si>
  <si>
    <t>Canas T.C. 4.16 KV 5002-04</t>
  </si>
  <si>
    <t>14F006740000</t>
  </si>
  <si>
    <t>Campamento Mora 7502-01</t>
  </si>
  <si>
    <t>14F006360000</t>
  </si>
  <si>
    <t>Las Cruces 3602-01</t>
  </si>
  <si>
    <t>14F006280000</t>
  </si>
  <si>
    <t>Cayey T.C. 3401-03</t>
  </si>
  <si>
    <t>14F006910000</t>
  </si>
  <si>
    <t>San Sebastían 1 7801-03</t>
  </si>
  <si>
    <t>14F006450000</t>
  </si>
  <si>
    <t>Juncos 2 13.2 KV 3205-08</t>
  </si>
  <si>
    <t>14F006290000</t>
  </si>
  <si>
    <t>El Abanico PDS 9605-01</t>
  </si>
  <si>
    <t>14F006240000</t>
  </si>
  <si>
    <t>Aibonito 3501-03</t>
  </si>
  <si>
    <t>14F006880000</t>
  </si>
  <si>
    <t>Moca 7101-03</t>
  </si>
  <si>
    <t>14F006590000</t>
  </si>
  <si>
    <t>Sabanera II 3604-06.</t>
  </si>
  <si>
    <t>14F006180000</t>
  </si>
  <si>
    <t>Levittown 1806-01</t>
  </si>
  <si>
    <t>14F005590000</t>
  </si>
  <si>
    <t>Cruce Davila 8501-01</t>
  </si>
  <si>
    <t>14F007360000</t>
  </si>
  <si>
    <t>Patillas 4201-04</t>
  </si>
  <si>
    <t>14F006920000</t>
  </si>
  <si>
    <t>Añasco 6101-02</t>
  </si>
  <si>
    <t>14F006250000</t>
  </si>
  <si>
    <t>Aibonito PDS 3502-01</t>
  </si>
  <si>
    <t>14F005550000</t>
  </si>
  <si>
    <t>Utuado Pueblo 8101-04</t>
  </si>
  <si>
    <t>14F008000000</t>
  </si>
  <si>
    <t>Alturas RioGrande 13KV 2302-02</t>
  </si>
  <si>
    <t>14F007580000</t>
  </si>
  <si>
    <t>Canas T.C. 13 KV 5018-05</t>
  </si>
  <si>
    <t>14F006850000</t>
  </si>
  <si>
    <t>Mora 13.2 KV 7505-05</t>
  </si>
  <si>
    <t>14F006690000</t>
  </si>
  <si>
    <t>Ramey Field 2 7005-03</t>
  </si>
  <si>
    <t>14F007840000</t>
  </si>
  <si>
    <t>Yauco Pueblo II 5304-02</t>
  </si>
  <si>
    <t>14F007770000</t>
  </si>
  <si>
    <t>Sabana Grande 6501-03</t>
  </si>
  <si>
    <t>14F006660000</t>
  </si>
  <si>
    <t>Ojo de Agua 7002-03</t>
  </si>
  <si>
    <t>14F007820000</t>
  </si>
  <si>
    <t>Yauco Plaza PDS 5305-03</t>
  </si>
  <si>
    <t>14F006970000</t>
  </si>
  <si>
    <t>San Sebastían 2 7802-03</t>
  </si>
  <si>
    <t>14F007490000</t>
  </si>
  <si>
    <t>Canas T.C. 4.16 KV 5002-03</t>
  </si>
  <si>
    <t>14F007460000</t>
  </si>
  <si>
    <t>Ave Hostos 13 KV 5011-03</t>
  </si>
  <si>
    <t>14F007280000</t>
  </si>
  <si>
    <t>Jobos T.C. 4003-02</t>
  </si>
  <si>
    <t>14F005890000</t>
  </si>
  <si>
    <t>Grana PDS 1907-04</t>
  </si>
  <si>
    <t>14F006840000</t>
  </si>
  <si>
    <t>Las Marías 6201-02</t>
  </si>
  <si>
    <t>14F006720000</t>
  </si>
  <si>
    <t>T-Bone 7011-01</t>
  </si>
  <si>
    <t>14F007420000</t>
  </si>
  <si>
    <t>Juana Diaz 4 KV 5802-03</t>
  </si>
  <si>
    <t>14F005990000</t>
  </si>
  <si>
    <t>Monterrey PDS 13KV 9503-06</t>
  </si>
  <si>
    <t>14F006420000</t>
  </si>
  <si>
    <t>Sabanera II 3604-07</t>
  </si>
  <si>
    <t>14F008150000</t>
  </si>
  <si>
    <t>Tres Monjitas 1414-04</t>
  </si>
  <si>
    <t>14F007540000</t>
  </si>
  <si>
    <t>Inabon 4 KV 5013-01</t>
  </si>
  <si>
    <t>14F005740000</t>
  </si>
  <si>
    <t>Vega Alta 13KV 9105-08</t>
  </si>
  <si>
    <t>14F005940000</t>
  </si>
  <si>
    <t>Unibon 9501-01</t>
  </si>
  <si>
    <t>14F006490000</t>
  </si>
  <si>
    <t>Veredas 3103-02</t>
  </si>
  <si>
    <t>14F005210000</t>
  </si>
  <si>
    <t>Arecibo Distr.Hospital 8001-01</t>
  </si>
  <si>
    <t>14F007980000</t>
  </si>
  <si>
    <t>Villamar 1657-03</t>
  </si>
  <si>
    <t>14F007790000</t>
  </si>
  <si>
    <t>Yauco Hidro 1 5301-01</t>
  </si>
  <si>
    <t>14F005230000</t>
  </si>
  <si>
    <t>Cambalache 8004-02</t>
  </si>
  <si>
    <t>14F006010000</t>
  </si>
  <si>
    <t>Barrio Piñas 13KV 9405-05</t>
  </si>
  <si>
    <t>14F005980000</t>
  </si>
  <si>
    <t>Monterrey 9502-03</t>
  </si>
  <si>
    <t>14F006260000</t>
  </si>
  <si>
    <t>Barranquitas II 9602-03</t>
  </si>
  <si>
    <t>14F007090000</t>
  </si>
  <si>
    <t>Once de Agosto 6001-03</t>
  </si>
  <si>
    <t>14F008090000</t>
  </si>
  <si>
    <t>Monacillos 13 KV 1346-06</t>
  </si>
  <si>
    <t>14F008260000</t>
  </si>
  <si>
    <t>Llorens Torres 13KV 1118-09</t>
  </si>
  <si>
    <t>14F007720000</t>
  </si>
  <si>
    <t>Peñuelas Pueblo 5401-02</t>
  </si>
  <si>
    <t>14F005800000</t>
  </si>
  <si>
    <t>Vega Baja 2 9003-05</t>
  </si>
  <si>
    <t>14F005900000</t>
  </si>
  <si>
    <t>Grana PDS 1907-05</t>
  </si>
  <si>
    <t>14F006090000</t>
  </si>
  <si>
    <t>Cana 1710-05</t>
  </si>
  <si>
    <t>14F006050000</t>
  </si>
  <si>
    <t>Naranjito 9801-03</t>
  </si>
  <si>
    <t>14F008320000</t>
  </si>
  <si>
    <t>Monacillos 13KV 1346-03</t>
  </si>
  <si>
    <t>14F007070000</t>
  </si>
  <si>
    <t>Maricao 6301-01</t>
  </si>
  <si>
    <t>14F005690000</t>
  </si>
  <si>
    <t>Breñas 9201-02</t>
  </si>
  <si>
    <t>14F007140000</t>
  </si>
  <si>
    <t>Rincón 7301-02</t>
  </si>
  <si>
    <t>14F007120000</t>
  </si>
  <si>
    <t>Once de Agosto 13KV 6014-01</t>
  </si>
  <si>
    <t>14F007570000</t>
  </si>
  <si>
    <t>Villa del Carmen 5016-01</t>
  </si>
  <si>
    <t>14F008330000</t>
  </si>
  <si>
    <t>Monacillos 13KV 1346-04</t>
  </si>
  <si>
    <t>14F007740000</t>
  </si>
  <si>
    <t>Peñuelas Pueblo 5401-04</t>
  </si>
  <si>
    <t>14F006960000</t>
  </si>
  <si>
    <t>San Sebastían 2 7802-01</t>
  </si>
  <si>
    <t>14F005960000</t>
  </si>
  <si>
    <t>Dorado TC 9203-04</t>
  </si>
  <si>
    <t>14F005910000</t>
  </si>
  <si>
    <t>Grana PDS II 1909-08</t>
  </si>
  <si>
    <t>14F006820000</t>
  </si>
  <si>
    <t>Lares 7901-03</t>
  </si>
  <si>
    <t>14F006680000</t>
  </si>
  <si>
    <t>Aguadilla Distr.Hosp 7003-03</t>
  </si>
  <si>
    <t>14F006370000</t>
  </si>
  <si>
    <t>Las Cruces 3602-02</t>
  </si>
  <si>
    <t>14F006190000</t>
  </si>
  <si>
    <t>Levittown 1806-03</t>
  </si>
  <si>
    <t>14F007440000</t>
  </si>
  <si>
    <t>Usera 4601-01</t>
  </si>
  <si>
    <t>14F005770000</t>
  </si>
  <si>
    <t>San Demetrio 9002-03</t>
  </si>
  <si>
    <t>14F006790000</t>
  </si>
  <si>
    <t>T-Bone 7011-02</t>
  </si>
  <si>
    <t>14F006710000</t>
  </si>
  <si>
    <t>Ramey Field 3 7006-03</t>
  </si>
  <si>
    <t>14F005380000</t>
  </si>
  <si>
    <t>Hatillo 7701-03</t>
  </si>
  <si>
    <t>14F007210000</t>
  </si>
  <si>
    <t>San Germán Industrial 6404-03</t>
  </si>
  <si>
    <t>14F008370000</t>
  </si>
  <si>
    <t>Quebrada Negritos 1205-02</t>
  </si>
  <si>
    <t>14F007850000</t>
  </si>
  <si>
    <t>Yauco Pueblo II 5304-03</t>
  </si>
  <si>
    <t>14F007510000</t>
  </si>
  <si>
    <t>Pampanos 5005-03</t>
  </si>
  <si>
    <t>14F005680000</t>
  </si>
  <si>
    <t>Morovis 8801-04</t>
  </si>
  <si>
    <t>14F006640000</t>
  </si>
  <si>
    <t>Aguadilla Distr.Hosp 7003-02</t>
  </si>
  <si>
    <t>14F005510000</t>
  </si>
  <si>
    <t>Jayuya II 8302-04</t>
  </si>
  <si>
    <t>14F007240000</t>
  </si>
  <si>
    <t>Coamo PDS 4603-02</t>
  </si>
  <si>
    <t>14F007900000</t>
  </si>
  <si>
    <t>Canovanas T.C. #2 2404-07</t>
  </si>
  <si>
    <t>14F006750000</t>
  </si>
  <si>
    <t>Campamento Mora 7502-02</t>
  </si>
  <si>
    <t>14F006470000</t>
  </si>
  <si>
    <t>Rio Cañas 3014-04</t>
  </si>
  <si>
    <t>14F007170000</t>
  </si>
  <si>
    <t>Rincón 7301-05</t>
  </si>
  <si>
    <t>14F007560000</t>
  </si>
  <si>
    <t>Inabon 4 KV 5013-03</t>
  </si>
  <si>
    <t>14F007480000</t>
  </si>
  <si>
    <t>Buena Vista 5007-01</t>
  </si>
  <si>
    <t>14F005700000</t>
  </si>
  <si>
    <t>Santa Ana 9103-01</t>
  </si>
  <si>
    <t>14F005950000</t>
  </si>
  <si>
    <t>Dorado Pueblo 9202-04</t>
  </si>
  <si>
    <t>14F005650000</t>
  </si>
  <si>
    <t>Morovis 8801-01</t>
  </si>
  <si>
    <t>14F007760000</t>
  </si>
  <si>
    <t>Sabana Grande 6501-02</t>
  </si>
  <si>
    <t>14F007390000</t>
  </si>
  <si>
    <t>Santa Isabel 4401-01</t>
  </si>
  <si>
    <t>14F006980000</t>
  </si>
  <si>
    <t>Acacias 4.16 KV 6801-01</t>
  </si>
  <si>
    <t>14F005790000</t>
  </si>
  <si>
    <t>Vega Baja 1 9001-01</t>
  </si>
  <si>
    <t>14F005400000</t>
  </si>
  <si>
    <t>Pajuil 7702-02</t>
  </si>
  <si>
    <t>14F007220000</t>
  </si>
  <si>
    <t>Arroyo 4101-01</t>
  </si>
  <si>
    <t>14F007100000</t>
  </si>
  <si>
    <t>Alturas de Mayaguez 6012-03</t>
  </si>
  <si>
    <t>14F008310000</t>
  </si>
  <si>
    <t>La Muda 1343-05</t>
  </si>
  <si>
    <t>14F005490000</t>
  </si>
  <si>
    <t>Jayuya 8301-01</t>
  </si>
  <si>
    <t>14F007470000</t>
  </si>
  <si>
    <t>Ave Hostos 13 KV 5011-04</t>
  </si>
  <si>
    <t>14F007300000</t>
  </si>
  <si>
    <t>Maunabo 4301-01</t>
  </si>
  <si>
    <t>14F007060000</t>
  </si>
  <si>
    <t>Cuatro Hermanos 6004-02</t>
  </si>
  <si>
    <t>14F005610000</t>
  </si>
  <si>
    <t>Florida 8602-03</t>
  </si>
  <si>
    <t>14F008120000</t>
  </si>
  <si>
    <t>Hato Rey GIS 13KV 1404-07</t>
  </si>
  <si>
    <t>14F007370000</t>
  </si>
  <si>
    <t>Salinas Urbano 4501-01</t>
  </si>
  <si>
    <t>14F007310000</t>
  </si>
  <si>
    <t>Maunabo 4301-02</t>
  </si>
  <si>
    <t>14F005840000</t>
  </si>
  <si>
    <t>Bayamón TC 13KV #1 1711-05</t>
  </si>
  <si>
    <t>14F006990000</t>
  </si>
  <si>
    <t>Acacias 4.16 KV 6801-02</t>
  </si>
  <si>
    <t>14F005810000</t>
  </si>
  <si>
    <t>Vega Baja TC 13KV 9004-08</t>
  </si>
  <si>
    <t>14F005460000</t>
  </si>
  <si>
    <t>Adjuntas Pueblo 8202-02</t>
  </si>
  <si>
    <t>14F007150000</t>
  </si>
  <si>
    <t>Rincón 7301-04</t>
  </si>
  <si>
    <t>14F007110000</t>
  </si>
  <si>
    <t>Alturas de Mayaguez 6012-05</t>
  </si>
  <si>
    <t>14F006540000</t>
  </si>
  <si>
    <t>Humacao T.C. 13 KV 2603-09</t>
  </si>
  <si>
    <t>14F005360000</t>
  </si>
  <si>
    <t>Factor 13 KV 8014-08</t>
  </si>
  <si>
    <t>14F005290000</t>
  </si>
  <si>
    <t>Factor 1 8011-01</t>
  </si>
  <si>
    <t>14F007270000</t>
  </si>
  <si>
    <t>Guayama 4001-03</t>
  </si>
  <si>
    <t>14F007860000</t>
  </si>
  <si>
    <t>Yauco Pueblo II 5304-05</t>
  </si>
  <si>
    <t>14F005320000</t>
  </si>
  <si>
    <t>San Daniel 8013-02</t>
  </si>
  <si>
    <t>14F007190000</t>
  </si>
  <si>
    <t>San Germán 6401-04</t>
  </si>
  <si>
    <t>14F007640000</t>
  </si>
  <si>
    <t>Guanica TC 5602-01</t>
  </si>
  <si>
    <t>14F005870000</t>
  </si>
  <si>
    <t>Cana (Interamericana)1719-15</t>
  </si>
  <si>
    <t>14F006500000</t>
  </si>
  <si>
    <t>Candelero 2604-01</t>
  </si>
  <si>
    <t>14F005480000</t>
  </si>
  <si>
    <t>Guajataca 7403-03</t>
  </si>
  <si>
    <t>14F008130000</t>
  </si>
  <si>
    <t>Las Lomas 1525-04</t>
  </si>
  <si>
    <t>14F007800000</t>
  </si>
  <si>
    <t>Yauco Pueblo 1 5302-01</t>
  </si>
  <si>
    <t>14F006770000</t>
  </si>
  <si>
    <t>Ceiba Baja 7012-01</t>
  </si>
  <si>
    <t>14F006630000</t>
  </si>
  <si>
    <t>Aguada 7201-05</t>
  </si>
  <si>
    <t>14F005390000</t>
  </si>
  <si>
    <t>Guajataca 7403-02</t>
  </si>
  <si>
    <t>14F005340000</t>
  </si>
  <si>
    <t>Camuy 7601-04</t>
  </si>
  <si>
    <t>10N000520000</t>
  </si>
  <si>
    <t>Time Rec. &amp; Process Enhancem.</t>
  </si>
  <si>
    <t>14F007700000</t>
  </si>
  <si>
    <t>Lajas 6601-04</t>
  </si>
  <si>
    <t>14F007000000</t>
  </si>
  <si>
    <t>Acacias 4.16 KV 6801-03</t>
  </si>
  <si>
    <t>14F006890000</t>
  </si>
  <si>
    <t>Moca II 7104-06</t>
  </si>
  <si>
    <t>14F006730000</t>
  </si>
  <si>
    <t>Victoria 13.2 KV 7008-04</t>
  </si>
  <si>
    <t>14F006130000</t>
  </si>
  <si>
    <t>Candelaria Arenas 1718-03</t>
  </si>
  <si>
    <t>14F008400000</t>
  </si>
  <si>
    <t>Guajataca substation</t>
  </si>
  <si>
    <t>14F008050000</t>
  </si>
  <si>
    <t>Fajardo PDS 2005-09</t>
  </si>
  <si>
    <t>14F007880000</t>
  </si>
  <si>
    <t>Barrazas 2 1607-03</t>
  </si>
  <si>
    <t>14F008300000</t>
  </si>
  <si>
    <t>La Muda 1343-01</t>
  </si>
  <si>
    <t>14F005760000</t>
  </si>
  <si>
    <t>San Demetrio 9002-01</t>
  </si>
  <si>
    <t>14F005930000</t>
  </si>
  <si>
    <t>Guaynabo 1901-04</t>
  </si>
  <si>
    <t>14F006440000</t>
  </si>
  <si>
    <t>Gurabo 3101-04</t>
  </si>
  <si>
    <t>14F006230000</t>
  </si>
  <si>
    <t>Aibonito 3501-02</t>
  </si>
  <si>
    <t>14F005640000</t>
  </si>
  <si>
    <t>Manatí Pueblo 8405-03</t>
  </si>
  <si>
    <t>10F000340000</t>
  </si>
  <si>
    <t>HW Upg legacy equip-CPEX FEMA</t>
  </si>
  <si>
    <t>10F000350000</t>
  </si>
  <si>
    <t>TelCom Dev IT sensor-CAP FEMA</t>
  </si>
  <si>
    <t>10F000360000</t>
  </si>
  <si>
    <t>WiFi 6 Integration- CAPEX</t>
  </si>
  <si>
    <t>10F000370000</t>
  </si>
  <si>
    <t>GPS Clock install - CAPEX FEMA</t>
  </si>
  <si>
    <t>10F000380000</t>
  </si>
  <si>
    <t>Situational Awrness CAPEX FEMA</t>
  </si>
  <si>
    <t>10F000390000</t>
  </si>
  <si>
    <t>Ntwk Prof OMS CAPEX FEMA</t>
  </si>
  <si>
    <t>10F000400000</t>
  </si>
  <si>
    <t>Map Mgtion-Gtch OMS CPEX FMA</t>
  </si>
  <si>
    <t>10F000410000</t>
  </si>
  <si>
    <t>Cyber Sec System CAPEX FEMA</t>
  </si>
  <si>
    <t>10N000540000</t>
  </si>
  <si>
    <t>Procure to Pay-ORACLE Implem.</t>
  </si>
  <si>
    <t>14F008410000</t>
  </si>
  <si>
    <t>Breaker Replace 38 Kv &amp; 115Kv</t>
  </si>
  <si>
    <t>14F008420000</t>
  </si>
  <si>
    <t>Costa Sur TC - Phase II</t>
  </si>
  <si>
    <t>14F008430000</t>
  </si>
  <si>
    <t>Bayamón TC - Part 2</t>
  </si>
  <si>
    <t>14F008440000</t>
  </si>
  <si>
    <t>Manati TC BRKS - Phase II</t>
  </si>
  <si>
    <t>14F008450000</t>
  </si>
  <si>
    <t>Aguirre TC - Phase II</t>
  </si>
  <si>
    <t>14F008460000</t>
  </si>
  <si>
    <t>Assesment UG 38 kV Trans Syst</t>
  </si>
  <si>
    <t>14F008470000</t>
  </si>
  <si>
    <t>UG  Transmission SystemRepairs</t>
  </si>
  <si>
    <t>14F008480000</t>
  </si>
  <si>
    <t>DPole Arecibo Grp. 3</t>
  </si>
  <si>
    <t>14F008490000</t>
  </si>
  <si>
    <t>DPole Bayamon Grp. 4</t>
  </si>
  <si>
    <t>14F008500000</t>
  </si>
  <si>
    <t>DPole Caguas Grp. 9</t>
  </si>
  <si>
    <t>14F008510000</t>
  </si>
  <si>
    <t>DPole Mayaguez Grp. 5</t>
  </si>
  <si>
    <t>14F008520000</t>
  </si>
  <si>
    <t>DPole Ponce Grp. 3</t>
  </si>
  <si>
    <t>14F008530000</t>
  </si>
  <si>
    <t>DPole San Juan Grp. 4</t>
  </si>
  <si>
    <t>14F008540000</t>
  </si>
  <si>
    <t>DPole Arecibo Grp. 4</t>
  </si>
  <si>
    <t>14F008550000</t>
  </si>
  <si>
    <t>DPole Bayamon Grp. 5</t>
  </si>
  <si>
    <t>14F008560000</t>
  </si>
  <si>
    <t>DPole Caguas Grp. 10</t>
  </si>
  <si>
    <t>14F008570000</t>
  </si>
  <si>
    <t>DPole Mayaguez Grp. 6</t>
  </si>
  <si>
    <t>14F008580000</t>
  </si>
  <si>
    <t>DPole Ponce Grp. 4</t>
  </si>
  <si>
    <t>14F008590000</t>
  </si>
  <si>
    <t>DPole San Juan Grp. 5</t>
  </si>
  <si>
    <t>14F008600000</t>
  </si>
  <si>
    <t>Fajardo Tecnica-Group D</t>
  </si>
  <si>
    <t>14F008610000</t>
  </si>
  <si>
    <t>Humacao Tecnica-Group D</t>
  </si>
  <si>
    <t>14F008620000</t>
  </si>
  <si>
    <t>Mayaguez (Mckinley)-Group D</t>
  </si>
  <si>
    <t>14F008630000</t>
  </si>
  <si>
    <t>Sabana Llana TC-Group D</t>
  </si>
  <si>
    <t>14N000780000</t>
  </si>
  <si>
    <t>TAShelix Mobile Platf.Implem.</t>
  </si>
  <si>
    <t>14N000790000</t>
  </si>
  <si>
    <t>DistPole&amp;ConducRep-AreciboGRp3</t>
  </si>
  <si>
    <t>14N000800000</t>
  </si>
  <si>
    <t>DistPole&amp;ConducRep-BayamGRp4</t>
  </si>
  <si>
    <t>14N000810000</t>
  </si>
  <si>
    <t>DistPole&amp;ConducRep-CaguasGRp9</t>
  </si>
  <si>
    <t>14N000820000</t>
  </si>
  <si>
    <t>DistPole&amp;ConducRep-MayaguGRp5</t>
  </si>
  <si>
    <t>14N000830000</t>
  </si>
  <si>
    <t>DistPole&amp;ConducRep-PonceGRp3</t>
  </si>
  <si>
    <t>14N000840000</t>
  </si>
  <si>
    <t>DistPole&amp;ConducRep-SanJuanGRp4</t>
  </si>
  <si>
    <t>14N000850000</t>
  </si>
  <si>
    <t>DistPole&amp;ConducRep-AreciboGRp4</t>
  </si>
  <si>
    <t>14N000860000</t>
  </si>
  <si>
    <t>DistPole&amp;ConducRep-BayamGRp5</t>
  </si>
  <si>
    <t>14N000870000</t>
  </si>
  <si>
    <t>DistPole&amp;ConducRep-CaguasGRp10</t>
  </si>
  <si>
    <t>14N000880000</t>
  </si>
  <si>
    <t>DistPole&amp;ConducRep-MayaguGRp6</t>
  </si>
  <si>
    <t>14N000890000</t>
  </si>
  <si>
    <t>DistPole&amp;ConducRep-PonceGRp4</t>
  </si>
  <si>
    <t>14N000900000</t>
  </si>
  <si>
    <t>DistPole&amp;ConducRep-SanJuanGRp5</t>
  </si>
  <si>
    <t>14N000910000</t>
  </si>
  <si>
    <t>UG  Transmission Syst Rep- NME</t>
  </si>
  <si>
    <t>14N000920000</t>
  </si>
  <si>
    <t>PRW-Distr.Pole.Repl.Mar-22-FWD</t>
  </si>
  <si>
    <t>10N000580000</t>
  </si>
  <si>
    <t>Recor System Land</t>
  </si>
  <si>
    <t>10N000590000</t>
  </si>
  <si>
    <t>Fleet Telematics</t>
  </si>
  <si>
    <t>14F008640000</t>
  </si>
  <si>
    <t>DPole Arecibo Grp. 5</t>
  </si>
  <si>
    <t>14F008650000</t>
  </si>
  <si>
    <t>DPole Arecibo Grp. 6</t>
  </si>
  <si>
    <t>14F008660000</t>
  </si>
  <si>
    <t>DPole Bayamon Grp. 6</t>
  </si>
  <si>
    <t>14F008670000</t>
  </si>
  <si>
    <t>DPole Bayamon Grp. 7</t>
  </si>
  <si>
    <t>14F008680000</t>
  </si>
  <si>
    <t>DPole Caguas Grp. 11</t>
  </si>
  <si>
    <t>14F008690000</t>
  </si>
  <si>
    <t>DPole Caguas Grp. 12</t>
  </si>
  <si>
    <t>14F008700000</t>
  </si>
  <si>
    <t>DPole Mayaguez Grp. 7</t>
  </si>
  <si>
    <t>14F008710000</t>
  </si>
  <si>
    <t>DPole Mayaguez Grp. 8</t>
  </si>
  <si>
    <t>14F008720000</t>
  </si>
  <si>
    <t>DPole Ponce Grp. 5</t>
  </si>
  <si>
    <t>14F008730000</t>
  </si>
  <si>
    <t>DPole Ponce Grp. 6</t>
  </si>
  <si>
    <t>14F008740000</t>
  </si>
  <si>
    <t>DPole San Juan Grp. 6</t>
  </si>
  <si>
    <t>14F008750000</t>
  </si>
  <si>
    <t>DPole San Juan Grp. 7</t>
  </si>
  <si>
    <t>14F008760000</t>
  </si>
  <si>
    <t>Long Lead Mat-Mat Handling</t>
  </si>
  <si>
    <t>10N000660000</t>
  </si>
  <si>
    <t>Loiza Street Revitalization</t>
  </si>
  <si>
    <t>10N000670000</t>
  </si>
  <si>
    <t>CCTV&amp;accessReg&amp;Tech Facility</t>
  </si>
  <si>
    <t>10N000680000</t>
  </si>
  <si>
    <t>CCTV&amp;accessCustomerExpFacility</t>
  </si>
  <si>
    <t>10N000690000</t>
  </si>
  <si>
    <t>CCTV&amp;accessPaloSeco</t>
  </si>
  <si>
    <t>10N000700000</t>
  </si>
  <si>
    <t>CCTV SatelliteWarehouses</t>
  </si>
  <si>
    <t>10N000710000</t>
  </si>
  <si>
    <t>CCTV&amp;accessRegionalWarehouses</t>
  </si>
  <si>
    <t>10N000720000</t>
  </si>
  <si>
    <t>Fence SatelliteWarehouses</t>
  </si>
  <si>
    <t>10N000730000</t>
  </si>
  <si>
    <t>Fencing &amp; CCTV WorkCamps</t>
  </si>
  <si>
    <t>10N000750000</t>
  </si>
  <si>
    <t>Line40600 Baymn-Monac(UG Loop)</t>
  </si>
  <si>
    <t>10N000770000</t>
  </si>
  <si>
    <t>Substation Battery Bank repla</t>
  </si>
  <si>
    <t>10N000780000</t>
  </si>
  <si>
    <t>Substation Grounding AntiTheft</t>
  </si>
  <si>
    <t>14F008770000</t>
  </si>
  <si>
    <t>New Substation Culebra</t>
  </si>
  <si>
    <t>14F008780000</t>
  </si>
  <si>
    <t>New Substation Vieques</t>
  </si>
  <si>
    <t>14F008790000</t>
  </si>
  <si>
    <t>Streetlighting Prog-San Juan</t>
  </si>
  <si>
    <t>14F008800000</t>
  </si>
  <si>
    <t>DPole Arecibo Grp. 7</t>
  </si>
  <si>
    <t>14F008810000</t>
  </si>
  <si>
    <t>DPole Arecibo Grp. 8</t>
  </si>
  <si>
    <t>14F008820000</t>
  </si>
  <si>
    <t>DPole Bayamon Grp. 8</t>
  </si>
  <si>
    <t>14F008830000</t>
  </si>
  <si>
    <t>DPole Bayamon Grp. 9</t>
  </si>
  <si>
    <t>14F008840000</t>
  </si>
  <si>
    <t>DPole Caguas Grp. 13</t>
  </si>
  <si>
    <t>14F008850000</t>
  </si>
  <si>
    <t>DPole Caguas Grp. 14</t>
  </si>
  <si>
    <t>14F008860000</t>
  </si>
  <si>
    <t>DPole Mayaguez Grp. 9</t>
  </si>
  <si>
    <t>14F008870000</t>
  </si>
  <si>
    <t>DPole Mayaguez Grp. 10</t>
  </si>
  <si>
    <t>14F008880000</t>
  </si>
  <si>
    <t>DPole Ponce Grp. 7</t>
  </si>
  <si>
    <t>14F008890000</t>
  </si>
  <si>
    <t>DPole Ponce Grp. 8</t>
  </si>
  <si>
    <t>14F008900000</t>
  </si>
  <si>
    <t>DPole San Juan Grp. 8</t>
  </si>
  <si>
    <t>14F008910000</t>
  </si>
  <si>
    <t>DPole San Juan Grp. 9</t>
  </si>
  <si>
    <t>14F008920000</t>
  </si>
  <si>
    <t>TransPriorityPoleRepl.Line2300</t>
  </si>
  <si>
    <t>14F008930000</t>
  </si>
  <si>
    <t>Mora TC-Group E</t>
  </si>
  <si>
    <t>14F008940000</t>
  </si>
  <si>
    <t>SubMinorRepair GRP F-Añasco TC</t>
  </si>
  <si>
    <t>14F008950000</t>
  </si>
  <si>
    <t>SubMinorRepar GRP F-Guanica TC</t>
  </si>
  <si>
    <t>14F008960000</t>
  </si>
  <si>
    <t>SubMinorRepr GRP F-Maunabo TC</t>
  </si>
  <si>
    <t>14F008970000</t>
  </si>
  <si>
    <t>SubMinorRepr GRP G-SanJuan GIS</t>
  </si>
  <si>
    <t>14F008980000</t>
  </si>
  <si>
    <t>SubMinorRepr GRP G-Chardon GIS</t>
  </si>
  <si>
    <t>14F008990000</t>
  </si>
  <si>
    <t>SubMinorRepr GRP G-Bo PiñasGIS</t>
  </si>
  <si>
    <t>14F009000000</t>
  </si>
  <si>
    <t>SubMinrReprGRP G-Matin PeñaGIS</t>
  </si>
  <si>
    <t>14N000930000</t>
  </si>
  <si>
    <t>Operations Tools&amp;Equip-Substat</t>
  </si>
  <si>
    <t>14N000940000</t>
  </si>
  <si>
    <t>Tool Crib</t>
  </si>
  <si>
    <t>14N000950000</t>
  </si>
  <si>
    <t>Compliance Mngmnt</t>
  </si>
  <si>
    <t>14N000960000</t>
  </si>
  <si>
    <t>Data Loss Prevention DLP</t>
  </si>
  <si>
    <t>14N000970000</t>
  </si>
  <si>
    <t>Endpoint Image Mngmnt</t>
  </si>
  <si>
    <t>14N000980000</t>
  </si>
  <si>
    <t>Network Segmentation</t>
  </si>
  <si>
    <t>14N000990000</t>
  </si>
  <si>
    <t>Vuln Mngmt&amp;Scan(OT Devs-SCADA)</t>
  </si>
  <si>
    <t>10N000790000</t>
  </si>
  <si>
    <t>PA Budget and Forecast Tools</t>
  </si>
  <si>
    <t>10N000800000</t>
  </si>
  <si>
    <t>CC&amp;B Opt-User Roles Functions</t>
  </si>
  <si>
    <t>10N000810000</t>
  </si>
  <si>
    <t>UIP CC&amp;B Reporting Analytics</t>
  </si>
  <si>
    <t>10N000820000</t>
  </si>
  <si>
    <t>CC&amp;B Optim - Service Orders</t>
  </si>
  <si>
    <t>14F009010000</t>
  </si>
  <si>
    <t>Quebradillas Técnica-Group E</t>
  </si>
  <si>
    <t>14F009020000</t>
  </si>
  <si>
    <t>San Sebastián TC-Group E</t>
  </si>
  <si>
    <t>14N001000000</t>
  </si>
  <si>
    <t>Unstructured Data Protection</t>
  </si>
  <si>
    <t>14F009030000</t>
  </si>
  <si>
    <t>Viaducto 115kV Prot&amp;ContrlSyst</t>
  </si>
  <si>
    <t>14F009040000</t>
  </si>
  <si>
    <t>San Juan SP TC</t>
  </si>
  <si>
    <t>14F009050000</t>
  </si>
  <si>
    <t>Jobos TC</t>
  </si>
  <si>
    <t>14F009060000</t>
  </si>
  <si>
    <t>Sabana Llana TC</t>
  </si>
  <si>
    <t>14F009070000</t>
  </si>
  <si>
    <t>New Guayanilla TC</t>
  </si>
  <si>
    <t>14F009080000</t>
  </si>
  <si>
    <t>New Salinas TC</t>
  </si>
  <si>
    <t>10F000430000</t>
  </si>
  <si>
    <t>FMS-Tenant Broker Rep FF Proj</t>
  </si>
  <si>
    <t>10N000910000</t>
  </si>
  <si>
    <t>Aguadilla Contact Center NME</t>
  </si>
  <si>
    <t>10N000920000</t>
  </si>
  <si>
    <t>Hormigerous Contact Cent NME</t>
  </si>
  <si>
    <t>10N000930000</t>
  </si>
  <si>
    <t>Humacao Contact Centre NME</t>
  </si>
  <si>
    <t>10N000940000</t>
  </si>
  <si>
    <t>Ponce Contact Centre NME</t>
  </si>
  <si>
    <t>10N000950000</t>
  </si>
  <si>
    <t>Isabela Contact Centre NME</t>
  </si>
  <si>
    <t>10N000970000</t>
  </si>
  <si>
    <t>DatalakeRepServOrdrRout&amp;Dashbs</t>
  </si>
  <si>
    <t>14N001010000</t>
  </si>
  <si>
    <t>FMS-CAGUAS REGIONAL PROJECT II</t>
  </si>
  <si>
    <t>14F010320000</t>
  </si>
  <si>
    <t>DPole San Juan Grp. 12</t>
  </si>
  <si>
    <t>14F010330000</t>
  </si>
  <si>
    <t>DPole San Juan Grp. 11</t>
  </si>
  <si>
    <t>14F010340000</t>
  </si>
  <si>
    <t>DPole San Juan Grp. 10</t>
  </si>
  <si>
    <t>14F010350000</t>
  </si>
  <si>
    <t>DPole Ponce Grp. 13</t>
  </si>
  <si>
    <t>14F010360000</t>
  </si>
  <si>
    <t>DPole Ponce Grp. 12</t>
  </si>
  <si>
    <t>14F010370000</t>
  </si>
  <si>
    <t>DPole Ponce Grp. 11</t>
  </si>
  <si>
    <t>14F010380000</t>
  </si>
  <si>
    <t>DPole Ponce Grp. 10</t>
  </si>
  <si>
    <t>14F010390000</t>
  </si>
  <si>
    <t>DPole Ponce Grp. 9</t>
  </si>
  <si>
    <t>14F010400000</t>
  </si>
  <si>
    <t>DPole Mayaguez Grp. 14</t>
  </si>
  <si>
    <t>14F010410000</t>
  </si>
  <si>
    <t>DPole Mayaguez Grp. 13</t>
  </si>
  <si>
    <t>14F010420000</t>
  </si>
  <si>
    <t>DPole Mayaguez Grp. 12</t>
  </si>
  <si>
    <t>14F010430000</t>
  </si>
  <si>
    <t>DPole Mayaguez Grp. 11</t>
  </si>
  <si>
    <t>14F010440000</t>
  </si>
  <si>
    <t>DPole Caguas Grp. 15</t>
  </si>
  <si>
    <t>14F010450000</t>
  </si>
  <si>
    <t>DPole Arecibo Grp. 12</t>
  </si>
  <si>
    <t>14F010460000</t>
  </si>
  <si>
    <t>DPole Arecibo Grp. 11</t>
  </si>
  <si>
    <t>14F010470000</t>
  </si>
  <si>
    <t>DPole Arecibo Grp. 10</t>
  </si>
  <si>
    <t>14F010480000</t>
  </si>
  <si>
    <t>DPole Arecibo Grp. 9</t>
  </si>
  <si>
    <t>10F000450000</t>
  </si>
  <si>
    <t>WFMS Intermediate Comms</t>
  </si>
  <si>
    <t>14F009270000</t>
  </si>
  <si>
    <t>Streetlighting Program-Caguas</t>
  </si>
  <si>
    <t>14F012500000</t>
  </si>
  <si>
    <t>Telecom Infrastructure Grupo D</t>
  </si>
  <si>
    <t>14F012780000</t>
  </si>
  <si>
    <t>Streetlighting Prog-Aguadilla</t>
  </si>
  <si>
    <t>14F012790000</t>
  </si>
  <si>
    <t>Streetlighting Program-Arecibo</t>
  </si>
  <si>
    <t>14F012800000</t>
  </si>
  <si>
    <t>Streetlighting Program-Bayamon</t>
  </si>
  <si>
    <t>14F012810000</t>
  </si>
  <si>
    <t>Streetlighting Progra-Carolina</t>
  </si>
  <si>
    <t>14F012820000</t>
  </si>
  <si>
    <t>Streetlighting Program - Cayey</t>
  </si>
  <si>
    <t>14F012830000</t>
  </si>
  <si>
    <t>Streetlighting Program-Guayama</t>
  </si>
  <si>
    <t>14F012840000</t>
  </si>
  <si>
    <t>Streetlighting Progra-Mayaguez</t>
  </si>
  <si>
    <t>14F012850000</t>
  </si>
  <si>
    <t>Streetlighting Program - Ponce</t>
  </si>
  <si>
    <t>14F012860000</t>
  </si>
  <si>
    <t>Streetlight Prog-Trujillo Alto</t>
  </si>
  <si>
    <t>14F012870000</t>
  </si>
  <si>
    <t>Streetlighting Program-Humacao</t>
  </si>
  <si>
    <t>14F012880000</t>
  </si>
  <si>
    <t>Streetlighting Program-Isabela</t>
  </si>
  <si>
    <t>10N001400000</t>
  </si>
  <si>
    <t>CC&amp;B Severance Proc Automtn</t>
  </si>
  <si>
    <t>14F012580000</t>
  </si>
  <si>
    <t>T-Pole Replacement - L36100</t>
  </si>
  <si>
    <t>14F013750000</t>
  </si>
  <si>
    <t>Streetlighting Program-Corozal</t>
  </si>
  <si>
    <t>14F013760000</t>
  </si>
  <si>
    <t>Streetlighting Program-Comerio</t>
  </si>
  <si>
    <t>14F013770000</t>
  </si>
  <si>
    <t>Streetlighting Progr-Canovanas</t>
  </si>
  <si>
    <t>14F013780000</t>
  </si>
  <si>
    <t>Streetlighting Program-Juncos</t>
  </si>
  <si>
    <t>14F013790000</t>
  </si>
  <si>
    <t>Streetlighting Program-Vieques</t>
  </si>
  <si>
    <t>14F013800000</t>
  </si>
  <si>
    <t>Streetlighting Progr-Orocovis</t>
  </si>
  <si>
    <t>14F013810000</t>
  </si>
  <si>
    <t>Streetlighting Program-Maricao</t>
  </si>
  <si>
    <t>14F013820000</t>
  </si>
  <si>
    <t>Streetlighting Prog-Las Marias</t>
  </si>
  <si>
    <t>14F013830000</t>
  </si>
  <si>
    <t>Streetlighting Prog-Hormiguero</t>
  </si>
  <si>
    <t>14F013840000</t>
  </si>
  <si>
    <t>Streetlighting ProgR-Guaynabo</t>
  </si>
  <si>
    <t>14F013850000</t>
  </si>
  <si>
    <t>Streetlighting Program-Florida</t>
  </si>
  <si>
    <t>14F013860000</t>
  </si>
  <si>
    <t>Streetlighting Progr-Vega Baja</t>
  </si>
  <si>
    <t>14F013870000</t>
  </si>
  <si>
    <t>Streetlighting Progra-Toa Alta</t>
  </si>
  <si>
    <t>14F013880000</t>
  </si>
  <si>
    <t>Streetlighting Prog-Rio Grande</t>
  </si>
  <si>
    <t>14F013890000</t>
  </si>
  <si>
    <t>Streetlighting Progra-Toa Baja</t>
  </si>
  <si>
    <t>14F013900000</t>
  </si>
  <si>
    <t>Streetlighting Prog-Juana Diaz</t>
  </si>
  <si>
    <t>14F013910000</t>
  </si>
  <si>
    <t>Streetlighting Program-Culebra</t>
  </si>
  <si>
    <t>14F013920000</t>
  </si>
  <si>
    <t>DPole Arecibo Grp. 13-to-16</t>
  </si>
  <si>
    <t>14F013930000</t>
  </si>
  <si>
    <t>DPole Bayamon Grp. 10</t>
  </si>
  <si>
    <t>14F013940000</t>
  </si>
  <si>
    <t>DPole Bayamon Grp. 11</t>
  </si>
  <si>
    <t>14F013950000</t>
  </si>
  <si>
    <t>Culebra 3801 Telecomm Tower</t>
  </si>
  <si>
    <t>14F009090000</t>
  </si>
  <si>
    <t>Feeder# 8701-01 (Ciales)</t>
  </si>
  <si>
    <t>14F009100000</t>
  </si>
  <si>
    <t>Feeder # 2401-01 (Canovanas)</t>
  </si>
  <si>
    <t>14F009110000</t>
  </si>
  <si>
    <t>Feeder # 3405-01 (Cayey)</t>
  </si>
  <si>
    <t>14F009120000</t>
  </si>
  <si>
    <t>Feeder # 5004-06 (Ponce)</t>
  </si>
  <si>
    <t>14F009130000</t>
  </si>
  <si>
    <t>Feeder # 5004-07 (Ponce)</t>
  </si>
  <si>
    <t>14F009140000</t>
  </si>
  <si>
    <t>Feeder # 5018-03 (Ponce)</t>
  </si>
  <si>
    <t>14F009150000</t>
  </si>
  <si>
    <t>Feeder # 5021-01 (Ponce)</t>
  </si>
  <si>
    <t>14F009160000</t>
  </si>
  <si>
    <t>Feeder # 5401-02 (Penuelas)</t>
  </si>
  <si>
    <t>14F009170000</t>
  </si>
  <si>
    <t>Feeder # 5602-02 (Guanica)</t>
  </si>
  <si>
    <t>14F009180000</t>
  </si>
  <si>
    <t>Feeder # 6010-02 (Mayaguez)</t>
  </si>
  <si>
    <t>14F009190000</t>
  </si>
  <si>
    <t>Feeder # 6401-04 (San German)</t>
  </si>
  <si>
    <t>14F009200000</t>
  </si>
  <si>
    <t>Feeder#6501-01(SABANA GRANDE)</t>
  </si>
  <si>
    <t>14F009210000</t>
  </si>
  <si>
    <t>Feeder#6501-02(Sabana Grande)</t>
  </si>
  <si>
    <t>14F009220000</t>
  </si>
  <si>
    <t>Feeder #6501-04 (SabanGrande)</t>
  </si>
  <si>
    <t>14F009230000</t>
  </si>
  <si>
    <t>Feeder # 6601-04 (LAJAS)</t>
  </si>
  <si>
    <t>14F009240000</t>
  </si>
  <si>
    <t>Feeder # 6603-01 (Lajas)</t>
  </si>
  <si>
    <t>14F009250000</t>
  </si>
  <si>
    <t>Feeder # 7404-06(QUEBRADILLAS)</t>
  </si>
  <si>
    <t>14F009260000</t>
  </si>
  <si>
    <t>Feeder # 8302-05 (Jayuya)</t>
  </si>
  <si>
    <t>14F009280000</t>
  </si>
  <si>
    <t>Aguas Buenas GIS (6)</t>
  </si>
  <si>
    <t>14F009290000</t>
  </si>
  <si>
    <t>Bayamon TC (31)</t>
  </si>
  <si>
    <t>14F009300000</t>
  </si>
  <si>
    <t>Central Aguirre (66)</t>
  </si>
  <si>
    <t>14F009310000</t>
  </si>
  <si>
    <t>Central Cambalache (67)</t>
  </si>
  <si>
    <t>14F009320000</t>
  </si>
  <si>
    <t>Central Costa Sur (68)</t>
  </si>
  <si>
    <t>14F009330000</t>
  </si>
  <si>
    <t>Central San Juan (70)</t>
  </si>
  <si>
    <t>14F009340000</t>
  </si>
  <si>
    <t>Dorado TC (100)</t>
  </si>
  <si>
    <t>14F009350000</t>
  </si>
  <si>
    <t>Jobos TC (155)</t>
  </si>
  <si>
    <t>14F009360000</t>
  </si>
  <si>
    <t>Las Acacias TC (169)</t>
  </si>
  <si>
    <t>14F009370000</t>
  </si>
  <si>
    <t>Manati TC (184)</t>
  </si>
  <si>
    <t>14F009380000</t>
  </si>
  <si>
    <t>Monacillos TC (197)</t>
  </si>
  <si>
    <t>14F009390000</t>
  </si>
  <si>
    <t>Sabana Llana TC (240)</t>
  </si>
  <si>
    <t>14F009400000</t>
  </si>
  <si>
    <t>San Jose Utuado (254)</t>
  </si>
  <si>
    <t>14F009410000</t>
  </si>
  <si>
    <t>San Lorenzo (255)</t>
  </si>
  <si>
    <t>14F009420000</t>
  </si>
  <si>
    <t>Viaducto TC (283)</t>
  </si>
  <si>
    <t>14F009430000</t>
  </si>
  <si>
    <t>Line 51200 (Ponce, Arecibo)</t>
  </si>
  <si>
    <t>14F009440000</t>
  </si>
  <si>
    <t>Line 50200 (Arecibo, Bayamon)</t>
  </si>
  <si>
    <t>14F009450000</t>
  </si>
  <si>
    <t>Line 50300 (Ponce)</t>
  </si>
  <si>
    <t>14F009460000</t>
  </si>
  <si>
    <t>Line 50800 (Caguas, Carolina)</t>
  </si>
  <si>
    <t>14F009470000</t>
  </si>
  <si>
    <t>Line 50900(Ponce,Caguas,Baya)</t>
  </si>
  <si>
    <t>14F009480000</t>
  </si>
  <si>
    <t>Line 51000(Ponce,Caguas,Carol)</t>
  </si>
  <si>
    <t>14F009490000</t>
  </si>
  <si>
    <t>Line 50100 (Arecibo)</t>
  </si>
  <si>
    <t>14F009500000</t>
  </si>
  <si>
    <t>Feeder #9602-03(Barranquitas)</t>
  </si>
  <si>
    <t>14F009510000</t>
  </si>
  <si>
    <t>Feeder # 9703-01 (Comerio)</t>
  </si>
  <si>
    <t>14F009520000</t>
  </si>
  <si>
    <t>Feeder # 9703-02 (Comerio)</t>
  </si>
  <si>
    <t>14F009530000</t>
  </si>
  <si>
    <t>Feeder # 9801-01 (Naranjito)</t>
  </si>
  <si>
    <t>14F009540000</t>
  </si>
  <si>
    <t>Feeder # 9802-04 (Naranjito)</t>
  </si>
  <si>
    <t>14F009550000</t>
  </si>
  <si>
    <t>Feeder # 1303-05 (San Juan)</t>
  </si>
  <si>
    <t>14F009560000</t>
  </si>
  <si>
    <t>Feeder # 1414-01 (San Juan)</t>
  </si>
  <si>
    <t>14F009570000</t>
  </si>
  <si>
    <t>Feeder # 1512-04 (San Juan)</t>
  </si>
  <si>
    <t>14F009580000</t>
  </si>
  <si>
    <t>Feeder # 6601-03 (Lajas)</t>
  </si>
  <si>
    <t>14F009590000</t>
  </si>
  <si>
    <t>Feeder # 6702-04 (Cabo Rojo)</t>
  </si>
  <si>
    <t>14F009600000</t>
  </si>
  <si>
    <t>Feeder # 6703-01 (Cabo Rojo)</t>
  </si>
  <si>
    <t>14F009610000</t>
  </si>
  <si>
    <t>Feeder # 6406-02 (San German)</t>
  </si>
  <si>
    <t>14F009620000</t>
  </si>
  <si>
    <t>Feeder # 6704-03 (Cabo Rojo)</t>
  </si>
  <si>
    <t>14F009630000</t>
  </si>
  <si>
    <t>Feeder # 6704-02 (Cabo Rojo)</t>
  </si>
  <si>
    <t>14F009640000</t>
  </si>
  <si>
    <t>Feeder # 7502-02 (Isabela)</t>
  </si>
  <si>
    <t>14F009650000</t>
  </si>
  <si>
    <t>Feeder # 6802-05 (Hormigueros)</t>
  </si>
  <si>
    <t>14F009660000</t>
  </si>
  <si>
    <t>Feeder # 6101-05 (Anasco)</t>
  </si>
  <si>
    <t>14F009670000</t>
  </si>
  <si>
    <t>Feeder # 7503-05 (Isabela)</t>
  </si>
  <si>
    <t>14F009680000</t>
  </si>
  <si>
    <t>Feeder # 7505-05 (Isabela)</t>
  </si>
  <si>
    <t>14F009690000</t>
  </si>
  <si>
    <t>Feeder # 8401-02 (Utuado)</t>
  </si>
  <si>
    <t>14F009700000</t>
  </si>
  <si>
    <t>Feeder # 6014-02 (Mayaguez)</t>
  </si>
  <si>
    <t>14F009710000</t>
  </si>
  <si>
    <t>Feeder # 9003-06 (Vega Baja)</t>
  </si>
  <si>
    <t>14F009720000</t>
  </si>
  <si>
    <t>Feeder # 8302-04 (Jayuya)</t>
  </si>
  <si>
    <t>14F009730000</t>
  </si>
  <si>
    <t>Feeder # 8701-04 (Ciales)</t>
  </si>
  <si>
    <t>14F009740000</t>
  </si>
  <si>
    <t>Feeder # 9101-01 (Vega Alta)</t>
  </si>
  <si>
    <t>14F009750000</t>
  </si>
  <si>
    <t>Feeder # 9103-01 (Vega Alta)</t>
  </si>
  <si>
    <t>14F009760000</t>
  </si>
  <si>
    <t>Feeder # 6010-01 (Mayaguez)</t>
  </si>
  <si>
    <t>14F009770000</t>
  </si>
  <si>
    <t>Feeder # 9004-08 (Vega Baja)</t>
  </si>
  <si>
    <t>14F009780000</t>
  </si>
  <si>
    <t>Feeder # 9403-01 (Toa Alta)</t>
  </si>
  <si>
    <t>14F009790000</t>
  </si>
  <si>
    <t>Feeder # 8202-01 (Adjuntas)</t>
  </si>
  <si>
    <t>14F009800000</t>
  </si>
  <si>
    <t>Feeder # 1512-05 (San Juan)</t>
  </si>
  <si>
    <t>14F009810000</t>
  </si>
  <si>
    <t>Feeder # 1620-01 (San Juan)</t>
  </si>
  <si>
    <t>14F009820000</t>
  </si>
  <si>
    <t>Feeder # 1620-02 (San Juan)</t>
  </si>
  <si>
    <t>14F009830000</t>
  </si>
  <si>
    <t>Feeder # 1620-03 (San Juan)</t>
  </si>
  <si>
    <t>14F009840000</t>
  </si>
  <si>
    <t>Feeder # 1620-04 (Carolina</t>
  </si>
  <si>
    <t>14F009850000</t>
  </si>
  <si>
    <t>Feeder # 1620-05 (Carolina)</t>
  </si>
  <si>
    <t>14F009860000</t>
  </si>
  <si>
    <t>Feeder # 1704-01 (Bayamon)</t>
  </si>
  <si>
    <t>14F009870000</t>
  </si>
  <si>
    <t>Feeder # 1709-03 (Guaynabo)</t>
  </si>
  <si>
    <t>14F009880000</t>
  </si>
  <si>
    <t>Feeder # 3014-01 (Caguas)</t>
  </si>
  <si>
    <t>14F009890000</t>
  </si>
  <si>
    <t>Feeder # 3014-04 (Caguas)</t>
  </si>
  <si>
    <t>14F009900000</t>
  </si>
  <si>
    <t>Feeder # 3406-02 (Cayey)</t>
  </si>
  <si>
    <t>14F009910000</t>
  </si>
  <si>
    <t>Feeder # 3406-03 (Cayey)</t>
  </si>
  <si>
    <t>14F009920000</t>
  </si>
  <si>
    <t>Feeder # 3501-02 (Aibonito)</t>
  </si>
  <si>
    <t>14F009930000</t>
  </si>
  <si>
    <t>Feeder # 3502-02 (Aibonito)</t>
  </si>
  <si>
    <t>14F009940000</t>
  </si>
  <si>
    <t>Feeder # 3604-06 (Cidra)</t>
  </si>
  <si>
    <t>14F009950000</t>
  </si>
  <si>
    <t>Feeder # 5012-03 (Ponce)</t>
  </si>
  <si>
    <t>14F009960000</t>
  </si>
  <si>
    <t>Feeder # 5501-04 (Guayanilla)</t>
  </si>
  <si>
    <t>14F009970000</t>
  </si>
  <si>
    <t>Feeder # 5803-02 (Juana Diaz)</t>
  </si>
  <si>
    <t>14F009980000</t>
  </si>
  <si>
    <t>Feeder # 6001-01 (Mayaguez)</t>
  </si>
  <si>
    <t>14F009990000</t>
  </si>
  <si>
    <t>Feeder # 6001-02 (Mayaguez)</t>
  </si>
  <si>
    <t>14F010000000</t>
  </si>
  <si>
    <t>Feeder # 6001-03 (Mayaguez)</t>
  </si>
  <si>
    <t>14F010010000</t>
  </si>
  <si>
    <t>Feeder # 6001-04 (Mayaguez)</t>
  </si>
  <si>
    <t>14F010020000</t>
  </si>
  <si>
    <t>Feeder # 6305-03 (Maricao)</t>
  </si>
  <si>
    <t>14F010030000</t>
  </si>
  <si>
    <t>Feeder # 9502-02 (Corozal)</t>
  </si>
  <si>
    <t>14F010040000</t>
  </si>
  <si>
    <t>Feeder # 9601-01(Barranquitas)</t>
  </si>
  <si>
    <t>14F010050000</t>
  </si>
  <si>
    <t>Battery Test &amp; Replace</t>
  </si>
  <si>
    <t>14F010060000</t>
  </si>
  <si>
    <t>Two-Way Radio Assess &amp; Repair</t>
  </si>
  <si>
    <t>14F010070000</t>
  </si>
  <si>
    <t>Microwave Assess &amp; Repair</t>
  </si>
  <si>
    <t>14F010080000</t>
  </si>
  <si>
    <t>Fiber Assess &amp; Repair</t>
  </si>
  <si>
    <t>14F010090000</t>
  </si>
  <si>
    <t>Program Management</t>
  </si>
  <si>
    <t>14F010100000</t>
  </si>
  <si>
    <t>Subs Telecom Assess &amp; Repair</t>
  </si>
  <si>
    <t>14F010110000</t>
  </si>
  <si>
    <t>TWAC Systems Assess &amp; Repair</t>
  </si>
  <si>
    <t>14F010120000</t>
  </si>
  <si>
    <t>Tower Safety Assess &amp; Repair</t>
  </si>
  <si>
    <t>14F010130000</t>
  </si>
  <si>
    <t>Feeder # 8104-02 (Utuado)</t>
  </si>
  <si>
    <t>14F010140000</t>
  </si>
  <si>
    <t>Feeder # 9401-01 (Toa Alta)</t>
  </si>
  <si>
    <t>14F010150000</t>
  </si>
  <si>
    <t>Feeder # 9403-03 (Toa Alta)</t>
  </si>
  <si>
    <t>14F010160000</t>
  </si>
  <si>
    <t>Cambalache PP-Manati TC</t>
  </si>
  <si>
    <t>14F010170000</t>
  </si>
  <si>
    <t>Costa Sur PP-Manati TC</t>
  </si>
  <si>
    <t>14F010180000</t>
  </si>
  <si>
    <t>Manati TC-Bayamon TC</t>
  </si>
  <si>
    <t>14F010190000</t>
  </si>
  <si>
    <t>Aguirre PP-Costa Sur PP</t>
  </si>
  <si>
    <t>14F010200000</t>
  </si>
  <si>
    <t>Mayaguez TC-Mora TC-Cambalache</t>
  </si>
  <si>
    <t>14F010210000</t>
  </si>
  <si>
    <t>AES Power Plant-Yabucoa TC</t>
  </si>
  <si>
    <t>14F010220000</t>
  </si>
  <si>
    <t>Sabana Llana TC-Yabucoa TC</t>
  </si>
  <si>
    <t>14F010230000</t>
  </si>
  <si>
    <t>Aguas Buenas GIS-Bayamon TC</t>
  </si>
  <si>
    <t>14F010240000</t>
  </si>
  <si>
    <t>Aguirre-Aguas Buenas GIS 50900</t>
  </si>
  <si>
    <t>14F010250000</t>
  </si>
  <si>
    <t>Aguas BuenasGIS-Sabana LlanaTC</t>
  </si>
  <si>
    <t>14F010260000</t>
  </si>
  <si>
    <t>Aguirre-Aguas Buenas GIS 51000</t>
  </si>
  <si>
    <t>14F010270000</t>
  </si>
  <si>
    <t>EcoElectrica PP-Costa Sur PP</t>
  </si>
  <si>
    <t>14F010280000</t>
  </si>
  <si>
    <t>Costa Sur PP-Cambalache PP</t>
  </si>
  <si>
    <t>14F010290000</t>
  </si>
  <si>
    <t>Costa Sur PP-Ponce TC</t>
  </si>
  <si>
    <t>14F010300000</t>
  </si>
  <si>
    <t>Costa Sur PP-Mayaguez TC</t>
  </si>
  <si>
    <t>14F010310000</t>
  </si>
  <si>
    <t>Aguirre PP-AES PP</t>
  </si>
  <si>
    <t>14F010490000</t>
  </si>
  <si>
    <t>Dos Bocas HP-Barrio Pina GIS</t>
  </si>
  <si>
    <t>14F010500000</t>
  </si>
  <si>
    <t>Fajardo TC-Daguao TC</t>
  </si>
  <si>
    <t>14F010510000</t>
  </si>
  <si>
    <t>Daguao TC-Rio Blanco TC</t>
  </si>
  <si>
    <t>14F010520000</t>
  </si>
  <si>
    <t>Monacillos TC-Juncos TC</t>
  </si>
  <si>
    <t>14F010530000</t>
  </si>
  <si>
    <t>Ponce TC-Dos Bocas HP</t>
  </si>
  <si>
    <t>14F010540000</t>
  </si>
  <si>
    <t>Rio Blanco TC-Humacao</t>
  </si>
  <si>
    <t>14F010550000</t>
  </si>
  <si>
    <t>Humacao TC-Yabucoa TC 36300</t>
  </si>
  <si>
    <t>14F010560000</t>
  </si>
  <si>
    <t>Rio Blanco TC-Juncos TC</t>
  </si>
  <si>
    <t>14F010570000</t>
  </si>
  <si>
    <t>Sabana Llana TC-Canovanas TC</t>
  </si>
  <si>
    <t>14F010580000</t>
  </si>
  <si>
    <t>Canas TC-Ponce TC</t>
  </si>
  <si>
    <t>14F010590000</t>
  </si>
  <si>
    <t>Canovanas TC-Palmer TC</t>
  </si>
  <si>
    <t>14F010600000</t>
  </si>
  <si>
    <t>36700:Mayaguez PP-Mayaguez TC</t>
  </si>
  <si>
    <t>14F010610000</t>
  </si>
  <si>
    <t>Costa Sur PP-Canas</t>
  </si>
  <si>
    <t>14F010620000</t>
  </si>
  <si>
    <t>Vega Baja TC-Manati TC</t>
  </si>
  <si>
    <t>14F010630000</t>
  </si>
  <si>
    <t>Feeder # 1530-08 (SAN JUAN)</t>
  </si>
  <si>
    <t>14F010640000</t>
  </si>
  <si>
    <t>Costa Sur PP-Ponce TC 37000</t>
  </si>
  <si>
    <t>14F010650000</t>
  </si>
  <si>
    <t>Guanica TC-Costa Sur PP</t>
  </si>
  <si>
    <t>14F010660000</t>
  </si>
  <si>
    <t>San German TC-Guanica TC</t>
  </si>
  <si>
    <t>14F010670000</t>
  </si>
  <si>
    <t>Añasco TC-Victoria TC</t>
  </si>
  <si>
    <t>14F010680000</t>
  </si>
  <si>
    <t>Dorado TC-Vega Baja TC</t>
  </si>
  <si>
    <t>14F010690000</t>
  </si>
  <si>
    <t>Mayaguez TC-Añasco TC</t>
  </si>
  <si>
    <t>14F010700000</t>
  </si>
  <si>
    <t>Dorado TC-Hato Tejas TC</t>
  </si>
  <si>
    <t>14F010710000</t>
  </si>
  <si>
    <t>37200:Mayaguez PP-Mayaguez TC</t>
  </si>
  <si>
    <t>14F010720000</t>
  </si>
  <si>
    <t>Hato Tejas TC-Bayamon TC</t>
  </si>
  <si>
    <t>14F010730000</t>
  </si>
  <si>
    <t>Cambalache TC-Dos Bocas HP</t>
  </si>
  <si>
    <t>14F010740000</t>
  </si>
  <si>
    <t>Mayaguez PP-Acacias TC</t>
  </si>
  <si>
    <t>14F010750000</t>
  </si>
  <si>
    <t>Victoria TC-Mora TC</t>
  </si>
  <si>
    <t>14F010760000</t>
  </si>
  <si>
    <t>Juncos TC-Humacao TC</t>
  </si>
  <si>
    <t>14F010770000</t>
  </si>
  <si>
    <t>Ponce TC-PWF</t>
  </si>
  <si>
    <t>14F010780000</t>
  </si>
  <si>
    <t>Sabana LlanaTC-CanovnsTC 41200</t>
  </si>
  <si>
    <t>14F010790000</t>
  </si>
  <si>
    <t>Humacao TC-Yabucoa TC 41000</t>
  </si>
  <si>
    <t>14F010800000</t>
  </si>
  <si>
    <t>PWF-Santa Isabel TC</t>
  </si>
  <si>
    <t>14F010810000</t>
  </si>
  <si>
    <t>Barrio Piña GIS-Dorado TC</t>
  </si>
  <si>
    <t>14F010820000</t>
  </si>
  <si>
    <t>DosBocasHP-SanSabastianTC</t>
  </si>
  <si>
    <t>14F010830000</t>
  </si>
  <si>
    <t>HatilloTC-QuebradillasSect</t>
  </si>
  <si>
    <t>14F010840000</t>
  </si>
  <si>
    <t>DosBocasHP-HatilloTC</t>
  </si>
  <si>
    <t>14F010850000</t>
  </si>
  <si>
    <t>MonacillosTC-BarioaTC</t>
  </si>
  <si>
    <t>14F010860000</t>
  </si>
  <si>
    <t>BairoaTO-CaguasTC</t>
  </si>
  <si>
    <t>14F010870000</t>
  </si>
  <si>
    <t>CaguasTC-CaguaxSect</t>
  </si>
  <si>
    <t>14F010880000</t>
  </si>
  <si>
    <t>CaguaxSect-JuncosTC</t>
  </si>
  <si>
    <t>14F010890000</t>
  </si>
  <si>
    <t>JuncosTC-RioBlancoHP</t>
  </si>
  <si>
    <t>14F010900000</t>
  </si>
  <si>
    <t>CANOVANAS SECT-RIO GRANDE</t>
  </si>
  <si>
    <t>14F010910000</t>
  </si>
  <si>
    <t>MONACILLOS TC-GUAYNABOSE CT</t>
  </si>
  <si>
    <t>14F010920000</t>
  </si>
  <si>
    <t>GuaynaboSect-GuaraguaoSect</t>
  </si>
  <si>
    <t>14F010930000</t>
  </si>
  <si>
    <t>MAUNABO TC-HUMACAO TC</t>
  </si>
  <si>
    <t>14F010940000</t>
  </si>
  <si>
    <t>JOBOS TC-MAUNABO TC</t>
  </si>
  <si>
    <t>14F010950000</t>
  </si>
  <si>
    <t>SantaIsabelTC-SantaIsabelSect</t>
  </si>
  <si>
    <t>14F010960000</t>
  </si>
  <si>
    <t>SantIsabel TC-ToroNegro 1 HP</t>
  </si>
  <si>
    <t>14F010970000</t>
  </si>
  <si>
    <t>SANTA ISABEL TC-AIBONITO TO</t>
  </si>
  <si>
    <t>14F010980000</t>
  </si>
  <si>
    <t>RioBlancoHP-DaguaoTC</t>
  </si>
  <si>
    <t>14F010990000</t>
  </si>
  <si>
    <t>AcaciasTC-SanGerman-LaParguera</t>
  </si>
  <si>
    <t>14F011000000</t>
  </si>
  <si>
    <t>BARRANQUITASTC-COMERIOTC</t>
  </si>
  <si>
    <t>14F011010000</t>
  </si>
  <si>
    <t>YAUCO 1 HP-ADJUNTAS TO</t>
  </si>
  <si>
    <t>14F011020000</t>
  </si>
  <si>
    <t>ToroNegro1HP-BarranquitasTC</t>
  </si>
  <si>
    <t>14F011030000</t>
  </si>
  <si>
    <t>COMERIOTC-AGUAS BUENAS SECT</t>
  </si>
  <si>
    <t>14F011040000</t>
  </si>
  <si>
    <t>HUMACAO TC-VERDE MAR</t>
  </si>
  <si>
    <t>14F011050000</t>
  </si>
  <si>
    <t>JOBOS TC GUAYAMA TO</t>
  </si>
  <si>
    <t>14F011060000</t>
  </si>
  <si>
    <t>ANTA ISABEL-SALINAS SECT</t>
  </si>
  <si>
    <t>14F011070000</t>
  </si>
  <si>
    <t>PONCE TC SANTA ISABEL SECT</t>
  </si>
  <si>
    <t>14F011080000</t>
  </si>
  <si>
    <t>SALINAS SECT JOBOS TC</t>
  </si>
  <si>
    <t>14F011090000</t>
  </si>
  <si>
    <t>SANTA ISABEL SCT-SALINAS SCT</t>
  </si>
  <si>
    <t>14F011100000</t>
  </si>
  <si>
    <t>PONCE TC STA ISABEL SECT- L200</t>
  </si>
  <si>
    <t>14F011110000</t>
  </si>
  <si>
    <t>SALINAS SCT-JOBOS TC</t>
  </si>
  <si>
    <t>14F011120000</t>
  </si>
  <si>
    <t>COSTA SUR SP-YAUCO 2 HP</t>
  </si>
  <si>
    <t>14F011130000</t>
  </si>
  <si>
    <t>SAN GERMAN TO RADIAL</t>
  </si>
  <si>
    <t>14F011140000</t>
  </si>
  <si>
    <t>ACACIAS TC-SAN GERMAN</t>
  </si>
  <si>
    <t>14F011150000</t>
  </si>
  <si>
    <t>CUATRO HERMANOS-ACACIAS</t>
  </si>
  <si>
    <t>14F011160000</t>
  </si>
  <si>
    <t>MAYAGUEZ GP-CUATRO HERMANOS</t>
  </si>
  <si>
    <t>14F011170000</t>
  </si>
  <si>
    <t>SAN GERMAN S SAN GERMAN TC</t>
  </si>
  <si>
    <t>14F011180000</t>
  </si>
  <si>
    <t>SAN GERMAN TC-YAUCO 2HP</t>
  </si>
  <si>
    <t>14F011190000</t>
  </si>
  <si>
    <t>MAYAGUEZ GP ONCE DE AGOSTO S</t>
  </si>
  <si>
    <t>14F011200000</t>
  </si>
  <si>
    <t>ONCE DE AGOSTO-SABANA GRANDE</t>
  </si>
  <si>
    <t>14F011210000</t>
  </si>
  <si>
    <t>SAN GERMAN-YAUCO 1</t>
  </si>
  <si>
    <t>14F011220000</t>
  </si>
  <si>
    <t>SAN GERMAN SECT SAN GERMAN TC</t>
  </si>
  <si>
    <t>14F011230000</t>
  </si>
  <si>
    <t>MAYAGUEZ GP LEON SECT</t>
  </si>
  <si>
    <t>14F011240000</t>
  </si>
  <si>
    <t>LEON SECT-ACACIAS TC</t>
  </si>
  <si>
    <t>14F011250000</t>
  </si>
  <si>
    <t>ACACIAS TC SAN GERMAN SECT</t>
  </si>
  <si>
    <t>14F011260000</t>
  </si>
  <si>
    <t>ONCE DE AGOSTO-SAN SEBASTIAN</t>
  </si>
  <si>
    <t>14F011270000</t>
  </si>
  <si>
    <t>MAYAGUEZ GP-COLEGIO ST</t>
  </si>
  <si>
    <t>14F011280000</t>
  </si>
  <si>
    <t>COLEGIO-ONCE DE AGOSTO</t>
  </si>
  <si>
    <t>14F011290000</t>
  </si>
  <si>
    <t>VEGA BAJA TC VEGA ALTA SECT</t>
  </si>
  <si>
    <t>14F011300000</t>
  </si>
  <si>
    <t>VEGA BAJA TC SAN DEMETRIO</t>
  </si>
  <si>
    <t>14F011310000</t>
  </si>
  <si>
    <t>VEGA ALTA SECT DORADO TC</t>
  </si>
  <si>
    <t>14F011320000</t>
  </si>
  <si>
    <t>MANATI TC VEGA BAJA TC</t>
  </si>
  <si>
    <t>14F011330000</t>
  </si>
  <si>
    <t>FACTOR SECT BARCELONETA TC</t>
  </si>
  <si>
    <t>14F011340000</t>
  </si>
  <si>
    <t>DOS BOCAS HP CAMBALACHE TC</t>
  </si>
  <si>
    <t>14F011350000</t>
  </si>
  <si>
    <t>BARCELONETA TC-MANATI TC</t>
  </si>
  <si>
    <t>14F011360000</t>
  </si>
  <si>
    <t>CAMBALACHE TC FACTOR SECT</t>
  </si>
  <si>
    <t>14F011370000</t>
  </si>
  <si>
    <t>CANOVANAS TC-CANOV SECT -L3100</t>
  </si>
  <si>
    <t>14F011380000</t>
  </si>
  <si>
    <t>FAJARADO TC-DAGUAO TC</t>
  </si>
  <si>
    <t>14F011390000</t>
  </si>
  <si>
    <t>SABANA LLANATC-CAROLINA</t>
  </si>
  <si>
    <t>14F011400000</t>
  </si>
  <si>
    <t>RIO GRANDETO-PALMERTC</t>
  </si>
  <si>
    <t>14F011410000</t>
  </si>
  <si>
    <t>MONACILLOSTC-SABANA LLANATC</t>
  </si>
  <si>
    <t>14F011420000</t>
  </si>
  <si>
    <t>PALMER TC-FAJARDO TC</t>
  </si>
  <si>
    <t>14F011430000</t>
  </si>
  <si>
    <t>CAROLINA-CANOVANAS TC</t>
  </si>
  <si>
    <t>14F011440000</t>
  </si>
  <si>
    <t>VILLAMAR-LLORENS TORRES</t>
  </si>
  <si>
    <t>14F011450000</t>
  </si>
  <si>
    <t>SANANA LLANA-LOS ANGELES</t>
  </si>
  <si>
    <t>14F011460000</t>
  </si>
  <si>
    <t>MONACILLOS-SABANNA LLANA</t>
  </si>
  <si>
    <t>14F011470000</t>
  </si>
  <si>
    <t>LOS ANGELES-AEROPUERTO</t>
  </si>
  <si>
    <t>14F011480000</t>
  </si>
  <si>
    <t>LLORENS TORRES-MARTIN PENA</t>
  </si>
  <si>
    <t>14F011490000</t>
  </si>
  <si>
    <t>AEROPUERTO-VILLAMAR</t>
  </si>
  <si>
    <t>14F011500000</t>
  </si>
  <si>
    <t>CAMBALACHE-SUPER ACUEDUCTO</t>
  </si>
  <si>
    <t>14F011510000</t>
  </si>
  <si>
    <t>Feeder # 8701-03 (CIALES)</t>
  </si>
  <si>
    <t>14F011520000</t>
  </si>
  <si>
    <t>Feeder # 8701-02 (CIALES)</t>
  </si>
  <si>
    <t>14F011530000</t>
  </si>
  <si>
    <t>Feeder # 9004-10 (VEGA BAJA)</t>
  </si>
  <si>
    <t>14F011540000</t>
  </si>
  <si>
    <t>Feeder # 8203-01 (ADJUNTAS)</t>
  </si>
  <si>
    <t>14F011550000</t>
  </si>
  <si>
    <t>Feeder # 8101-03 (UTUADO)</t>
  </si>
  <si>
    <t>14F011560000</t>
  </si>
  <si>
    <t>Feeder # 9201-02 (VEGA ALTA)</t>
  </si>
  <si>
    <t>14F011570000</t>
  </si>
  <si>
    <t>Feeder # 8005-01 (ARECIBO)</t>
  </si>
  <si>
    <t>14F011580000</t>
  </si>
  <si>
    <t>Feeder # 1909-09 (GUAYNABO)</t>
  </si>
  <si>
    <t>14F011590000</t>
  </si>
  <si>
    <t>Feeder # 1713-05 (TOA BAJA)</t>
  </si>
  <si>
    <t>14F011600000</t>
  </si>
  <si>
    <t>Feeder # 9202-04 (DORADO)</t>
  </si>
  <si>
    <t>14F011610000</t>
  </si>
  <si>
    <t>Feeder # 9501-02 (COROZAL)</t>
  </si>
  <si>
    <t>14F011620000</t>
  </si>
  <si>
    <t>Feeder # 1719-15 (BAYAMÓN)</t>
  </si>
  <si>
    <t>14F011630000</t>
  </si>
  <si>
    <t>Feeder # 1711-05 (BAYAMÓN)</t>
  </si>
  <si>
    <t>14F011640000</t>
  </si>
  <si>
    <t>Feeder # 1717-01 (TOA BAJA)</t>
  </si>
  <si>
    <t>14F011650000</t>
  </si>
  <si>
    <t>Feeder # 9503-06 (COROZAL)</t>
  </si>
  <si>
    <t>14F011660000</t>
  </si>
  <si>
    <t>Feeder # 1717-03 (BAYAMÓN)</t>
  </si>
  <si>
    <t>14F011670000</t>
  </si>
  <si>
    <t>Feeder # 1720-07 (BAYAMÓN)</t>
  </si>
  <si>
    <t>14F011680000</t>
  </si>
  <si>
    <t>Feeder # 1710-01 (BAYAMÓN)</t>
  </si>
  <si>
    <t>14F011690000</t>
  </si>
  <si>
    <t>Feeder # 1801-03 (CATAÑO)</t>
  </si>
  <si>
    <t>14F011700000</t>
  </si>
  <si>
    <t>Feeder # 1806-02 (TOA BAJA)</t>
  </si>
  <si>
    <t>14F011710000</t>
  </si>
  <si>
    <t>Feeder # 9703-03 (COMERÍO)</t>
  </si>
  <si>
    <t>14F011720000</t>
  </si>
  <si>
    <t>Feeder # 3014-02 (CAGUAS)</t>
  </si>
  <si>
    <t>14F011730000</t>
  </si>
  <si>
    <t>Feeder # 3014-03 (CAGUAS)</t>
  </si>
  <si>
    <t>14F011740000</t>
  </si>
  <si>
    <t>Feeder # 9605-02(BARRANQUITAS)</t>
  </si>
  <si>
    <t>14F011750000</t>
  </si>
  <si>
    <t>Feeder # 3301-01 (SAN LORENZO)</t>
  </si>
  <si>
    <t>14F011760000</t>
  </si>
  <si>
    <t>Feeder # 2906-02 (YABUCOA)</t>
  </si>
  <si>
    <t>14F011770000</t>
  </si>
  <si>
    <t>Feeder # 2901-04 (YABUCOA)</t>
  </si>
  <si>
    <t>14F011780000</t>
  </si>
  <si>
    <t>Feeder # 2601-01 (HUMACAO)</t>
  </si>
  <si>
    <t>14F011790000</t>
  </si>
  <si>
    <t>Feeder # 3701-02(AGUAS BUENAS)</t>
  </si>
  <si>
    <t>14F011800000</t>
  </si>
  <si>
    <t>Feeder # 9902-01 (OROCOVIS)</t>
  </si>
  <si>
    <t>14F011810000</t>
  </si>
  <si>
    <t>Feeder # 3102-01 (GURABO)</t>
  </si>
  <si>
    <t>14F011820000</t>
  </si>
  <si>
    <t>Feeder # 3007-03 (CAGUAS)</t>
  </si>
  <si>
    <t>14F011830000</t>
  </si>
  <si>
    <t>Feeder # 2605-01 (HUMACAO)</t>
  </si>
  <si>
    <t>14F011840000</t>
  </si>
  <si>
    <t>Feeder # 2901-03 (YABUCOA)</t>
  </si>
  <si>
    <t>14F011850000</t>
  </si>
  <si>
    <t>Feeder # 3601-02 (CIDRA)</t>
  </si>
  <si>
    <t>14F011860000</t>
  </si>
  <si>
    <t>Feeder # 3602-01 (CIDRA)</t>
  </si>
  <si>
    <t>14F011870000</t>
  </si>
  <si>
    <t>Feeder # 2604-03 (HUMACAO)</t>
  </si>
  <si>
    <t>14F011880000</t>
  </si>
  <si>
    <t>Feeder # 3405-03 (CAYEY)</t>
  </si>
  <si>
    <t>14F011890000</t>
  </si>
  <si>
    <t>Feeder # 2603-08 (LAS PIEDRAS)</t>
  </si>
  <si>
    <t>14F011900000</t>
  </si>
  <si>
    <t>Feeder # 2901-01 (YABUCOA)</t>
  </si>
  <si>
    <t>14F011910000</t>
  </si>
  <si>
    <t>Feeder # 3701-03(AGUAS BUENAS)</t>
  </si>
  <si>
    <t>14F011920000</t>
  </si>
  <si>
    <t>Feeder # 2702-01 (NAGUABO)</t>
  </si>
  <si>
    <t>14F011930000</t>
  </si>
  <si>
    <t>Feeder # 6010-03 (MAYAGÜEZ)</t>
  </si>
  <si>
    <t>14F011940000</t>
  </si>
  <si>
    <t>Feeder # 6802-04 (HORMIGUEROS)</t>
  </si>
  <si>
    <t>14F011950000</t>
  </si>
  <si>
    <t>Feeder #7805-13(SAN SEBASTIÁN)</t>
  </si>
  <si>
    <t>14F011960000</t>
  </si>
  <si>
    <t>Feeder # 1102-04 (SAN JUAN)</t>
  </si>
  <si>
    <t>14F011970000</t>
  </si>
  <si>
    <t>Feeder # 6012-02 (MAYAGÜEZ)</t>
  </si>
  <si>
    <t>14F011980000</t>
  </si>
  <si>
    <t>Feeder #7805-11(SAN SEBASTIÁN)</t>
  </si>
  <si>
    <t>14F011990000</t>
  </si>
  <si>
    <t>Feeder # 6306-02 (MARICAO)</t>
  </si>
  <si>
    <t>14F012000000</t>
  </si>
  <si>
    <t>Feeder # 7011-03 (AGUADILLA)</t>
  </si>
  <si>
    <t>14F012010000</t>
  </si>
  <si>
    <t>Feeder # 6101-04 (AÑASCO)</t>
  </si>
  <si>
    <t>14F012020000</t>
  </si>
  <si>
    <t>Feeder # 7201-05 (AGUADA)</t>
  </si>
  <si>
    <t>14F012030000</t>
  </si>
  <si>
    <t>Feeder # 7008-04 (AGUADILLA)</t>
  </si>
  <si>
    <t>14F012040000</t>
  </si>
  <si>
    <t>Feeder # 7303-01 (RINCÓN)</t>
  </si>
  <si>
    <t>14F012050000</t>
  </si>
  <si>
    <t>Feeder # 6015-02 (MAYAGÜEZ)</t>
  </si>
  <si>
    <t>14F012060000</t>
  </si>
  <si>
    <t>Feeder # 7008-05 (AGUADILLA)</t>
  </si>
  <si>
    <t>14F012070000</t>
  </si>
  <si>
    <t>Feeder # 7104-05 (MOCA)</t>
  </si>
  <si>
    <t>14F012080000</t>
  </si>
  <si>
    <t>Feeder # 3406-01 (CAYEY)</t>
  </si>
  <si>
    <t>14F012090000</t>
  </si>
  <si>
    <t>Feeder # 6501-03 (SAB GRANDE)</t>
  </si>
  <si>
    <t>14F012100000</t>
  </si>
  <si>
    <t>Feeder # 6601-02 (LAJAS)</t>
  </si>
  <si>
    <t>14F012110000</t>
  </si>
  <si>
    <t>Feeder # 6601-01 (LAJAS)</t>
  </si>
  <si>
    <t>14F012120000</t>
  </si>
  <si>
    <t>Feeder # 5004-09 (PONCE)</t>
  </si>
  <si>
    <t>14F012130000</t>
  </si>
  <si>
    <t>Feeder # 5004-08 (PONCE)</t>
  </si>
  <si>
    <t>14F012140000</t>
  </si>
  <si>
    <t>Feeder # 5004-10 (PONCE)</t>
  </si>
  <si>
    <t>14F012150000</t>
  </si>
  <si>
    <t>Feeder # 5016-01 (PONCE)</t>
  </si>
  <si>
    <t>14F012160000</t>
  </si>
  <si>
    <t>Feeder # 4603-02 (COAMO)</t>
  </si>
  <si>
    <t>14F012170000</t>
  </si>
  <si>
    <t>Feeder # 1908-03 (SAN JUAN)</t>
  </si>
  <si>
    <t>14F012180000</t>
  </si>
  <si>
    <t>Feeder #1204-05(TRUJILLO ALTO)</t>
  </si>
  <si>
    <t>14F012190000</t>
  </si>
  <si>
    <t>Feeder #1204-02(TRUJILLO ALTO)</t>
  </si>
  <si>
    <t>14F012200000</t>
  </si>
  <si>
    <t>Feeder #1204-03(TRUJILLO ALTO)</t>
  </si>
  <si>
    <t>14F012210000</t>
  </si>
  <si>
    <t>Feeder # 1336-08 (SAN JUAN)</t>
  </si>
  <si>
    <t>14F012220000</t>
  </si>
  <si>
    <t>Feeder # 2404-06 (CANÓVANAS)</t>
  </si>
  <si>
    <t>14F012230000</t>
  </si>
  <si>
    <t>Feeder # 1336-07 (SAN JUAN)</t>
  </si>
  <si>
    <t>14F012240000</t>
  </si>
  <si>
    <t>Feeder # 2402-02 (CANÓVANAS)</t>
  </si>
  <si>
    <t>14F012250000</t>
  </si>
  <si>
    <t>Feeder #1204-04(TRUJILLO ALTO)</t>
  </si>
  <si>
    <t>14F012260000</t>
  </si>
  <si>
    <t>Feeder # 2306-01 (RÍO GRANDE)</t>
  </si>
  <si>
    <t>14F012270000</t>
  </si>
  <si>
    <t>Feeder # 1118-08 (SAN JUAN)</t>
  </si>
  <si>
    <t>14F012280000</t>
  </si>
  <si>
    <t>Feeder # 2305-03 (RÍO GRANDE)</t>
  </si>
  <si>
    <t>14F012290000</t>
  </si>
  <si>
    <t>Feeder # 1529-15 (SAN JUAN)</t>
  </si>
  <si>
    <t>14F012300000</t>
  </si>
  <si>
    <t>Feeder # 1346-04 (SAN JUAN)</t>
  </si>
  <si>
    <t>14F012310000</t>
  </si>
  <si>
    <t>Feeder # 1118-09 (SAN JUAN)</t>
  </si>
  <si>
    <t>14F012320000</t>
  </si>
  <si>
    <t>Feeder # 1529-11 (SAN JUAN)</t>
  </si>
  <si>
    <t>14F012330000</t>
  </si>
  <si>
    <t>Feeder #1206-03(TRUJILLO ALTO)</t>
  </si>
  <si>
    <t>14F012340000</t>
  </si>
  <si>
    <t>Anasco TC (15)</t>
  </si>
  <si>
    <t>14F012350000</t>
  </si>
  <si>
    <t>Barceloneta TC (23)</t>
  </si>
  <si>
    <t>14F012360000</t>
  </si>
  <si>
    <t>Barranquitas TC (24)</t>
  </si>
  <si>
    <t>14F012370000</t>
  </si>
  <si>
    <t>Substn-Battery Test &amp; Replace</t>
  </si>
  <si>
    <t>14F012380000</t>
  </si>
  <si>
    <t>Berwind TC (32)</t>
  </si>
  <si>
    <t>14F012390000</t>
  </si>
  <si>
    <t>Canas TC (51)</t>
  </si>
  <si>
    <t>14F012400000</t>
  </si>
  <si>
    <t>Canovanas TC (54)</t>
  </si>
  <si>
    <t>14F012410000</t>
  </si>
  <si>
    <t>Fajardo TC (111)</t>
  </si>
  <si>
    <t>14F012420000</t>
  </si>
  <si>
    <t>Hotspot Remediation</t>
  </si>
  <si>
    <t>14F012430000</t>
  </si>
  <si>
    <t>Mayaguez TC (191)</t>
  </si>
  <si>
    <t>14F012440000</t>
  </si>
  <si>
    <t>Mora TC (200)</t>
  </si>
  <si>
    <t>14F012450000</t>
  </si>
  <si>
    <t>Site Damage Remediation</t>
  </si>
  <si>
    <t>14F012460000</t>
  </si>
  <si>
    <t>Yabucoa TC (297)</t>
  </si>
  <si>
    <t>14F012470000</t>
  </si>
  <si>
    <t>Yahuecas (298)</t>
  </si>
  <si>
    <t>14F012480000</t>
  </si>
  <si>
    <t>Ponce TC (Hostos) (218)</t>
  </si>
  <si>
    <t>14F012490000</t>
  </si>
  <si>
    <t>Central Palo Seco (69)</t>
  </si>
  <si>
    <t>14F012510000</t>
  </si>
  <si>
    <t>Barrio Piña GIS-Cana Sect</t>
  </si>
  <si>
    <t>14F012520000</t>
  </si>
  <si>
    <t>Cana Sect-Bayamon TC</t>
  </si>
  <si>
    <t>14F012530000</t>
  </si>
  <si>
    <t>Bayamon TC-Monacillos TC</t>
  </si>
  <si>
    <t>14F012540000</t>
  </si>
  <si>
    <t>ManatiTC-Dupont Bristol Myers</t>
  </si>
  <si>
    <t>14F012550000</t>
  </si>
  <si>
    <t>Dos Bocas HP-Caonillas PP</t>
  </si>
  <si>
    <t>14F012560000</t>
  </si>
  <si>
    <t>San Sebastian TC-Mayaguez TC</t>
  </si>
  <si>
    <t>14F012570000</t>
  </si>
  <si>
    <t>Palmer TC-Fajardo TC</t>
  </si>
  <si>
    <t>14F012590000</t>
  </si>
  <si>
    <t>Manati TC-Barceloneta TC</t>
  </si>
  <si>
    <t>14F012600000</t>
  </si>
  <si>
    <t>Barceloneta TC-Cambalache TC</t>
  </si>
  <si>
    <t>14F012620000</t>
  </si>
  <si>
    <t>Rio Bayamon Sect-Monacillos TC</t>
  </si>
  <si>
    <t>14F012630000</t>
  </si>
  <si>
    <t>Bayamon TC-Rio Bayamon Sect</t>
  </si>
  <si>
    <t>14F012640000</t>
  </si>
  <si>
    <t>Bayamon TC-Palo Seco PP</t>
  </si>
  <si>
    <t>14F012650000</t>
  </si>
  <si>
    <t>Monacillos TC-San Juan PP</t>
  </si>
  <si>
    <t>14F012660000</t>
  </si>
  <si>
    <t>Hacienda San Jose-Caguas TC</t>
  </si>
  <si>
    <t>14F012670000</t>
  </si>
  <si>
    <t>AguasBuenasGIS-HaciendaSanJos</t>
  </si>
  <si>
    <t>14F012680000</t>
  </si>
  <si>
    <t>Ponce TC-Juana Diaz TC</t>
  </si>
  <si>
    <t>14F012690000</t>
  </si>
  <si>
    <t>Barranquitas TC-Comerio TC</t>
  </si>
  <si>
    <t>14F012700000</t>
  </si>
  <si>
    <t>Comerio TC-Aguas Buenas GIS</t>
  </si>
  <si>
    <t>14F012710000</t>
  </si>
  <si>
    <t>JuanaDiazTC-ToroNegHP-Barranq</t>
  </si>
  <si>
    <t>14F012720000</t>
  </si>
  <si>
    <t>Monacillos TC-Aguas Buenas GIS</t>
  </si>
  <si>
    <t>14F012730000</t>
  </si>
  <si>
    <t>Costa Sur Power Plant-PPG</t>
  </si>
  <si>
    <t>14F012740000</t>
  </si>
  <si>
    <t>Costa Sur PP-Union Carbide</t>
  </si>
  <si>
    <t>14F012750000</t>
  </si>
  <si>
    <t>Santa Isabel TC-Aguirre PP</t>
  </si>
  <si>
    <t>14F012760000</t>
  </si>
  <si>
    <t>Dos Bocas HP-San Sebastian TC</t>
  </si>
  <si>
    <t>14F012770000</t>
  </si>
  <si>
    <t>Cambalache TC (47)</t>
  </si>
  <si>
    <t>14F012890000</t>
  </si>
  <si>
    <t>CAGUAS TC-GAUTIER BENITEZ SECT</t>
  </si>
  <si>
    <t>14F012900000</t>
  </si>
  <si>
    <t>CAYEY TC-COMSAT SECT</t>
  </si>
  <si>
    <t>14F012910000</t>
  </si>
  <si>
    <t>COMSAT SECT-CIDRA SECT</t>
  </si>
  <si>
    <t>14F012920000</t>
  </si>
  <si>
    <t>CAPUCHINOS SECT-VENEZUELA SECT</t>
  </si>
  <si>
    <t>14F012930000</t>
  </si>
  <si>
    <t>VillaPadresSect-CapuchinosSect</t>
  </si>
  <si>
    <t>14F012940000</t>
  </si>
  <si>
    <t>SABANA LLANA TC-SAN ANTON TO</t>
  </si>
  <si>
    <t>14F012950000</t>
  </si>
  <si>
    <t>SAN ANTON TO-VILLA PRADES SECT</t>
  </si>
  <si>
    <t>14F012960000</t>
  </si>
  <si>
    <t>GARZAS1 HP-GARZAS2 HP</t>
  </si>
  <si>
    <t>14F012970000</t>
  </si>
  <si>
    <t>1300_YAUCO1 HP-YAUCO2 HP</t>
  </si>
  <si>
    <t>14F012980000</t>
  </si>
  <si>
    <t>1400_YAUCO1_HP-YAUCO2_HP</t>
  </si>
  <si>
    <t>14F012990000</t>
  </si>
  <si>
    <t>ARECIBO ST-CAMBALACHE TC</t>
  </si>
  <si>
    <t>14F013000000</t>
  </si>
  <si>
    <t>DOS BOCAS HP-CAONILLAS2 HP</t>
  </si>
  <si>
    <t>14F013010000</t>
  </si>
  <si>
    <t>SAN SEB TC-QUEBRADILLAS SECT</t>
  </si>
  <si>
    <t>14F013020000</t>
  </si>
  <si>
    <t>AGUADILLA H. DIS ST-MORA TC</t>
  </si>
  <si>
    <t>14F013030000</t>
  </si>
  <si>
    <t>VIADUCTO TC-EGOZCUE SECT</t>
  </si>
  <si>
    <t>14F013040000</t>
  </si>
  <si>
    <t>CHARDON SECT-BALDRICH SECT</t>
  </si>
  <si>
    <t>14F013050000</t>
  </si>
  <si>
    <t>EGOZCUE ST-MARTIN PEÑA TC</t>
  </si>
  <si>
    <t>14F013060000</t>
  </si>
  <si>
    <t>MONACILLOS TC-SAN GERARDO ST</t>
  </si>
  <si>
    <t>14F013070000</t>
  </si>
  <si>
    <t>MARTIN PEÑA TC-POPULAR ST</t>
  </si>
  <si>
    <t>14F013080000</t>
  </si>
  <si>
    <t>POPULAR SECT-CHARDON SECT</t>
  </si>
  <si>
    <t>14F013090000</t>
  </si>
  <si>
    <t>SAN GERARDO ST-VENEZUELA ST</t>
  </si>
  <si>
    <t>14F013100000</t>
  </si>
  <si>
    <t>MONACILLOS TC-LAS LOMAS ST</t>
  </si>
  <si>
    <t>14F013110000</t>
  </si>
  <si>
    <t>CACHETE SECT-CAPARRA SECT</t>
  </si>
  <si>
    <t>14F013120000</t>
  </si>
  <si>
    <t>LAS LOMAS SECT-CACHETE SECT</t>
  </si>
  <si>
    <t>14F013130000</t>
  </si>
  <si>
    <t>CIDRA SECT-CAYEY TC</t>
  </si>
  <si>
    <t>14F013140000</t>
  </si>
  <si>
    <t>CAYEY RURAL-JAJOME</t>
  </si>
  <si>
    <t>14F013150000</t>
  </si>
  <si>
    <t>BAYAMON TC-BAYAMON PUEB ST</t>
  </si>
  <si>
    <t>14F013160000</t>
  </si>
  <si>
    <t>CANAS TC-LA RAMBLA SECT</t>
  </si>
  <si>
    <t>14F013170000</t>
  </si>
  <si>
    <t>PALO SECO SP-BAYAMON PUEBLO</t>
  </si>
  <si>
    <t>14F013180000</t>
  </si>
  <si>
    <t>AGUADILLA H.DIS SECT-T-BONE TO</t>
  </si>
  <si>
    <t>14F013190000</t>
  </si>
  <si>
    <t>T-BONE TO-RAMEY FIELD 2</t>
  </si>
  <si>
    <t>14F013200000</t>
  </si>
  <si>
    <t>COMERIO TC-GUARAGUAO SECT</t>
  </si>
  <si>
    <t>14F013210000</t>
  </si>
  <si>
    <t>JUNCOS TC-LAS PIEDRAS SECT</t>
  </si>
  <si>
    <t>14F013220000</t>
  </si>
  <si>
    <t>LAS PIEDRAS SECT-RADIAL</t>
  </si>
  <si>
    <t>14F013230000</t>
  </si>
  <si>
    <t>LAS PIEDRAS SECT-HUMACAO TC</t>
  </si>
  <si>
    <t>14F013240000</t>
  </si>
  <si>
    <t>VICTORIA TC-AÑASCO TC</t>
  </si>
  <si>
    <t>14F013250000</t>
  </si>
  <si>
    <t>AÑASCO TC-MAYAGUEZ GP</t>
  </si>
  <si>
    <t>14F013260000</t>
  </si>
  <si>
    <t>SAN JUAN SP-CREMATORIO TO</t>
  </si>
  <si>
    <t>14F013270000</t>
  </si>
  <si>
    <t>AGUADILLA H. DIS TO-T-BONE TO</t>
  </si>
  <si>
    <t>14F013280000</t>
  </si>
  <si>
    <t>MAYAGUEZ GP-RADIAL</t>
  </si>
  <si>
    <t>14F013290000</t>
  </si>
  <si>
    <t>BAY VIEW SECT-AMELIA SECT</t>
  </si>
  <si>
    <t>14F013300000</t>
  </si>
  <si>
    <t>VENEZUELA SECT-GANDARA TO</t>
  </si>
  <si>
    <t>14F013310000</t>
  </si>
  <si>
    <t>SAN FERN. SECT-PUERTO NUEVO TO</t>
  </si>
  <si>
    <t>14F013320000</t>
  </si>
  <si>
    <t>CAMBALACHE TC-MIRADOR AZ SECT</t>
  </si>
  <si>
    <t>14F013330000</t>
  </si>
  <si>
    <t>AMELIA SECT-RADIAL</t>
  </si>
  <si>
    <t>14F013340000</t>
  </si>
  <si>
    <t>DORADO TC-VEGA ALTA SECT</t>
  </si>
  <si>
    <t>14F013350000</t>
  </si>
  <si>
    <t>GUANICA TC-YAUCO 2 HP</t>
  </si>
  <si>
    <t>14F013360000</t>
  </si>
  <si>
    <t>GARZAS 1 HP-PEÑUELAS</t>
  </si>
  <si>
    <t>14F013370000</t>
  </si>
  <si>
    <t>AÑASCO TC-AÑASCO</t>
  </si>
  <si>
    <t>14F013380000</t>
  </si>
  <si>
    <t>JUNCOS TC-GAUTIER BENITEZ SECT</t>
  </si>
  <si>
    <t>14F013390000</t>
  </si>
  <si>
    <t>BAYAMON TC-CATAÑO SECT</t>
  </si>
  <si>
    <t>14F013400000</t>
  </si>
  <si>
    <t>10800-JOBOS TC-PFIZER GUAYAMA</t>
  </si>
  <si>
    <t>14F013410000</t>
  </si>
  <si>
    <t>10900-JOBOS TC-PFIZER GUAYAMA</t>
  </si>
  <si>
    <t>14F013420000</t>
  </si>
  <si>
    <t>BUENA VIS. SECT-VILLA D.CARMEN</t>
  </si>
  <si>
    <t>14F013430000</t>
  </si>
  <si>
    <t>BARCELONETA TC-FLORIDA TO</t>
  </si>
  <si>
    <t>14F013440000</t>
  </si>
  <si>
    <t>11700-COSTA SUR SP-CORCO 1 SEC</t>
  </si>
  <si>
    <t>14F013450000</t>
  </si>
  <si>
    <t>11800-COSTA SUR SP-CORCO 1 SEC</t>
  </si>
  <si>
    <t>14F013460000</t>
  </si>
  <si>
    <t>BERWIND TC-VILLA PRADES SECT</t>
  </si>
  <si>
    <t>14F013470000</t>
  </si>
  <si>
    <t>COSECTA SUR SP-AIR PRODUCTS</t>
  </si>
  <si>
    <t>14F013480000</t>
  </si>
  <si>
    <t>BAYAMON TC-HATO TEJAS SECT</t>
  </si>
  <si>
    <t>14F013490000</t>
  </si>
  <si>
    <t>ACACIAS TC-CABO ROJO TO</t>
  </si>
  <si>
    <t>14F013500000</t>
  </si>
  <si>
    <t>ISABELA TO-ISABELA PUEBLO</t>
  </si>
  <si>
    <t>14F013510000</t>
  </si>
  <si>
    <t>JOBOS TC-REYNOLDS METAL</t>
  </si>
  <si>
    <t>14F013520000</t>
  </si>
  <si>
    <t>BARCELONETA TC-MERCK</t>
  </si>
  <si>
    <t>14F013530000</t>
  </si>
  <si>
    <t>FAJARDO TC-DOS MARINAS</t>
  </si>
  <si>
    <t>14F013540000</t>
  </si>
  <si>
    <t>BARRANQUITAS TC-EL ABANICO</t>
  </si>
  <si>
    <t>14F013550000</t>
  </si>
  <si>
    <t>Yabucoa TC-Shell</t>
  </si>
  <si>
    <t>14F013560000</t>
  </si>
  <si>
    <t>Juan M TC-Jobos TC-Maunabo TC</t>
  </si>
  <si>
    <t>14F013570000</t>
  </si>
  <si>
    <t>Shell-Juan Martin TC</t>
  </si>
  <si>
    <t>14F013580000</t>
  </si>
  <si>
    <t>37100-Acacias TC-San German TC</t>
  </si>
  <si>
    <t>14F013590000</t>
  </si>
  <si>
    <t>Palo Seco PP-Bayamon TC</t>
  </si>
  <si>
    <t>14F013600000</t>
  </si>
  <si>
    <t>Caguas TC-Buen Pastor Sect</t>
  </si>
  <si>
    <t>14F013610000</t>
  </si>
  <si>
    <t>Monacillos TC-Buen Pastor Sect</t>
  </si>
  <si>
    <t>14F013620000</t>
  </si>
  <si>
    <t>Cayey TC-Caguas TC</t>
  </si>
  <si>
    <t>14F013630000</t>
  </si>
  <si>
    <t>Cayey TC-Jobos TC</t>
  </si>
  <si>
    <t>14F013640000</t>
  </si>
  <si>
    <t>Monacillos TC-Sabana Llana TC</t>
  </si>
  <si>
    <t>14F013650000</t>
  </si>
  <si>
    <t>Palo Seco PP-Monacillos TC</t>
  </si>
  <si>
    <t>14F013660000</t>
  </si>
  <si>
    <t>Martin Peña GIS-Berwind TC</t>
  </si>
  <si>
    <t>14F013670000</t>
  </si>
  <si>
    <t>Berwind TC-Sabana Llana TC</t>
  </si>
  <si>
    <t>14F013680000</t>
  </si>
  <si>
    <t>Hato Rey TC-Martin Peña GIS</t>
  </si>
  <si>
    <t>14F013690000</t>
  </si>
  <si>
    <t>Cambalache TC-Hatillo TC</t>
  </si>
  <si>
    <t>14F013700000</t>
  </si>
  <si>
    <t>40100 Aguirre PP-Jobos PP</t>
  </si>
  <si>
    <t>14F013710000</t>
  </si>
  <si>
    <t>40200 Aguirre PP-Jobos PP</t>
  </si>
  <si>
    <t>14F013720000</t>
  </si>
  <si>
    <t>Barceloneta TC-AbbVie</t>
  </si>
  <si>
    <t>14F013730000</t>
  </si>
  <si>
    <t>Cambalache TC-Cambalache PP</t>
  </si>
  <si>
    <t>14F013740000</t>
  </si>
  <si>
    <t>Pattern WF-Santa Isabel WF</t>
  </si>
  <si>
    <t>14F013960000</t>
  </si>
  <si>
    <t>San Juan PP-Isla Grande</t>
  </si>
  <si>
    <t>14F013970000</t>
  </si>
  <si>
    <t>38100 San Juan PP-Viaducto TC</t>
  </si>
  <si>
    <t>14F013980000</t>
  </si>
  <si>
    <t>38400 San Juan PP-Viaducto TC</t>
  </si>
  <si>
    <t>14F013990000</t>
  </si>
  <si>
    <t>38500 San Juan PP-Hato Rey TC</t>
  </si>
  <si>
    <t>14F014000000</t>
  </si>
  <si>
    <t>Bayamon TC-San Juan PP</t>
  </si>
  <si>
    <t>14F014010000</t>
  </si>
  <si>
    <t>38700 Palo Seco PP-San Juan PP</t>
  </si>
  <si>
    <t>14F014020000</t>
  </si>
  <si>
    <t>Viaducto TC-Hato Rey TC</t>
  </si>
  <si>
    <t>14F014030000</t>
  </si>
  <si>
    <t>Isla Grande TC-Viaducto TC</t>
  </si>
  <si>
    <t>14F014040000</t>
  </si>
  <si>
    <t>39300 HatoRey TC-MartinPeñaGIS</t>
  </si>
  <si>
    <t>14F014050000</t>
  </si>
  <si>
    <t>Viaducto TC-Martin Peña GIS</t>
  </si>
  <si>
    <t>14F014060000</t>
  </si>
  <si>
    <t>40400 San Juan PP-Hato Rey TC</t>
  </si>
  <si>
    <t>14F014070000</t>
  </si>
  <si>
    <t>Monacillos TC-Hato Rey TC</t>
  </si>
  <si>
    <t>14F014080000</t>
  </si>
  <si>
    <t>40600 Bayamon TC-Monacillos TC</t>
  </si>
  <si>
    <t>14F014090000</t>
  </si>
  <si>
    <t>40700-Bayamon TC-Palo Seco PP</t>
  </si>
  <si>
    <t>14F014100000</t>
  </si>
  <si>
    <t>41600 Palo Seco PP-San Juan PP</t>
  </si>
  <si>
    <t>14F014110000</t>
  </si>
  <si>
    <t>41700 Juncos TC-Amgen</t>
  </si>
  <si>
    <t>14F014120000</t>
  </si>
  <si>
    <t>41800 Juncos TC-Amgen</t>
  </si>
  <si>
    <t>14F014130000</t>
  </si>
  <si>
    <t>Daguao TC-Punta Lima WF</t>
  </si>
  <si>
    <t>14F014140000</t>
  </si>
  <si>
    <t>Mora TC-Oriana Solar</t>
  </si>
  <si>
    <t>14F014150000</t>
  </si>
  <si>
    <t>Mobile Sub Remediation</t>
  </si>
  <si>
    <t>14F014160000</t>
  </si>
  <si>
    <t>Feeder # 1336-09 (SAN JUAN)</t>
  </si>
  <si>
    <t>14F014170000</t>
  </si>
  <si>
    <t>Feeder #1206-04(TRUJILLO ALTO)</t>
  </si>
  <si>
    <t>14F014180000</t>
  </si>
  <si>
    <t>Feeder # 1401-08 (SAN JUAN)</t>
  </si>
  <si>
    <t>14F014190000</t>
  </si>
  <si>
    <t>Feeder # 1531-05 (SAN JUAN)</t>
  </si>
  <si>
    <t>14F014200000</t>
  </si>
  <si>
    <t>Feeder # 1119-04 (SAN JUAN)</t>
  </si>
  <si>
    <t>14F014210000</t>
  </si>
  <si>
    <t>Feeder # 1338-02 (SAN JUAN)</t>
  </si>
  <si>
    <t>14F014220000</t>
  </si>
  <si>
    <t>Feeder # 1521-01 (SAN JUAN)</t>
  </si>
  <si>
    <t>14F014230000</t>
  </si>
  <si>
    <t>Feeder # 1619-02 (CAROLINA)</t>
  </si>
  <si>
    <t>14F014240000</t>
  </si>
  <si>
    <t>Feeder # 1118-10 (SAN JUAN)</t>
  </si>
  <si>
    <t>14F014250000</t>
  </si>
  <si>
    <t>Feeder # 1346-06 (SAN JUAN)</t>
  </si>
  <si>
    <t>14F014260000</t>
  </si>
  <si>
    <t>Feeder # 1303-01 (SAN JUAN)</t>
  </si>
  <si>
    <t>14F014270000</t>
  </si>
  <si>
    <t>Feeder # 1421-01 (SAN JUAN)</t>
  </si>
  <si>
    <t>14F014280000</t>
  </si>
  <si>
    <t>Feeder # 1346-05 (SAN JUAN)</t>
  </si>
  <si>
    <t>14F014290000</t>
  </si>
  <si>
    <t>Feeder # 1401-06 (SAN JUAN)</t>
  </si>
  <si>
    <t>14F014300000</t>
  </si>
  <si>
    <t>Feeder # 1119-02 (SAN JUAN)</t>
  </si>
  <si>
    <t>14F014310000</t>
  </si>
  <si>
    <t>Feeder # 1520-04 (SAN JUAN)</t>
  </si>
  <si>
    <t>14F014320000</t>
  </si>
  <si>
    <t>Feeder # 1525-02 (SAN JUAN)</t>
  </si>
  <si>
    <t>14F014330000</t>
  </si>
  <si>
    <t>Feeder # 1658-13 (CAROLINA)</t>
  </si>
  <si>
    <t>14F014340000</t>
  </si>
  <si>
    <t>Feeder # 1348-06 (SAN JUAN)</t>
  </si>
  <si>
    <t>14F014350000</t>
  </si>
  <si>
    <t>Feeder # 2305-04 (RÍO GRANDE)</t>
  </si>
  <si>
    <t>14F014360000</t>
  </si>
  <si>
    <t>Feeder # 1416-04 (SAN JUAN)</t>
  </si>
  <si>
    <t>14F014370000</t>
  </si>
  <si>
    <t>Feeder # 1342-02 (SAN JUAN)</t>
  </si>
  <si>
    <t>14F014380000</t>
  </si>
  <si>
    <t>Feeder # 1520-01 (SAN JUAN)</t>
  </si>
  <si>
    <t>14F014390000</t>
  </si>
  <si>
    <t>Feeder # 1422-05 (SAN JUAN)</t>
  </si>
  <si>
    <t>14F014400000</t>
  </si>
  <si>
    <t>Feeder # 1105-01 (SAN JUAN)</t>
  </si>
  <si>
    <t>10N001660000</t>
  </si>
  <si>
    <t>High Voltage Equipment Replace</t>
  </si>
  <si>
    <t>14F014410000</t>
  </si>
  <si>
    <t>DPole Mayaguez Grp. 15-to-19</t>
  </si>
  <si>
    <t>14F014420000</t>
  </si>
  <si>
    <t>DPole Ponce Grp. 14-15</t>
  </si>
  <si>
    <t>14F014430000</t>
  </si>
  <si>
    <t>DPole San Juan Grp. 17-to-21</t>
  </si>
  <si>
    <t>14F014440000</t>
  </si>
  <si>
    <t>DPole Bayamon Grp. 12-13-14</t>
  </si>
  <si>
    <t>14F014450000</t>
  </si>
  <si>
    <t>DPole Caguas Grp. 16-to-20</t>
  </si>
  <si>
    <t>14F014460000</t>
  </si>
  <si>
    <t>DPole San Juan Grp. 13-to-16</t>
  </si>
  <si>
    <t>14F014470000</t>
  </si>
  <si>
    <t>3200-HATO REY TC-BALDRICH SECT</t>
  </si>
  <si>
    <t>14F014480000</t>
  </si>
  <si>
    <t>6200: CATAÑO SECT-PUMA</t>
  </si>
  <si>
    <t>14F014490000</t>
  </si>
  <si>
    <t>8000: ISLA GRANDE TC-CROWLEY</t>
  </si>
  <si>
    <t>14F014500000</t>
  </si>
  <si>
    <t>CENTRO MEDICO-FONALLEDAS TO</t>
  </si>
  <si>
    <t>14F014510000</t>
  </si>
  <si>
    <t>17900: JUANA DIAZ TC-PASTILLO</t>
  </si>
  <si>
    <t>14F014520000</t>
  </si>
  <si>
    <t>15900: VICTORIA TC-AGUADA TO</t>
  </si>
  <si>
    <t>14F014530000</t>
  </si>
  <si>
    <t>1700: GUANICA TC-YAUCO 2 HP</t>
  </si>
  <si>
    <t>14F014540000</t>
  </si>
  <si>
    <t>2500: SAN SEBASTIAN-VICTORIA</t>
  </si>
  <si>
    <t>14F014550000</t>
  </si>
  <si>
    <t>8600: COSTA SUR SP-GULF</t>
  </si>
  <si>
    <t>14F014560000</t>
  </si>
  <si>
    <t>15700: BOQUERON TO-EL COMBATE</t>
  </si>
  <si>
    <t>14F014570000</t>
  </si>
  <si>
    <t>12900: CORCO SECT-OXO CHEMICAL</t>
  </si>
  <si>
    <t>14F014580000</t>
  </si>
  <si>
    <t>Assesment UG Transmission Syst</t>
  </si>
  <si>
    <t>14F014590000</t>
  </si>
  <si>
    <t>Streetlighting Program - Yauco</t>
  </si>
  <si>
    <t>14F014600000</t>
  </si>
  <si>
    <t>Streetlighting Program-Fajardo</t>
  </si>
  <si>
    <t>14F014610000</t>
  </si>
  <si>
    <t>Streetlightng Prog-Las Piedras</t>
  </si>
  <si>
    <t>14F014620000</t>
  </si>
  <si>
    <t>Streetlighting Program-Naguabo</t>
  </si>
  <si>
    <t>14F014630000</t>
  </si>
  <si>
    <t>Streetlighting Program - Ceiba</t>
  </si>
  <si>
    <t>14F014640000</t>
  </si>
  <si>
    <t>Streetlghtng Prog-Barranquitas</t>
  </si>
  <si>
    <t>14F014650000</t>
  </si>
  <si>
    <t>Streetlighting Program - Moca</t>
  </si>
  <si>
    <t>14F014660000</t>
  </si>
  <si>
    <t>Streetlighting Prog-Sta Isabel</t>
  </si>
  <si>
    <t>14F014670000</t>
  </si>
  <si>
    <t>Streetlighting Program - Coamo</t>
  </si>
  <si>
    <t>14F014680000</t>
  </si>
  <si>
    <t>Streetlighting Program - Camuy</t>
  </si>
  <si>
    <t>14F014690000</t>
  </si>
  <si>
    <t>Streetlighting Prog-San Sebast</t>
  </si>
  <si>
    <t>14F014700000</t>
  </si>
  <si>
    <t>Streetlighting Prog-Naranjito</t>
  </si>
  <si>
    <t>14F014710000</t>
  </si>
  <si>
    <t>Streetlighting Prog-SanLorenzo</t>
  </si>
  <si>
    <t>14F014720000</t>
  </si>
  <si>
    <t>Streetlighting Program-Añasco</t>
  </si>
  <si>
    <t>14F014730000</t>
  </si>
  <si>
    <t>DPole Ponce Grp. 16-to-19</t>
  </si>
  <si>
    <t>14F014740000</t>
  </si>
  <si>
    <t>900: PAMPANOS SECT-CANAS TC</t>
  </si>
  <si>
    <t>14F014750000</t>
  </si>
  <si>
    <t>900: PONCE TC-PAMPANOS SECT</t>
  </si>
  <si>
    <t>14F014760000</t>
  </si>
  <si>
    <t>7200: BALDRICH-ESCUELA INDUSTR</t>
  </si>
  <si>
    <t>14F014770000</t>
  </si>
  <si>
    <t>8500: CAYEY TC-AIBONITO TO</t>
  </si>
  <si>
    <t>14F014780000</t>
  </si>
  <si>
    <t>8900: FONALLEDAS TO-VENEZUELA</t>
  </si>
  <si>
    <t>14F014790000</t>
  </si>
  <si>
    <t>8900: MONACILLOS-CENTRO MEDICO</t>
  </si>
  <si>
    <t>14F014800000</t>
  </si>
  <si>
    <t>15300: BERWIND-LOS ANGELES SEC</t>
  </si>
  <si>
    <t>14F014810000</t>
  </si>
  <si>
    <t>17400: BERWIND-SAN JUAN MALL</t>
  </si>
  <si>
    <t>14F014820000</t>
  </si>
  <si>
    <t>17400: SAN JUAN MALL-SAN JOSE</t>
  </si>
  <si>
    <t>14F014830000</t>
  </si>
  <si>
    <t>Feeder # 7901-02 (Lares)</t>
  </si>
  <si>
    <t>14F014840000</t>
  </si>
  <si>
    <t>Feeder # 6001-05 (Mayaguez)</t>
  </si>
  <si>
    <t>14F014850000</t>
  </si>
  <si>
    <t>Feeder # 7002-03 (Aguadilla)</t>
  </si>
  <si>
    <t>14F014860000</t>
  </si>
  <si>
    <t>Feeder # 7005-03 (Aguadilla)</t>
  </si>
  <si>
    <t>14F014870000</t>
  </si>
  <si>
    <t>Feeder # 7901-01 (Lares)</t>
  </si>
  <si>
    <t>14F014880000</t>
  </si>
  <si>
    <t>Feeder # 6201-01 (Las Marias)</t>
  </si>
  <si>
    <t>14F014950000</t>
  </si>
  <si>
    <t>Feeder # 1646-05(Sabana Llana)</t>
  </si>
  <si>
    <t>14F015030000</t>
  </si>
  <si>
    <t>3200: MARTIN PEÑA TC-HATO REY</t>
  </si>
  <si>
    <t>14F015000000</t>
  </si>
  <si>
    <t>300: JUANA DIAZ TC-LA RAMBLA</t>
  </si>
  <si>
    <t>14F015040000</t>
  </si>
  <si>
    <t>3200: MONACILLOS TC-VENEZUELA</t>
  </si>
  <si>
    <t>14N001020000</t>
  </si>
  <si>
    <t>Trans Replace-Sabana Llana</t>
  </si>
  <si>
    <t>14F014900000</t>
  </si>
  <si>
    <t>Fiona DistLnRecon Caguas Ldwn</t>
  </si>
  <si>
    <t>14F014960000</t>
  </si>
  <si>
    <t>Feeder # 1646-01(Sabana Llana)</t>
  </si>
  <si>
    <t>14F015050000</t>
  </si>
  <si>
    <t>3800: CAYEY TC-COMSAT SECT</t>
  </si>
  <si>
    <t>14F015070000</t>
  </si>
  <si>
    <t>3900: SAN JUAN SP-CAPARRA SECT</t>
  </si>
  <si>
    <t>14F015090000</t>
  </si>
  <si>
    <t>8400: COSTA SUR SP-GULF</t>
  </si>
  <si>
    <t>14N001030000</t>
  </si>
  <si>
    <t>Transf Replace-El Conquistador</t>
  </si>
  <si>
    <t>14F014940000</t>
  </si>
  <si>
    <t>Fiona DistLnRecon San JuanLdwn</t>
  </si>
  <si>
    <t>14F015010000</t>
  </si>
  <si>
    <t>400: CAGUAS TC-GAUTIER BENITEZ</t>
  </si>
  <si>
    <t>10F000480000</t>
  </si>
  <si>
    <t>Eng Drawing Management System</t>
  </si>
  <si>
    <t>14F014930000</t>
  </si>
  <si>
    <t>Fiona DistLnRecon MayaguezLdwn</t>
  </si>
  <si>
    <t>14F014890000</t>
  </si>
  <si>
    <t>Fiona DistLnRecon Bayamon Ldwn</t>
  </si>
  <si>
    <t>14F014920000</t>
  </si>
  <si>
    <t>Fiona DistLnRecon Arecibo Ldwn</t>
  </si>
  <si>
    <t>14F015020000</t>
  </si>
  <si>
    <t>3200: VIADUCTO TC-MARTIN PEÑA</t>
  </si>
  <si>
    <t>14F015080000</t>
  </si>
  <si>
    <t>8200: SanJuanSP-AMELIA-CATAÑO</t>
  </si>
  <si>
    <t>14F014910000</t>
  </si>
  <si>
    <t>Fiona DistLnRecon Ponce Ldwn</t>
  </si>
  <si>
    <t>14F014990000</t>
  </si>
  <si>
    <t>300: TORO NEGRO HP-JUANA DIAZ</t>
  </si>
  <si>
    <t>14F015100000</t>
  </si>
  <si>
    <t>8700: COSTA SUR SP-GARZAS HP</t>
  </si>
  <si>
    <t>14F014970000</t>
  </si>
  <si>
    <t>Feeder # 1646-02(Sabana Llana)</t>
  </si>
  <si>
    <t>14F015060000</t>
  </si>
  <si>
    <t>3800: COMERIO TC-CIDRA SECT</t>
  </si>
  <si>
    <t>14F014980000</t>
  </si>
  <si>
    <t>Feeder # 1646-03(Sabana Llana)</t>
  </si>
  <si>
    <t>14F015110000</t>
  </si>
  <si>
    <t>PHYS SEC GRP E -GuayamaJobosTC</t>
  </si>
  <si>
    <t>14F015120000</t>
  </si>
  <si>
    <t>PHYS SEC GRP E - Coamo PDS</t>
  </si>
  <si>
    <t>14F015130000</t>
  </si>
  <si>
    <t>PHYS SEC GRP E - SalinasUrbano</t>
  </si>
  <si>
    <t>14F015140000</t>
  </si>
  <si>
    <t>PHYS SEC GRP D - PuntaDelMar</t>
  </si>
  <si>
    <t>14F015150000</t>
  </si>
  <si>
    <t>PHYS SEC GRP D - Capa</t>
  </si>
  <si>
    <t>14F015160000</t>
  </si>
  <si>
    <t>PHYS SEC GRP D - SabanaGrande</t>
  </si>
  <si>
    <t>14F015170000</t>
  </si>
  <si>
    <t>PHYS SEC GRP C - RioBayamon</t>
  </si>
  <si>
    <t>14F015180000</t>
  </si>
  <si>
    <t>PHYS SEC GRP C - Naranjito</t>
  </si>
  <si>
    <t>14F015190000</t>
  </si>
  <si>
    <t>PHYS SEC GRP C - Crea 1717</t>
  </si>
  <si>
    <t>14F015200000</t>
  </si>
  <si>
    <t>PHYS SEC GRP C - Caná 1710</t>
  </si>
  <si>
    <t>14F015210000</t>
  </si>
  <si>
    <t>PHYS SEC GRP B - Quebradillas</t>
  </si>
  <si>
    <t>14F015220000</t>
  </si>
  <si>
    <t>PHYS SEC GRP B - Morovis</t>
  </si>
  <si>
    <t>14F015230000</t>
  </si>
  <si>
    <t>PHYS SEC GRP B - Isabela 7503</t>
  </si>
  <si>
    <t>14F015240000</t>
  </si>
  <si>
    <t>PHYS SEC GRP B - Factor</t>
  </si>
  <si>
    <t>14F015250000</t>
  </si>
  <si>
    <t>PHYS SEC GRP B - Jayuya</t>
  </si>
  <si>
    <t>14F015260000</t>
  </si>
  <si>
    <t>FMS-Aviation Hangar BusnssCase</t>
  </si>
  <si>
    <t>14F015270000</t>
  </si>
  <si>
    <t>500: PONCE-COSTA SUR SP-CANAS</t>
  </si>
  <si>
    <t>14F015280000</t>
  </si>
  <si>
    <t>2300: DOS BOCAS HP-ARECIBO SEC</t>
  </si>
  <si>
    <t>14F015290000</t>
  </si>
  <si>
    <t>4600: BUENA VISTA-LA RAMBLA</t>
  </si>
  <si>
    <t>14F015300000</t>
  </si>
  <si>
    <t>4600: PONCE TC-BUENA VISTA SEC</t>
  </si>
  <si>
    <t>14F015310000</t>
  </si>
  <si>
    <t>4700: CANAS TC-ADJUNTAS TO</t>
  </si>
  <si>
    <t>14F015320000</t>
  </si>
  <si>
    <t>5800: SAN FERNANDO-CHARDON SEC</t>
  </si>
  <si>
    <t>14F015330000</t>
  </si>
  <si>
    <t>10000: MAGNOLIA-SIERRA LINDA</t>
  </si>
  <si>
    <t>14F015340000</t>
  </si>
  <si>
    <t>10000: SIERRA LINDA-HATO TEJAS</t>
  </si>
  <si>
    <t>14F015350000</t>
  </si>
  <si>
    <t>10700: HATO TEJAS-BAYAMON PUEB</t>
  </si>
  <si>
    <t>14F015360000</t>
  </si>
  <si>
    <t>10700: DORADO TC-HATO TEJAS TC</t>
  </si>
  <si>
    <t>14F015370000</t>
  </si>
  <si>
    <t>10700: HatoTejasTC-HatoTejasSe</t>
  </si>
  <si>
    <t>14F015380000</t>
  </si>
  <si>
    <t>14700: MANATI TC-MANATI SECT</t>
  </si>
  <si>
    <t>14F015390000</t>
  </si>
  <si>
    <t>H Maria L9900 TAP9905A-RBlanco</t>
  </si>
  <si>
    <t>14F015400000</t>
  </si>
  <si>
    <t>H Maria L-9300 Juncos-ACB 9301</t>
  </si>
  <si>
    <t>14F015410000</t>
  </si>
  <si>
    <t>H Maria L-9300GBenitez-ACB9323</t>
  </si>
  <si>
    <t>14F015420000</t>
  </si>
  <si>
    <t>H MariaL700 Costa Sur-Yauco P</t>
  </si>
  <si>
    <t>14F015430000</t>
  </si>
  <si>
    <t>H MariaL-5600 H Rincon-Sub7113</t>
  </si>
  <si>
    <t>14F015440000</t>
  </si>
  <si>
    <t>HMariaL3700-GOAB3797Arroyo4101</t>
  </si>
  <si>
    <t>14F015450000</t>
  </si>
  <si>
    <t>H Maria L3500 Lomas-Monacillos</t>
  </si>
  <si>
    <t>14F015460000</t>
  </si>
  <si>
    <t>H Maria L-3300 Chardon-Egozcue</t>
  </si>
  <si>
    <t>14F015470000</t>
  </si>
  <si>
    <t>H Maria L-21000-Humacao-Arroyo</t>
  </si>
  <si>
    <t>14F015480000</t>
  </si>
  <si>
    <t>H Maria L-20900-Bta-Cambalache</t>
  </si>
  <si>
    <t>14F015490000</t>
  </si>
  <si>
    <t>H Maria L20800Canas-BuenaVista</t>
  </si>
  <si>
    <t>14F015500000</t>
  </si>
  <si>
    <t>H Maria L20600-SIsabel-Hamilto</t>
  </si>
  <si>
    <t>14F015510000</t>
  </si>
  <si>
    <t>H Maria L20500-Juncos-Humacao</t>
  </si>
  <si>
    <t>14F015520000</t>
  </si>
  <si>
    <t>H Maria L20300-Juncos-GBenítez</t>
  </si>
  <si>
    <t>14F015530000</t>
  </si>
  <si>
    <t>H Maria L-20200-SGermán-Agosto</t>
  </si>
  <si>
    <t>14F015540000</t>
  </si>
  <si>
    <t>H Maria L13400 Boqueron-Acacia</t>
  </si>
  <si>
    <t>14F015550000</t>
  </si>
  <si>
    <t>H Maria L10000 Sierra-Magnolia</t>
  </si>
  <si>
    <t>14F015560000</t>
  </si>
  <si>
    <t>H Maria 1000 Venez-Capuchinos</t>
  </si>
  <si>
    <t>14F015570000</t>
  </si>
  <si>
    <t>H Maria L42600-SabLlana-Palmer</t>
  </si>
  <si>
    <t>14F015580000</t>
  </si>
  <si>
    <t>H Maria L-39100-Hatillo-Mora</t>
  </si>
  <si>
    <t>14F015590000</t>
  </si>
  <si>
    <t>H Maria L41200 Sabana-Canóvana</t>
  </si>
  <si>
    <t>14F015600000</t>
  </si>
  <si>
    <t>HMaria L42700Monacillo-Canovan</t>
  </si>
  <si>
    <t>14F015610000</t>
  </si>
  <si>
    <t>H MariaL50300 Costa S-Aguirre</t>
  </si>
  <si>
    <t>14F015620000</t>
  </si>
  <si>
    <t>H Maria L51200 CostaS-Cambala</t>
  </si>
  <si>
    <t>14F015630000</t>
  </si>
  <si>
    <t>H MariaL50200 Costa Sur-Bay TC</t>
  </si>
  <si>
    <t>14F015640000</t>
  </si>
  <si>
    <t>H MariaL51000 Aguirre-SLlanaTC</t>
  </si>
  <si>
    <t>14F015650000</t>
  </si>
  <si>
    <t>H MariaL-50900 Aguirre-Bay TC</t>
  </si>
  <si>
    <t>14F015660000</t>
  </si>
  <si>
    <t>H Maria L50700Aguirre-YabuTC¿</t>
  </si>
  <si>
    <t>14F015670000</t>
  </si>
  <si>
    <t>H Maria L50500-May-Cambalache</t>
  </si>
  <si>
    <t>14F015680000</t>
  </si>
  <si>
    <t>H Maria L-50400-May TC-Costa S</t>
  </si>
  <si>
    <t>14F015690000</t>
  </si>
  <si>
    <t>H Maria L50800SLlanaTC-YabcoaT</t>
  </si>
  <si>
    <t>14F015700000</t>
  </si>
  <si>
    <t>6700: SEBORUCO TO-TAPIA TO</t>
  </si>
  <si>
    <t>14F015710000</t>
  </si>
  <si>
    <t>6700: MARTIN PEÑA TC-SEBORUCO</t>
  </si>
  <si>
    <t>14F015720000</t>
  </si>
  <si>
    <t>7100: VIADUCTO TC-EGOZCUE SECT</t>
  </si>
  <si>
    <t>14F015730000</t>
  </si>
  <si>
    <t>9400: DORADO TC-TOA ALTA</t>
  </si>
  <si>
    <t>14F015740000</t>
  </si>
  <si>
    <t>9500: PALO SECO SP-CATAÑO SECT</t>
  </si>
  <si>
    <t>14F015750000</t>
  </si>
  <si>
    <t>9800: BAYAMON TC-GUARAGUAO SEC</t>
  </si>
  <si>
    <t>14F015760000</t>
  </si>
  <si>
    <t>10500: CHARDON SECT-LAS MONJAS</t>
  </si>
  <si>
    <t>14F015770000</t>
  </si>
  <si>
    <t>11100: CANOVANAS SE-SAN FERMIN</t>
  </si>
  <si>
    <t>14F015780000</t>
  </si>
  <si>
    <t>13800: DAGUAO TC-INDIA</t>
  </si>
  <si>
    <t>14F015790000</t>
  </si>
  <si>
    <t>17200: DORADO TC-DORADO PUEBLO</t>
  </si>
  <si>
    <t>14F015800000</t>
  </si>
  <si>
    <t>Feeder # 8404-03 (VEGA BAJA)</t>
  </si>
  <si>
    <t>14F015810000</t>
  </si>
  <si>
    <t>Feeder # 8405-03 (VEGA BAJA)</t>
  </si>
  <si>
    <t>14F015820000</t>
  </si>
  <si>
    <t>Feeder # 7403-02 (ARECIBO)</t>
  </si>
  <si>
    <t>14F015830000</t>
  </si>
  <si>
    <t>Feeder # 8301-03 (UTUADO)</t>
  </si>
  <si>
    <t>14F015840000</t>
  </si>
  <si>
    <t>Feeder # 9003-05 (VEGA BAJA)</t>
  </si>
  <si>
    <t>14F015850000</t>
  </si>
  <si>
    <t>Feeder # 8010-01 (ARECIBO)</t>
  </si>
  <si>
    <t>14F015860000</t>
  </si>
  <si>
    <t>Feeder # 8801-02 (VEGA BAJA)</t>
  </si>
  <si>
    <t>14F015870000</t>
  </si>
  <si>
    <t>Feeder # 9203-03 (BAYAMON)</t>
  </si>
  <si>
    <t>14F015880000</t>
  </si>
  <si>
    <t>Feeder # 9203-02 (BAYAMON)</t>
  </si>
  <si>
    <t>14F015890000</t>
  </si>
  <si>
    <t>Feeder # 9501-01 (BAYAMON)</t>
  </si>
  <si>
    <t>14F015900000</t>
  </si>
  <si>
    <t>Feeder # 1711-04 (BAYAMON)</t>
  </si>
  <si>
    <t>14F015910000</t>
  </si>
  <si>
    <t>Feeder # 9207-08 (BAYAMON)</t>
  </si>
  <si>
    <t>14F015920000</t>
  </si>
  <si>
    <t>Feeder # 1907-04 (BAYAMON)</t>
  </si>
  <si>
    <t>14F015930000</t>
  </si>
  <si>
    <t>Feeder # 1719-18 (BAYAMON)</t>
  </si>
  <si>
    <t>14F015940000</t>
  </si>
  <si>
    <t>Feeder # 1708-03 (BAYAMON)</t>
  </si>
  <si>
    <t>14F015950000</t>
  </si>
  <si>
    <t>Feeder # 1716-03 (BAYAMON)</t>
  </si>
  <si>
    <t>14F015960000</t>
  </si>
  <si>
    <t>Feeder # 1710-03 (BAYAMON)</t>
  </si>
  <si>
    <t>14F015970000</t>
  </si>
  <si>
    <t>Feeder # 1709-02 (BAYAMON)</t>
  </si>
  <si>
    <t>14F015980000</t>
  </si>
  <si>
    <t>Feeder # 2603-09 (HUMACAO)</t>
  </si>
  <si>
    <t>14F015990000</t>
  </si>
  <si>
    <t>Feeder # 2604-01 (HUMACAO)</t>
  </si>
  <si>
    <t>14F016000000</t>
  </si>
  <si>
    <t>Feeder # 3205-07 (CAGUAS)</t>
  </si>
  <si>
    <t>14F016010000</t>
  </si>
  <si>
    <t>Feeder # 2803-02 (HUMACAO)</t>
  </si>
  <si>
    <t>14F016020000</t>
  </si>
  <si>
    <t>Feeder # 3205-09 (CAGUAS)</t>
  </si>
  <si>
    <t>14F016030000</t>
  </si>
  <si>
    <t>Feeder # 3302-02 (CAGUAS)</t>
  </si>
  <si>
    <t>14F016040000</t>
  </si>
  <si>
    <t>Feeder # 3103-04 (CAGUAS)</t>
  </si>
  <si>
    <t>14F016050000</t>
  </si>
  <si>
    <t>Feeder # 3009-04 (CAGUAS)</t>
  </si>
  <si>
    <t>14F016060000</t>
  </si>
  <si>
    <t>Feeder# 3601-04(BARRANQUITAS)</t>
  </si>
  <si>
    <t>14F016070000</t>
  </si>
  <si>
    <t>Feeder # 3101-04 (CAGUAS)</t>
  </si>
  <si>
    <t>14F016080000</t>
  </si>
  <si>
    <t>Feeder # 2801-03 (HUMACAO)</t>
  </si>
  <si>
    <t>14F016090000</t>
  </si>
  <si>
    <t>Feeder # 3201-02 (CAGUAS)</t>
  </si>
  <si>
    <t>14F016100000</t>
  </si>
  <si>
    <t>Feeder # 3301-02 (CAGUAS)</t>
  </si>
  <si>
    <t>14F016110000</t>
  </si>
  <si>
    <t>Feeder # 3006-05 (CAGUAS)</t>
  </si>
  <si>
    <t>14F016120000</t>
  </si>
  <si>
    <t>Feeder# 9602-04(BARRANQUITAS)</t>
  </si>
  <si>
    <t>14F016130000</t>
  </si>
  <si>
    <t>Feeder # 6004-02 (MAYAGUEZ)</t>
  </si>
  <si>
    <t>14F016140000</t>
  </si>
  <si>
    <t>Feeder # 7901-03 (AGUADILLA)</t>
  </si>
  <si>
    <t>14F016150000</t>
  </si>
  <si>
    <t>Feeder # 6406-04 (MAYAGUEZ)</t>
  </si>
  <si>
    <t>14F016160000</t>
  </si>
  <si>
    <t>Feeder # 7303-03 (AGUADILLA)</t>
  </si>
  <si>
    <t>14F016170000</t>
  </si>
  <si>
    <t>Feeder # 6801-02 (MAYAGUEZ)</t>
  </si>
  <si>
    <t>14F016180000</t>
  </si>
  <si>
    <t>Feeder # 6705-01 (MAYAGUEZ)</t>
  </si>
  <si>
    <t>14F016190000</t>
  </si>
  <si>
    <t>Feeder # 6702-02 (MAYAGUEZ)</t>
  </si>
  <si>
    <t>14F016200000</t>
  </si>
  <si>
    <t>Feeder # 6802-01 (MAYAGUEZ)</t>
  </si>
  <si>
    <t>14F016210000</t>
  </si>
  <si>
    <t>Feeder # 6008-04 (MAYAGUEZ)</t>
  </si>
  <si>
    <t>14F016220000</t>
  </si>
  <si>
    <t>Feeder # 7011-01 (AGUADILLA)</t>
  </si>
  <si>
    <t>14F016230000</t>
  </si>
  <si>
    <t>Feeder # 6305-02 (MAYAGUEZ)</t>
  </si>
  <si>
    <t>14F016240000</t>
  </si>
  <si>
    <t>Feeder # 6301-02 (MAYAGUEZ)</t>
  </si>
  <si>
    <t>14F016250000</t>
  </si>
  <si>
    <t>Feeder # 6802-02 (MAYAGUEZ)</t>
  </si>
  <si>
    <t>14F016260000</t>
  </si>
  <si>
    <t>Feeder # 5602-01 (YAUCO)</t>
  </si>
  <si>
    <t>14F016270000</t>
  </si>
  <si>
    <t>Feeder # 5302-04 (YAUCO)</t>
  </si>
  <si>
    <t>14F016280000</t>
  </si>
  <si>
    <t>Feeder # 5901-03 (PONCE)</t>
  </si>
  <si>
    <t>14F016290000</t>
  </si>
  <si>
    <t>Feeder # 1346-03 (SAN JUAN)</t>
  </si>
  <si>
    <t>14F016300000</t>
  </si>
  <si>
    <t>Feeder # 1348-08 (SAN JUAN)</t>
  </si>
  <si>
    <t>14F016310000</t>
  </si>
  <si>
    <t>Feeder # 1115-05 (SAN JUAN)</t>
  </si>
  <si>
    <t>14F016320000</t>
  </si>
  <si>
    <t>Feeder # 1346-02 (SAN JUAN)</t>
  </si>
  <si>
    <t>14F016330000</t>
  </si>
  <si>
    <t>Feeder # 1112-04 (SAN JUAN)</t>
  </si>
  <si>
    <t>14F016340000</t>
  </si>
  <si>
    <t>Feeder # 2305-02 (CANÓVANAS)</t>
  </si>
  <si>
    <t>14F016350000</t>
  </si>
  <si>
    <t>Feeder # 1116-03 (SAN JUAN)</t>
  </si>
  <si>
    <t>14F016360000</t>
  </si>
  <si>
    <t>Feeder # 1303-02 (SAN JUAN)</t>
  </si>
  <si>
    <t>14F016370000</t>
  </si>
  <si>
    <t>Feeder # 2404-05 (CANOVANAS)</t>
  </si>
  <si>
    <t>14F016380000</t>
  </si>
  <si>
    <t>Feeder # 1100-01 (SAN JUAN)</t>
  </si>
  <si>
    <t>14F016390000</t>
  </si>
  <si>
    <t>10600: VIADUCTO TC-VILAMIL TO</t>
  </si>
  <si>
    <t>14F016400000</t>
  </si>
  <si>
    <t>1800: PONCE-VILLA DEL CARMEN</t>
  </si>
  <si>
    <t>14F016410000</t>
  </si>
  <si>
    <t>5200: CAGUAS TC-AGUAS BUENAS</t>
  </si>
  <si>
    <t>14F016420000</t>
  </si>
  <si>
    <t>7900: TORO NEGRO HP-JUANA DIAZ</t>
  </si>
  <si>
    <t>14F016430000</t>
  </si>
  <si>
    <t>9700: BAY VIEW SECT-CATAÑO SEC</t>
  </si>
  <si>
    <t>14F016440000</t>
  </si>
  <si>
    <t>9700: PALO SECO SP-BAY VIEW</t>
  </si>
  <si>
    <t>14F016450000</t>
  </si>
  <si>
    <t>9900: RIO BLANCO HP-HUMACAO</t>
  </si>
  <si>
    <t>14F016460000</t>
  </si>
  <si>
    <t>8800: PARQ RECR-HOTEL CAR HILT</t>
  </si>
  <si>
    <t>14F016470000</t>
  </si>
  <si>
    <t>9100: GUARAGUAO-BAYAMON PUEBLO</t>
  </si>
  <si>
    <t>14F016480000</t>
  </si>
  <si>
    <t>10000: BAYAMON PUEBLO-MAGNOLIA</t>
  </si>
  <si>
    <t>14F016490000</t>
  </si>
  <si>
    <t>DPole Bayamon Grp. 16</t>
  </si>
  <si>
    <t>14F016500000</t>
  </si>
  <si>
    <t>DPole Bayamon Grp. 15</t>
  </si>
  <si>
    <t>14F016510000</t>
  </si>
  <si>
    <t>DPole Arecibo Grp. 2 -Ph. 2</t>
  </si>
  <si>
    <t>14F016520000</t>
  </si>
  <si>
    <t>DPole Arecibo Grp. 17</t>
  </si>
  <si>
    <t>14F016530000</t>
  </si>
  <si>
    <t>DPole Arecibo Grp. 1 -Ph. 2</t>
  </si>
  <si>
    <t>14F016540000</t>
  </si>
  <si>
    <t>DPole Mayaguez Grp. 20</t>
  </si>
  <si>
    <t>14F016550000</t>
  </si>
  <si>
    <t>DPole Bayamon Grp. 2 -Ph. 2</t>
  </si>
  <si>
    <t>14F016560000</t>
  </si>
  <si>
    <t>Hato Rey</t>
  </si>
  <si>
    <t>14F016570000</t>
  </si>
  <si>
    <t>MAUNABO TC</t>
  </si>
  <si>
    <t>14F016580000</t>
  </si>
  <si>
    <t>Mayaguez</t>
  </si>
  <si>
    <t>14F016590000</t>
  </si>
  <si>
    <t>Naguabo</t>
  </si>
  <si>
    <t>14F016600000</t>
  </si>
  <si>
    <t>Palo Seco</t>
  </si>
  <si>
    <t>14F016610000</t>
  </si>
  <si>
    <t>Punta Lima Sect.</t>
  </si>
  <si>
    <t>14F016620000</t>
  </si>
  <si>
    <t>San Juan S.P. Rebuild-Phase 2</t>
  </si>
  <si>
    <t>14F016630000</t>
  </si>
  <si>
    <t>SanJuan SP New Substat-Phase3</t>
  </si>
  <si>
    <t>14F016640000</t>
  </si>
  <si>
    <t>Ciales</t>
  </si>
  <si>
    <t>14F016650000</t>
  </si>
  <si>
    <t>Unibon (Corozal)</t>
  </si>
  <si>
    <t>14F016660000</t>
  </si>
  <si>
    <t>Monterey</t>
  </si>
  <si>
    <t>14F016670000</t>
  </si>
  <si>
    <t>Morovis</t>
  </si>
  <si>
    <t>14F016680000</t>
  </si>
  <si>
    <t>JAYUYA 1</t>
  </si>
  <si>
    <t>14F016690000</t>
  </si>
  <si>
    <t>JUANA DIAZ TC</t>
  </si>
  <si>
    <t>14F016700000</t>
  </si>
  <si>
    <t>Fort Allen</t>
  </si>
  <si>
    <t>14F016710000</t>
  </si>
  <si>
    <t>Venezuela</t>
  </si>
  <si>
    <t>14F016720000</t>
  </si>
  <si>
    <t>Quebrada Negrito</t>
  </si>
  <si>
    <t>14F016730000</t>
  </si>
  <si>
    <t>Pastillo</t>
  </si>
  <si>
    <t>14F016740000</t>
  </si>
  <si>
    <t>Ponce TC</t>
  </si>
  <si>
    <t>14F016750000</t>
  </si>
  <si>
    <t>ONCE DE AGOSTO 13 KV</t>
  </si>
  <si>
    <t>14F016760000</t>
  </si>
  <si>
    <t>Buena Vista Sec</t>
  </si>
  <si>
    <t>14F016770000</t>
  </si>
  <si>
    <t>Brenas</t>
  </si>
  <si>
    <t>14F016780000</t>
  </si>
  <si>
    <t>Rambla Sec</t>
  </si>
  <si>
    <t>14F016790000</t>
  </si>
  <si>
    <t>Sierra Linda</t>
  </si>
  <si>
    <t>14F016800000</t>
  </si>
  <si>
    <t>Añasco TC</t>
  </si>
  <si>
    <t>14F016810000</t>
  </si>
  <si>
    <t>DOS BOCAS HP</t>
  </si>
  <si>
    <t>14F016820000</t>
  </si>
  <si>
    <t>Isla Grande GIS II</t>
  </si>
  <si>
    <t>14F016830000</t>
  </si>
  <si>
    <t>HMariaL2500-Victoria-SSebastia</t>
  </si>
  <si>
    <t>14F016840000</t>
  </si>
  <si>
    <t>H Maria L2600-Ssebast-Quebradi</t>
  </si>
  <si>
    <t>14F016850000</t>
  </si>
  <si>
    <t>H Maria L36700-Mayague-SSebast</t>
  </si>
  <si>
    <t>14F016860000</t>
  </si>
  <si>
    <t>H MariaL36600-SSebast-DosBocas</t>
  </si>
  <si>
    <t>14F016870000</t>
  </si>
  <si>
    <t>13700: MORA TC-ISABELA TO</t>
  </si>
  <si>
    <t>14F016880000</t>
  </si>
  <si>
    <t>14000: BARCELONETA TC-PFIZER</t>
  </si>
  <si>
    <t>14F016890000</t>
  </si>
  <si>
    <t>14100: BARCELONETA TC-MERCK</t>
  </si>
  <si>
    <t>14F016900000</t>
  </si>
  <si>
    <t>15000: MAUNABO TC-MAUNABO</t>
  </si>
  <si>
    <t>14F016910000</t>
  </si>
  <si>
    <t>17600: CANAS TC-PONCE CEMENT</t>
  </si>
  <si>
    <t>14F016920000</t>
  </si>
  <si>
    <t>2900-ToroNegro1HP-ToroNegro2HP</t>
  </si>
  <si>
    <t>14F016930000</t>
  </si>
  <si>
    <t>6900: MIRADOR AZUL-HATILLO TO</t>
  </si>
  <si>
    <t>14F016940000</t>
  </si>
  <si>
    <t>7300: BALDRICH SEC-SAN JOSE TO</t>
  </si>
  <si>
    <t>14F016950000</t>
  </si>
  <si>
    <t>DPole Mayaguez Grp. 21</t>
  </si>
  <si>
    <t>14F016960000</t>
  </si>
  <si>
    <t>DPole Ponce Grp. 24</t>
  </si>
  <si>
    <t>14F016970000</t>
  </si>
  <si>
    <t>DPole Caguas Grp. 1 -Ph. 2</t>
  </si>
  <si>
    <t>14F016980000</t>
  </si>
  <si>
    <t>DPole Bayamon Grp. 3 -Ph. 2</t>
  </si>
  <si>
    <t>14F016990000</t>
  </si>
  <si>
    <t>DPole Bayamon Grp. 1 -Ph. 2</t>
  </si>
  <si>
    <t>14F017000000</t>
  </si>
  <si>
    <t>Dist Pole &amp; Cond Rep Mayag G23</t>
  </si>
  <si>
    <t>14F017010000</t>
  </si>
  <si>
    <t>Streetlighting Program - Lares</t>
  </si>
  <si>
    <t>14F017020000</t>
  </si>
  <si>
    <t>Feeder # 5305-04 (Yauco)</t>
  </si>
  <si>
    <t>14F017030000</t>
  </si>
  <si>
    <t>Feeder # 5304-01 (Yauco)</t>
  </si>
  <si>
    <t>14F017040000</t>
  </si>
  <si>
    <t>Feeder # 8013-01 (HATILLO)</t>
  </si>
  <si>
    <t>14F017050000</t>
  </si>
  <si>
    <t>Feeder # 8101-04 (UTUADO)</t>
  </si>
  <si>
    <t>14F017060000</t>
  </si>
  <si>
    <t>Feeder # 8007-01 (ARECIBO)</t>
  </si>
  <si>
    <t>14F017070000</t>
  </si>
  <si>
    <t>Feeder # 9001-02 (VEGA BAJA)</t>
  </si>
  <si>
    <t>14F017080000</t>
  </si>
  <si>
    <t>Feeder # 1709-05 (GUAYNABO)</t>
  </si>
  <si>
    <t>14F017090000</t>
  </si>
  <si>
    <t>Feeder # 1718-02 (TOA BAJA)</t>
  </si>
  <si>
    <t>14F017100000</t>
  </si>
  <si>
    <t>Feeder # 1710-05 (BAYAMON)</t>
  </si>
  <si>
    <t>14F017110000</t>
  </si>
  <si>
    <t>Feeder # 1703-01 (BAYAMON)</t>
  </si>
  <si>
    <t>14F017120000</t>
  </si>
  <si>
    <t>Feeder # 3015-05 (CAGUAS)</t>
  </si>
  <si>
    <t>14F017130000</t>
  </si>
  <si>
    <t>Feeder # 3004-01 (CAGUAS)</t>
  </si>
  <si>
    <t>14F017140000</t>
  </si>
  <si>
    <t>Feeder # 7104-06 (MOCA)</t>
  </si>
  <si>
    <t>14F017150000</t>
  </si>
  <si>
    <t>Feeder # 6201-03 (LAS MARIAS)</t>
  </si>
  <si>
    <t>14F017160000</t>
  </si>
  <si>
    <t>Feeder # 6404-03 (SAN GERMAN)</t>
  </si>
  <si>
    <t>14F017170000</t>
  </si>
  <si>
    <t>Feeder # 7103-04 (MOCA)</t>
  </si>
  <si>
    <t>14F017180000</t>
  </si>
  <si>
    <t>Feeder # 5301-01 (PONCE)</t>
  </si>
  <si>
    <t>14F017190000</t>
  </si>
  <si>
    <t>Feeder # 2201-02 (LUQUILLO)</t>
  </si>
  <si>
    <t>14F017200000</t>
  </si>
  <si>
    <t>Feeder # 2404-07 (CAROLINA)</t>
  </si>
  <si>
    <t>14F017210000</t>
  </si>
  <si>
    <t>Feeder # 1525-04 (SAN JUAN)</t>
  </si>
  <si>
    <t>14F017220000</t>
  </si>
  <si>
    <t>Feeder # 1652-04 (SAN JUAN)</t>
  </si>
  <si>
    <t>14F017230000</t>
  </si>
  <si>
    <t>Feeder # 1301-01 (SAN JUAN)</t>
  </si>
  <si>
    <t>14F017240000</t>
  </si>
  <si>
    <t>13200: DORADO TC-HATO TEJAS TC</t>
  </si>
  <si>
    <t>14F017250000</t>
  </si>
  <si>
    <t>16400: LAS LOMAS-TREN URBANO</t>
  </si>
  <si>
    <t>14F017260000</t>
  </si>
  <si>
    <t>Streetlighting Program-Rincon</t>
  </si>
  <si>
    <t>14F017270000</t>
  </si>
  <si>
    <t>Streetlighting Program-Morovis</t>
  </si>
  <si>
    <t>10N002390000</t>
  </si>
  <si>
    <t>Storage Containers for Transfo</t>
  </si>
  <si>
    <t>10N002610000</t>
  </si>
  <si>
    <t>TPA Pole Repository Capital</t>
  </si>
  <si>
    <t>14F012610000</t>
  </si>
  <si>
    <t>Humacao TC-Fonroche Solar</t>
  </si>
  <si>
    <t>14F017280000</t>
  </si>
  <si>
    <t>Vieques &amp; Culebra Microgrid In</t>
  </si>
  <si>
    <t>14F017290000</t>
  </si>
  <si>
    <t>T-Pole Program L100</t>
  </si>
  <si>
    <t>14F017300000</t>
  </si>
  <si>
    <t>Tpole L100 Ponce TC-Sta Isabel</t>
  </si>
  <si>
    <t>14F017310000</t>
  </si>
  <si>
    <t>TPoleL100 SIsabelSecSalinasSec</t>
  </si>
  <si>
    <t>14F017320000</t>
  </si>
  <si>
    <t>TPole L100 SalinasSect-JobosTC</t>
  </si>
  <si>
    <t>14F017330000</t>
  </si>
  <si>
    <t>TPoleL13400AcaciasSGermanPargu</t>
  </si>
  <si>
    <t>14F017340000</t>
  </si>
  <si>
    <t>Tpole L2000 11AgostoSSebastian</t>
  </si>
  <si>
    <t>14F017350000</t>
  </si>
  <si>
    <t>T-Pole Program L3000</t>
  </si>
  <si>
    <t>14F017360000</t>
  </si>
  <si>
    <t>TPoleL3000 CaguaxSect-JuncosTC</t>
  </si>
  <si>
    <t>14F017370000</t>
  </si>
  <si>
    <t>TPoleL3000MonacillosTCBairoaTO</t>
  </si>
  <si>
    <t>14F017380000</t>
  </si>
  <si>
    <t>TpoleL3000JuncosTC-RioBlancoHP</t>
  </si>
  <si>
    <t>14F017390000</t>
  </si>
  <si>
    <t>TpoleL3700 MaunaboTC-HumacaoTC</t>
  </si>
  <si>
    <t>14F017400000</t>
  </si>
  <si>
    <t>T-Pole Program L3700</t>
  </si>
  <si>
    <t>14N001040000</t>
  </si>
  <si>
    <t>Monacillo TCBreak&amp;TransforRep</t>
  </si>
  <si>
    <t>10N002810000</t>
  </si>
  <si>
    <t>Santurce Complex CCTV</t>
  </si>
  <si>
    <t>14F017410000</t>
  </si>
  <si>
    <t>Feeder # 1100-05 (San Juan)</t>
  </si>
  <si>
    <t>14F017420000</t>
  </si>
  <si>
    <t>FMS-LUMA EmerOperCentNewBldng</t>
  </si>
  <si>
    <t>14F017430000</t>
  </si>
  <si>
    <t>Feeder # 2301-02 (RIO GRANDE)</t>
  </si>
  <si>
    <t>14F017440000</t>
  </si>
  <si>
    <t>Feeder # 8103-02 (UTUADO)</t>
  </si>
  <si>
    <t>14F017450000</t>
  </si>
  <si>
    <t>Feeder # 9101-04 (VEGA ALTA)</t>
  </si>
  <si>
    <t>14F017460000</t>
  </si>
  <si>
    <t>Feeder # 8404-04 (MANATI)</t>
  </si>
  <si>
    <t>14F017470000</t>
  </si>
  <si>
    <t>Feeder # 1907-05 (GUAYNABO)</t>
  </si>
  <si>
    <t>14F017480000</t>
  </si>
  <si>
    <t>Feeder # 1710-04 (BAYAMON)</t>
  </si>
  <si>
    <t>14F017490000</t>
  </si>
  <si>
    <t>Feeder # 1806-01 (TOA BAJA)</t>
  </si>
  <si>
    <t>14F017500000</t>
  </si>
  <si>
    <t>Feeder # 3103-05 (GURABO)</t>
  </si>
  <si>
    <t>14F017510000</t>
  </si>
  <si>
    <t>Feeder # 3006-02 (CAGUAS)</t>
  </si>
  <si>
    <t>14F017520000</t>
  </si>
  <si>
    <t>Feeder # 3302-03 (SAN LORENZO)</t>
  </si>
  <si>
    <t>14F017530000</t>
  </si>
  <si>
    <t>Feeder # 5602-03 (GUANICA)</t>
  </si>
  <si>
    <t>14F017540000</t>
  </si>
  <si>
    <t>Feeder # 4603-01 (COAMO)</t>
  </si>
  <si>
    <t>14F017550000</t>
  </si>
  <si>
    <t>Feeder # 5018-02 (PONCE)</t>
  </si>
  <si>
    <t>14F017560000</t>
  </si>
  <si>
    <t>Feeder # 1619-01 (CAROLINA)</t>
  </si>
  <si>
    <t>14F017570000</t>
  </si>
  <si>
    <t>Feeder # 1336-06 (SAN JUAN)</t>
  </si>
  <si>
    <t>14F017580000</t>
  </si>
  <si>
    <t>Feeder # 2302-01 (RIO GRANDE)</t>
  </si>
  <si>
    <t>14F017590000</t>
  </si>
  <si>
    <t>Feeder # 2006-03 (FAJARDO)</t>
  </si>
  <si>
    <t>14F017600000</t>
  </si>
  <si>
    <t>Feeder # 1205-02 TRUJILLO ALTO</t>
  </si>
  <si>
    <t>14F017610000</t>
  </si>
  <si>
    <t>Feeder # 2002-03 (FAJARDO)</t>
  </si>
  <si>
    <t>14F017620000</t>
  </si>
  <si>
    <t>17800: LAJAS TO-LA PARGUERA SE</t>
  </si>
  <si>
    <t>14F017630000</t>
  </si>
  <si>
    <t>10100: LAS LOMAS-REPARTO METRO</t>
  </si>
  <si>
    <t>14F017640000</t>
  </si>
  <si>
    <t>12500: HUMACAO TC-HUMACAO SECT</t>
  </si>
  <si>
    <t>14F017650000</t>
  </si>
  <si>
    <t>14400: CAGUAX SECT-VEREDAS SEC</t>
  </si>
  <si>
    <t>14F017660000</t>
  </si>
  <si>
    <t>14400: VEREDAS-GAUTIER BENITEZ</t>
  </si>
  <si>
    <t>14F017670000</t>
  </si>
  <si>
    <t>15500: MONACILLOS-CENTRO MEDIC</t>
  </si>
  <si>
    <t>14F017680000</t>
  </si>
  <si>
    <t>18100: JUNCOS TC-RADIAL</t>
  </si>
  <si>
    <t>14F017690000</t>
  </si>
  <si>
    <t>19400: JUNCOS TC-JANSSEN</t>
  </si>
  <si>
    <t>14F017700000</t>
  </si>
  <si>
    <t>4400: SAN JUAN SP-CAPARRA SECT</t>
  </si>
  <si>
    <t>14F017710000</t>
  </si>
  <si>
    <t>5800: SAN JUAN SP-SAN FERNANDO</t>
  </si>
  <si>
    <t>14F017720000</t>
  </si>
  <si>
    <t>7400: HATO REY-TRES MONJITAS</t>
  </si>
  <si>
    <t>14F017730000</t>
  </si>
  <si>
    <t>7500: TRES MONJITAS-PUERTO NUE</t>
  </si>
  <si>
    <t>14F017740000</t>
  </si>
  <si>
    <t>19500: PALMER TC-RADIAL</t>
  </si>
  <si>
    <t>14F017750000</t>
  </si>
  <si>
    <t>Cana Sect (50)</t>
  </si>
  <si>
    <t>14F017760000</t>
  </si>
  <si>
    <t>Dos Bocas (101)</t>
  </si>
  <si>
    <t>14F017770000</t>
  </si>
  <si>
    <t>Guanica TC (123)</t>
  </si>
  <si>
    <t>14F017780000</t>
  </si>
  <si>
    <t>Humacao TC (144)</t>
  </si>
  <si>
    <t>14F017790000</t>
  </si>
  <si>
    <t>Monterrey (199)</t>
  </si>
  <si>
    <t>14F017800000</t>
  </si>
  <si>
    <t>San German Indust. (251)</t>
  </si>
  <si>
    <t>14F017810000</t>
  </si>
  <si>
    <t>Vega Alta Sect. (278)</t>
  </si>
  <si>
    <t>14F017820000</t>
  </si>
  <si>
    <t>Veredas (282)</t>
  </si>
  <si>
    <t>14F017830000</t>
  </si>
  <si>
    <t>Vistamar (295)</t>
  </si>
  <si>
    <t>14F017840000</t>
  </si>
  <si>
    <t>2700: MORA TC-QUEBRADILLAS SEC</t>
  </si>
  <si>
    <t>14F017850000</t>
  </si>
  <si>
    <t>2700: VICTORIA-AGUADILLA HOSPI</t>
  </si>
  <si>
    <t>14F017860000</t>
  </si>
  <si>
    <t>2800: VICTORIA-AGUADILLA HOSPI</t>
  </si>
  <si>
    <t>14F017870000</t>
  </si>
  <si>
    <t>4300: BAYAMON TC-JUAN DOMINGO</t>
  </si>
  <si>
    <t>14F017880000</t>
  </si>
  <si>
    <t>4300: JUAN DOMINGO SEC-CAPARRA</t>
  </si>
  <si>
    <t>14F017890000</t>
  </si>
  <si>
    <t>7900: JUANA DIAZ TC-LA RAMBLA</t>
  </si>
  <si>
    <t>14F017900000</t>
  </si>
  <si>
    <t>10200: CANAS TC-CEMEX</t>
  </si>
  <si>
    <t>14F017910000</t>
  </si>
  <si>
    <t>10300: CANOVANASTC-CANOVANASSE</t>
  </si>
  <si>
    <t>14F017920000</t>
  </si>
  <si>
    <t>13200: HATO TEJAS TC-HATO TEJA</t>
  </si>
  <si>
    <t>14F017930000</t>
  </si>
  <si>
    <t>13600: ARECIBO SE-MIRADOR AZUL</t>
  </si>
  <si>
    <t>14F017940000</t>
  </si>
  <si>
    <t>14900: QUEBRADILLAS SECT-QUEBR</t>
  </si>
  <si>
    <t>14F017950000</t>
  </si>
  <si>
    <t>18000: JUANA DIAZ-COTO LAUREL</t>
  </si>
  <si>
    <t>14F017960000</t>
  </si>
  <si>
    <t>19600: BARRANQUITASTC-OROCOVIS</t>
  </si>
  <si>
    <t>14F017970000</t>
  </si>
  <si>
    <t>19900: SALINAS SECT-HORIZON SF</t>
  </si>
  <si>
    <t>10F000500000</t>
  </si>
  <si>
    <t>Add Generation Deployment</t>
  </si>
  <si>
    <t>10F000510000</t>
  </si>
  <si>
    <t>Transmiss Planning-Area Plans</t>
  </si>
  <si>
    <t>14F017980000</t>
  </si>
  <si>
    <t>Streetlighting Progr-Adjuntas</t>
  </si>
  <si>
    <t>14F017990000</t>
  </si>
  <si>
    <t>Streetlighting Program-Arroyo</t>
  </si>
  <si>
    <t>14F018000000</t>
  </si>
  <si>
    <t>Streetlighting Prog-Aguas Buen</t>
  </si>
  <si>
    <t>14F018010000</t>
  </si>
  <si>
    <t>Streetlighting Prog-Cabo Rojo</t>
  </si>
  <si>
    <t>14F018020000</t>
  </si>
  <si>
    <t>Streetlighting Program-Ciales</t>
  </si>
  <si>
    <t>14F018030000</t>
  </si>
  <si>
    <t>Streetlighting Program - Cidra</t>
  </si>
  <si>
    <t>14F018040000</t>
  </si>
  <si>
    <t>Streetlighting Prog-Guayanilla</t>
  </si>
  <si>
    <t>14F018050000</t>
  </si>
  <si>
    <t>Streetlighting Program-Jayuya</t>
  </si>
  <si>
    <t>14F018060000</t>
  </si>
  <si>
    <t>Streetlighting Program - Loíza</t>
  </si>
  <si>
    <t>14F018070000</t>
  </si>
  <si>
    <t>Streetlighting Prog - Patillas</t>
  </si>
  <si>
    <t>14F018080000</t>
  </si>
  <si>
    <t>Streetlighting Prog - Peñuelas</t>
  </si>
  <si>
    <t>14F018090000</t>
  </si>
  <si>
    <t>Streetlighting Prog-Quebradill</t>
  </si>
  <si>
    <t>14F018100000</t>
  </si>
  <si>
    <t>Streetlighting Prog-Sábana Gra</t>
  </si>
  <si>
    <t>14F018110000</t>
  </si>
  <si>
    <t>Streetlighting Program-Salinas</t>
  </si>
  <si>
    <t>14F018120000</t>
  </si>
  <si>
    <t>Streetlighting Prog-Vega Alta</t>
  </si>
  <si>
    <t>14F018130000</t>
  </si>
  <si>
    <t>Feeder # 9902-02(BARRANQUITAS)</t>
  </si>
  <si>
    <t>14F018140000</t>
  </si>
  <si>
    <t>Feeder # 9901-02(BARRANQUITAS)</t>
  </si>
  <si>
    <t>14F018150000</t>
  </si>
  <si>
    <t>Feeder # 3604-07(BARRANQUITAS)</t>
  </si>
  <si>
    <t>14F018160000</t>
  </si>
  <si>
    <t>Feeder # 9601-02(BARRANQUITAS)</t>
  </si>
  <si>
    <t>14F018170000</t>
  </si>
  <si>
    <t>Feeder # 1901-01 (GUAYNABO)</t>
  </si>
  <si>
    <t>14F018180000</t>
  </si>
  <si>
    <t>Feeder # 1901-04 (GUAYNABO)</t>
  </si>
  <si>
    <t>14F018190000</t>
  </si>
  <si>
    <t>Feeder # 1909-08 (GUAYNABO)</t>
  </si>
  <si>
    <t>14F018200000</t>
  </si>
  <si>
    <t>Feeder # 1714-02 (BAYAMON)</t>
  </si>
  <si>
    <t>14F018210000</t>
  </si>
  <si>
    <t>Feeder # 9801-03 (TOA BAJA)</t>
  </si>
  <si>
    <t>14F018220000</t>
  </si>
  <si>
    <t>Feeder # 9405-05 (TOA BAJA)</t>
  </si>
  <si>
    <t>14F018230000</t>
  </si>
  <si>
    <t>Feeder # 9203-04 (TOA BAJA)</t>
  </si>
  <si>
    <t>14F018240000</t>
  </si>
  <si>
    <t>Feeder # 1806-03 (TOA BAJA)</t>
  </si>
  <si>
    <t>14F018250000</t>
  </si>
  <si>
    <t>Feeder # 7012-01 (AGUADILLA)</t>
  </si>
  <si>
    <t>14F018260000</t>
  </si>
  <si>
    <t>Feeder # 7902-03 (AGUADILLA)</t>
  </si>
  <si>
    <t>14F018270000</t>
  </si>
  <si>
    <t>Feeder # 7901-01 (AGUADILLA)</t>
  </si>
  <si>
    <t>14F018280000</t>
  </si>
  <si>
    <t>Feeder # 7301-02 (MAYAGUEZ)</t>
  </si>
  <si>
    <t>14F018290000</t>
  </si>
  <si>
    <t>Feeder # 1203-02 (SAN JUAN)</t>
  </si>
  <si>
    <t>14F018300000</t>
  </si>
  <si>
    <t>Feeder # 1117-11 (SAN JUAN)</t>
  </si>
  <si>
    <t>14F018310000</t>
  </si>
  <si>
    <t>Feeder # 1101-01 (SAN JUAN)</t>
  </si>
  <si>
    <t>14F018320000</t>
  </si>
  <si>
    <t>Feeder # 2005-09 (FAJARDO)</t>
  </si>
  <si>
    <t>14F018330000</t>
  </si>
  <si>
    <t>Feeder # 1607-03 (CANÓVANAS)</t>
  </si>
  <si>
    <t>14F018340000</t>
  </si>
  <si>
    <t>Feeder # 5401-04 (YAUCO)</t>
  </si>
  <si>
    <t>14F018350000</t>
  </si>
  <si>
    <t>Feeder # 5501-02 (YAUCO)</t>
  </si>
  <si>
    <t>14F018360000</t>
  </si>
  <si>
    <t>Feeder # 5303-02 (YAUCO)</t>
  </si>
  <si>
    <t>14F018370000</t>
  </si>
  <si>
    <t>Feeder # 5018-05 (PONCE)</t>
  </si>
  <si>
    <t>14F018380000</t>
  </si>
  <si>
    <t>Feeder # 5501-03 (GUAYANILLA)</t>
  </si>
  <si>
    <t>14F018390000</t>
  </si>
  <si>
    <t>Feeder # 8015-09 (ARECIBO)</t>
  </si>
  <si>
    <t>14F018400000</t>
  </si>
  <si>
    <t>Feeder # 8010-02 (ARECIBO)</t>
  </si>
  <si>
    <t>14F018410000</t>
  </si>
  <si>
    <t>Feeder # 8013-02 (ARECIBO)</t>
  </si>
  <si>
    <t>14F018420000</t>
  </si>
  <si>
    <t>Feeder # 8602-03 (FLORIDA)</t>
  </si>
  <si>
    <t>14F018430000</t>
  </si>
  <si>
    <t>Feeder # 8801-04 (MOROVIS)</t>
  </si>
  <si>
    <t>14F018440000</t>
  </si>
  <si>
    <t>Feeder # 8504-03 (BARCELONETA)</t>
  </si>
  <si>
    <t>14F018450000</t>
  </si>
  <si>
    <t>Distribu Planning - Area Plans</t>
  </si>
  <si>
    <t>14F018460000</t>
  </si>
  <si>
    <t>Feeder # 5004-06 (PONCE)</t>
  </si>
  <si>
    <t>14F018470000</t>
  </si>
  <si>
    <t>Feeder # 5602-02 (PONCE)</t>
  </si>
  <si>
    <t>14F018480000</t>
  </si>
  <si>
    <t>Feeder # 6501-01 (PONCE)</t>
  </si>
  <si>
    <t>10N003870000</t>
  </si>
  <si>
    <t>Reliability AdjuntasPueblo</t>
  </si>
  <si>
    <t>10N003880000</t>
  </si>
  <si>
    <t>Reliability AltRioGrande</t>
  </si>
  <si>
    <t>10N003890000</t>
  </si>
  <si>
    <t>Reliability AreciboHospDist</t>
  </si>
  <si>
    <t>10N003900000</t>
  </si>
  <si>
    <t>Reliability HatoReyTC</t>
  </si>
  <si>
    <t>10N003910000</t>
  </si>
  <si>
    <t>Reliability CanasTC</t>
  </si>
  <si>
    <t>10N003920000</t>
  </si>
  <si>
    <t>Reliability CeibaBaja</t>
  </si>
  <si>
    <t>10N003930000</t>
  </si>
  <si>
    <t>Reliability CharcoHondo</t>
  </si>
  <si>
    <t>10N003940000</t>
  </si>
  <si>
    <t>Reliability Ciales</t>
  </si>
  <si>
    <t>10N003950000</t>
  </si>
  <si>
    <t>Reliability FortAllen</t>
  </si>
  <si>
    <t>10N003960000</t>
  </si>
  <si>
    <t>Reliability GuanicaTC</t>
  </si>
  <si>
    <t>10N003970000</t>
  </si>
  <si>
    <t>Reliability HumacaoTC</t>
  </si>
  <si>
    <t>10N003980000</t>
  </si>
  <si>
    <t>Reliability JobosTC</t>
  </si>
  <si>
    <t>10N003990000</t>
  </si>
  <si>
    <t>Reliability JuanMartin</t>
  </si>
  <si>
    <t>10N004000000</t>
  </si>
  <si>
    <t>Reliability LasPiedras</t>
  </si>
  <si>
    <t>10N004010000</t>
  </si>
  <si>
    <t>Reliability ManatiTC</t>
  </si>
  <si>
    <t>10N004020000</t>
  </si>
  <si>
    <t>Reliability Monacillos</t>
  </si>
  <si>
    <t>10N004030000</t>
  </si>
  <si>
    <t>Reliability OjodeAgua</t>
  </si>
  <si>
    <t>10N004040000</t>
  </si>
  <si>
    <t>Reliability PuntadelMar</t>
  </si>
  <si>
    <t>10N004050000</t>
  </si>
  <si>
    <t>Reliability BayamonTC</t>
  </si>
  <si>
    <t>10N004060000</t>
  </si>
  <si>
    <t>Reliability SanFernando</t>
  </si>
  <si>
    <t>10N004070000</t>
  </si>
  <si>
    <t>Reliability SanGermanTC</t>
  </si>
  <si>
    <t>10N004080000</t>
  </si>
  <si>
    <t>Reliability VegaAlta9101</t>
  </si>
  <si>
    <t>10N004090000</t>
  </si>
  <si>
    <t>Reliability VegaAlta9105</t>
  </si>
  <si>
    <t>10N004100000</t>
  </si>
  <si>
    <t>Reliability VegaBajaTC</t>
  </si>
  <si>
    <t>10N004110000</t>
  </si>
  <si>
    <t>Reliability Venezuela</t>
  </si>
  <si>
    <t>10N004120000</t>
  </si>
  <si>
    <t>Reliability Verdemar</t>
  </si>
  <si>
    <t>10N004130000</t>
  </si>
  <si>
    <t>Reliability Viaducto</t>
  </si>
  <si>
    <t>10N004140000</t>
  </si>
  <si>
    <t>Reliability YaucoPlazaPDS</t>
  </si>
  <si>
    <t>10N004150000</t>
  </si>
  <si>
    <t>Reliability YaucoPueb1</t>
  </si>
  <si>
    <t>14F018490000</t>
  </si>
  <si>
    <t>Dpole Caguas Grp. 2 -Ph. 2</t>
  </si>
  <si>
    <t>14F018500000</t>
  </si>
  <si>
    <t>Dpole Caguas Grp. 3 -Ph 2</t>
  </si>
  <si>
    <t>10F000530000</t>
  </si>
  <si>
    <t>Centro Medico Microgrid</t>
  </si>
  <si>
    <t>10N004350000</t>
  </si>
  <si>
    <t>L 51100 prot EcoElec to C Sur</t>
  </si>
  <si>
    <t>14F018510000</t>
  </si>
  <si>
    <t>Streetlighting Prog-AguadillP2</t>
  </si>
  <si>
    <t>14F018520000</t>
  </si>
  <si>
    <t>Streetlighting Prog-AguadillP3</t>
  </si>
  <si>
    <t>14F018530000</t>
  </si>
  <si>
    <t>Streetlighting Prog-Arecibo P2</t>
  </si>
  <si>
    <t>14F018540000</t>
  </si>
  <si>
    <t>Streetlighting Prog-Arecibo P3</t>
  </si>
  <si>
    <t>14F018550000</t>
  </si>
  <si>
    <t>Streetlighting Prog-Bayamon P2</t>
  </si>
  <si>
    <t>14F018560000</t>
  </si>
  <si>
    <t>Streetlighting Prog-Bayamon P3</t>
  </si>
  <si>
    <t>14F018570000</t>
  </si>
  <si>
    <t>Streetlighting Prog-CaboRojoP2</t>
  </si>
  <si>
    <t>14F018580000</t>
  </si>
  <si>
    <t>Streetlighting Prog-CaboRojoP3</t>
  </si>
  <si>
    <t>14F018590000</t>
  </si>
  <si>
    <t>Streetlighting Prog-Caguas P2</t>
  </si>
  <si>
    <t>14F018600000</t>
  </si>
  <si>
    <t>Streetlighting Prog-Caguas P3</t>
  </si>
  <si>
    <t>14F018610000</t>
  </si>
  <si>
    <t>Streetlighting Prog-CarolinaP2</t>
  </si>
  <si>
    <t>14F018620000</t>
  </si>
  <si>
    <t>Streetlighting Prog-CarolinaP3</t>
  </si>
  <si>
    <t>14F018630000</t>
  </si>
  <si>
    <t>Streetlighting Prog-Guayama P2</t>
  </si>
  <si>
    <t>14F018640000</t>
  </si>
  <si>
    <t>Streetlighting Prog-Guayama P3</t>
  </si>
  <si>
    <t>14F018650000</t>
  </si>
  <si>
    <t>Streetlighting Prog-GuaynaboP2</t>
  </si>
  <si>
    <t>14F018660000</t>
  </si>
  <si>
    <t>Streetlighting Prog-GuaynaboP3</t>
  </si>
  <si>
    <t>14F018670000</t>
  </si>
  <si>
    <t>Streetlighting Prog-Humacao P2</t>
  </si>
  <si>
    <t>14F018680000</t>
  </si>
  <si>
    <t>Streetlighting Prog-Humacao P3</t>
  </si>
  <si>
    <t>14F018690000</t>
  </si>
  <si>
    <t>Streetlighting Prog-Isabela P2</t>
  </si>
  <si>
    <t>14F018700000</t>
  </si>
  <si>
    <t>Streetlighting Prog-Isabela P3</t>
  </si>
  <si>
    <t>14F018710000</t>
  </si>
  <si>
    <t>Streetlighting Prog-MayaguezP2</t>
  </si>
  <si>
    <t>14F018720000</t>
  </si>
  <si>
    <t>Streetlighting Prog-MayaguezP3</t>
  </si>
  <si>
    <t>14F018730000</t>
  </si>
  <si>
    <t>Streetlighting Prog-Ponce P2</t>
  </si>
  <si>
    <t>14F018740000</t>
  </si>
  <si>
    <t>Streetlighting Prog-Ponce P3</t>
  </si>
  <si>
    <t>14F018750000</t>
  </si>
  <si>
    <t>Streetlighting Prog-RioGrandP2</t>
  </si>
  <si>
    <t>14F018760000</t>
  </si>
  <si>
    <t>Streetlighting Prog-RioGrandP3</t>
  </si>
  <si>
    <t>14F018770000</t>
  </si>
  <si>
    <t>Streetlighting Prog-SanJuan P2</t>
  </si>
  <si>
    <t>14F018780000</t>
  </si>
  <si>
    <t>Streetlighting Prog-SanJuan P3</t>
  </si>
  <si>
    <t>14F018790000</t>
  </si>
  <si>
    <t>Streetlighting Prog-ToaAlta P2</t>
  </si>
  <si>
    <t>14F018800000</t>
  </si>
  <si>
    <t>Streetlighting Prog-ToaAlta P3</t>
  </si>
  <si>
    <t>14F018810000</t>
  </si>
  <si>
    <t>Streetlighting Prog-ToaBaja P2</t>
  </si>
  <si>
    <t>14F018820000</t>
  </si>
  <si>
    <t>Streetlighting Prog-ToaBaja P3</t>
  </si>
  <si>
    <t>14F018830000</t>
  </si>
  <si>
    <t>Streetlighting Prog-TrujilloP2</t>
  </si>
  <si>
    <t>14F018840000</t>
  </si>
  <si>
    <t>Streetlighting Prog-TrujilloP3</t>
  </si>
  <si>
    <t>14F018850000</t>
  </si>
  <si>
    <t>Streetlighting Prog-VegaBajaP2</t>
  </si>
  <si>
    <t>14F018860000</t>
  </si>
  <si>
    <t>Streetlighting Prog-VegaBajaP3</t>
  </si>
  <si>
    <t>14F018870000</t>
  </si>
  <si>
    <t>DistPole&amp;CondRepairMayagG1Ph2</t>
  </si>
  <si>
    <t>14N001090000</t>
  </si>
  <si>
    <t>New Connections</t>
  </si>
  <si>
    <t>14N001100000</t>
  </si>
  <si>
    <t>Net Metering Meter change</t>
  </si>
  <si>
    <t>14F018880000</t>
  </si>
  <si>
    <t>DPole Caguas Group 4 Ph 2</t>
  </si>
  <si>
    <t>14F018890000</t>
  </si>
  <si>
    <t>DPole Caguas Group 5 Ph 2</t>
  </si>
  <si>
    <t>14F018900000</t>
  </si>
  <si>
    <t>DPole Caguas Group 6 Ph 2</t>
  </si>
  <si>
    <t>14F018910000</t>
  </si>
  <si>
    <t>DPole Caguas Group 7 Ph 2</t>
  </si>
  <si>
    <t>14F018920000</t>
  </si>
  <si>
    <t>DPole Caguas Group 8 Ph 2</t>
  </si>
  <si>
    <t>14F018930000</t>
  </si>
  <si>
    <t>DPole Carolina Group 1 Ph 2</t>
  </si>
  <si>
    <t>14F018940000</t>
  </si>
  <si>
    <t>DPole Carolina Group 2 Ph 2</t>
  </si>
  <si>
    <t>14F018950000</t>
  </si>
  <si>
    <t>DPole Carolina Group 3 Ph 2</t>
  </si>
  <si>
    <t>14F018960000</t>
  </si>
  <si>
    <t>DPole Mayaguez Group 2 Ph 2</t>
  </si>
  <si>
    <t>14F018970000</t>
  </si>
  <si>
    <t>DPole Mayaguez Group 3 Ph 2</t>
  </si>
  <si>
    <t>14F018980000</t>
  </si>
  <si>
    <t>DPole Mayaguez Group 4 Ph 2</t>
  </si>
  <si>
    <t>14F018990000</t>
  </si>
  <si>
    <t>DPole Ponce Group 1 Ph2</t>
  </si>
  <si>
    <t>14F019000000</t>
  </si>
  <si>
    <t>DPole Ponce Group 2 Ph2</t>
  </si>
  <si>
    <t>14F019010000</t>
  </si>
  <si>
    <t>DPole San Juan Group 1 Ph 2</t>
  </si>
  <si>
    <t>14F019020000</t>
  </si>
  <si>
    <t>DPole San Juan Group 2 Ph 2</t>
  </si>
  <si>
    <t>14F019030000</t>
  </si>
  <si>
    <t>DPole San Juan Group 3 Ph 2</t>
  </si>
  <si>
    <t>14F019040000</t>
  </si>
  <si>
    <t>Telco Infra Guanica Group F</t>
  </si>
  <si>
    <t>14F019050000</t>
  </si>
  <si>
    <t>Telco Infra Barranquita GroupF</t>
  </si>
  <si>
    <t>14F019060000</t>
  </si>
  <si>
    <t>Telco Infra Barceloneta GroupF</t>
  </si>
  <si>
    <t>10N004800000</t>
  </si>
  <si>
    <t>Eladia Cosme-WR6312521</t>
  </si>
  <si>
    <t>10N004810000</t>
  </si>
  <si>
    <t>Rattan Furniture-WR6273092</t>
  </si>
  <si>
    <t>10N004820000</t>
  </si>
  <si>
    <t>Pedro Rodriguez Sola-WR6297016</t>
  </si>
  <si>
    <t>10N004830000</t>
  </si>
  <si>
    <t>YAMIL ORTIZ-WR6304873</t>
  </si>
  <si>
    <t>10N004840000</t>
  </si>
  <si>
    <t>Alejandro Torres-WR6311363</t>
  </si>
  <si>
    <t>10N004850000</t>
  </si>
  <si>
    <t>SANTOS CACERES-WR6326228</t>
  </si>
  <si>
    <t>10N004860000</t>
  </si>
  <si>
    <t>JOEL PERDOMO-WR6333657</t>
  </si>
  <si>
    <t>10N004870000</t>
  </si>
  <si>
    <t>Miguel Fonseca-WR6315192</t>
  </si>
  <si>
    <t>10N004930000</t>
  </si>
  <si>
    <t>Feeder 1115-02 UG Repair</t>
  </si>
  <si>
    <t>10N004940000</t>
  </si>
  <si>
    <t>Feeder 1115-03 UG Repair</t>
  </si>
  <si>
    <t>10N004950000</t>
  </si>
  <si>
    <t>Feeder 1115-04 UG Repair</t>
  </si>
  <si>
    <t>10N004960000</t>
  </si>
  <si>
    <t>Feeder 1117-07 UG Repair</t>
  </si>
  <si>
    <t>10N004970000</t>
  </si>
  <si>
    <t>Feeder 1424-07 UG Repair</t>
  </si>
  <si>
    <t>10N004980000</t>
  </si>
  <si>
    <t>Feeder 1424-08 UG Repair</t>
  </si>
  <si>
    <t>10N004990000</t>
  </si>
  <si>
    <t>UG Switch Replacement</t>
  </si>
  <si>
    <t>10N005070000</t>
  </si>
  <si>
    <t>Business Intelligence &amp; Report</t>
  </si>
  <si>
    <t>14N001110000</t>
  </si>
  <si>
    <t>Aguada Transformer Replacement</t>
  </si>
  <si>
    <t>14N001120000</t>
  </si>
  <si>
    <t>T&amp;D New Business</t>
  </si>
  <si>
    <t>10N005550000</t>
  </si>
  <si>
    <t>Situational Awareness</t>
  </si>
  <si>
    <t>10N005630000</t>
  </si>
  <si>
    <t>WR6106088 11-30-2023 Trf(14-01</t>
  </si>
  <si>
    <t>10N005640000</t>
  </si>
  <si>
    <t>UG Cable Replacement</t>
  </si>
  <si>
    <t>10N005700000</t>
  </si>
  <si>
    <t>Feeder 1657-01 UG Repair</t>
  </si>
  <si>
    <t>10N005710000</t>
  </si>
  <si>
    <t>Feeder 1658-13 UG Repair</t>
  </si>
  <si>
    <t>14F019070000</t>
  </si>
  <si>
    <t>38kV Reclosers Tline 4800</t>
  </si>
  <si>
    <t>14F019080000</t>
  </si>
  <si>
    <t>38kV Reclosers Tline 1500</t>
  </si>
  <si>
    <t>14F019090000</t>
  </si>
  <si>
    <t>38kV Reclosers TLine 3700</t>
  </si>
  <si>
    <t>14F019100000</t>
  </si>
  <si>
    <t>38kV Reclosers TLine 15700</t>
  </si>
  <si>
    <t>14F019110000</t>
  </si>
  <si>
    <t>38kV Reclosers TLine 1900</t>
  </si>
  <si>
    <t>14F019120000</t>
  </si>
  <si>
    <t>38kV Reclosers TLine 2100</t>
  </si>
  <si>
    <t>14F019130000</t>
  </si>
  <si>
    <t>38kV Reclosers TLine 7800</t>
  </si>
  <si>
    <t>14F019140000</t>
  </si>
  <si>
    <t>38kV Reclosers TLine 800</t>
  </si>
  <si>
    <t>14F019150000</t>
  </si>
  <si>
    <t>38kV Reclosers TLine 13400</t>
  </si>
  <si>
    <t>14F019160000</t>
  </si>
  <si>
    <t>38kV Reclosers TLine 12600</t>
  </si>
  <si>
    <t>14F019170000</t>
  </si>
  <si>
    <t>38kV Reclosers TLine 100</t>
  </si>
  <si>
    <t>14F019180000</t>
  </si>
  <si>
    <t>38kV Reclosers TLine 8100</t>
  </si>
  <si>
    <t>14F019190000</t>
  </si>
  <si>
    <t>38kV Reclosers TLine 1600</t>
  </si>
  <si>
    <t>14F019200000</t>
  </si>
  <si>
    <t>38kV Reclosers TLine 2000</t>
  </si>
  <si>
    <t>14F019210000</t>
  </si>
  <si>
    <t>38kV Reclosers TLine 2200</t>
  </si>
  <si>
    <t>14F019220000</t>
  </si>
  <si>
    <t>38kV Reclosers TLine 3100</t>
  </si>
  <si>
    <t>14F019230000</t>
  </si>
  <si>
    <t>38kV Reclosers TLine 3000</t>
  </si>
  <si>
    <t>14F019240000</t>
  </si>
  <si>
    <t>38kV Reclosers TLine 3600</t>
  </si>
  <si>
    <t>14F019250000</t>
  </si>
  <si>
    <t>38kV Reclosers TLine 6500</t>
  </si>
  <si>
    <t>14F019260000</t>
  </si>
  <si>
    <t>38kV Reclosers TLine 5600</t>
  </si>
  <si>
    <t>14F019270000</t>
  </si>
  <si>
    <t>38kV Reclosers TLine 8200</t>
  </si>
  <si>
    <t>14F019280000</t>
  </si>
  <si>
    <t>38kV Reclosers TLine 3200</t>
  </si>
  <si>
    <t>14F019290000</t>
  </si>
  <si>
    <t>Vgtn - SJ - Substations/Tlcom</t>
  </si>
  <si>
    <t>14F019300000</t>
  </si>
  <si>
    <t>Vegetation - San Juan-Group A</t>
  </si>
  <si>
    <t>14F019310000</t>
  </si>
  <si>
    <t>Vegetation - San Juan - 115kV</t>
  </si>
  <si>
    <t>14F019320000</t>
  </si>
  <si>
    <t>Vegetation - SJ - Group B</t>
  </si>
  <si>
    <t>14F019330000</t>
  </si>
  <si>
    <t>Vegetation - SJ - Group C</t>
  </si>
  <si>
    <t>14F019340000</t>
  </si>
  <si>
    <t>Vegetation-Ponce-Substatn/Tele</t>
  </si>
  <si>
    <t>14F019350000</t>
  </si>
  <si>
    <t>Vegetation - Ponce - Group A</t>
  </si>
  <si>
    <t>14F019360000</t>
  </si>
  <si>
    <t>Vegetation - Ponce - 115kV</t>
  </si>
  <si>
    <t>14F019370000</t>
  </si>
  <si>
    <t>Vegetation - Ponce - Group B</t>
  </si>
  <si>
    <t>14F019380000</t>
  </si>
  <si>
    <t xml:space="preserve">Vegetation - Ponce - Group C </t>
  </si>
  <si>
    <t>14F019390000</t>
  </si>
  <si>
    <t>Vegetation-Mayagu-Substn/Tlcom</t>
  </si>
  <si>
    <t>14F019400000</t>
  </si>
  <si>
    <t>Vegetation-Mayaguez - Group A</t>
  </si>
  <si>
    <t>14F019410000</t>
  </si>
  <si>
    <t>Vegetation - Mayaguez - 115kV</t>
  </si>
  <si>
    <t>14F019420000</t>
  </si>
  <si>
    <t>Vegetation - Mayaguez -Group B</t>
  </si>
  <si>
    <t>14F019430000</t>
  </si>
  <si>
    <t>Vegetation - Mayaguez-Group C</t>
  </si>
  <si>
    <t>14F019440000</t>
  </si>
  <si>
    <t>Vegetation-Caguas-Sbstns/Tlcom</t>
  </si>
  <si>
    <t>14F019450000</t>
  </si>
  <si>
    <t xml:space="preserve">Vegetation - Caguas - Group A </t>
  </si>
  <si>
    <t>14F019460000</t>
  </si>
  <si>
    <t>Vegetation - Caguas - 115kV</t>
  </si>
  <si>
    <t>14F019470000</t>
  </si>
  <si>
    <t>Vegetation - Caguas - Group B</t>
  </si>
  <si>
    <t>14F019480000</t>
  </si>
  <si>
    <t>Vegetation - Caguas - Group C</t>
  </si>
  <si>
    <t>14F019490000</t>
  </si>
  <si>
    <t>Vegetation-Bayamon-Sbstn/Tlcom</t>
  </si>
  <si>
    <t>14F019500000</t>
  </si>
  <si>
    <t>Vegetation - Bayamon - Group A</t>
  </si>
  <si>
    <t>14F019510000</t>
  </si>
  <si>
    <t xml:space="preserve">Vegetation - Bayamon - 115kV </t>
  </si>
  <si>
    <t>14F019520000</t>
  </si>
  <si>
    <t>Vegetation - Bayamon - Group B</t>
  </si>
  <si>
    <t>14F019530000</t>
  </si>
  <si>
    <t>Vegetation - Bayamon - Group C</t>
  </si>
  <si>
    <t>14F019540000</t>
  </si>
  <si>
    <t>Vegetation-Arecibo-Sbstn/Tlcom</t>
  </si>
  <si>
    <t>14F019550000</t>
  </si>
  <si>
    <t>Vegetation - Arecibo - Group A</t>
  </si>
  <si>
    <t>14F019560000</t>
  </si>
  <si>
    <t>Vegetation - Arecibo - 115kV</t>
  </si>
  <si>
    <t>14F019570000</t>
  </si>
  <si>
    <t>Vegetation - Arecibo - Group B</t>
  </si>
  <si>
    <t>14F019580000</t>
  </si>
  <si>
    <t>Vegetation - Arecibo - Group C</t>
  </si>
  <si>
    <t>14F019590000</t>
  </si>
  <si>
    <t>Vegetation - All Regions-230kV</t>
  </si>
  <si>
    <t>14N001130000</t>
  </si>
  <si>
    <t>Unstruc.DataProtec.&amp;Classif.</t>
  </si>
  <si>
    <t>14N001140000</t>
  </si>
  <si>
    <t>NetworkOptimization&amp;Reliabilit</t>
  </si>
  <si>
    <t>14N001150000</t>
  </si>
  <si>
    <t>Network Switches Edge</t>
  </si>
  <si>
    <t>10N005980000</t>
  </si>
  <si>
    <t>Martin Peña GIS - 1111-01 UG</t>
  </si>
  <si>
    <t>10N005990000</t>
  </si>
  <si>
    <t>Santurce - 1117-08 UG</t>
  </si>
  <si>
    <t>10N006000000</t>
  </si>
  <si>
    <t>Grana - 1907-05 UG</t>
  </si>
  <si>
    <t>10N006010000</t>
  </si>
  <si>
    <t>Canovanas TC - 2404-06 UG</t>
  </si>
  <si>
    <t>10N006020000</t>
  </si>
  <si>
    <t>Candelero - 2604-01 UG</t>
  </si>
  <si>
    <t>10N006030000</t>
  </si>
  <si>
    <t>Villa del Carmen - 5016-01 UG</t>
  </si>
  <si>
    <t>10N006050000</t>
  </si>
  <si>
    <t>Reliability Candelero</t>
  </si>
  <si>
    <t>10N006060000</t>
  </si>
  <si>
    <t>Reliability RioGrandeEstates</t>
  </si>
  <si>
    <t>10N006070000</t>
  </si>
  <si>
    <t>Reliability CanovanasTC</t>
  </si>
  <si>
    <t>10N006080000</t>
  </si>
  <si>
    <t>Reliability BerwindTC</t>
  </si>
  <si>
    <t>10N006090000</t>
  </si>
  <si>
    <t>Reliability Aguada</t>
  </si>
  <si>
    <t>10N006100000</t>
  </si>
  <si>
    <t>Reliability Cana</t>
  </si>
  <si>
    <t>10N006110000</t>
  </si>
  <si>
    <t>Reliability SierraLinda</t>
  </si>
  <si>
    <t>10N006120000</t>
  </si>
  <si>
    <t>Reliability Conquistador</t>
  </si>
  <si>
    <t>10N006130000</t>
  </si>
  <si>
    <t>Reliability DoradoTC</t>
  </si>
  <si>
    <t>10N006140000</t>
  </si>
  <si>
    <t>Reliability Guaynabo</t>
  </si>
  <si>
    <t>10N006150000</t>
  </si>
  <si>
    <t>Reliability PargueraPDS</t>
  </si>
  <si>
    <t>10N006220000</t>
  </si>
  <si>
    <t>Customers Without Power</t>
  </si>
  <si>
    <t>10N006600000</t>
  </si>
  <si>
    <t>3rdPartyDamageUrgentPoleRepair</t>
  </si>
  <si>
    <t>10N006610000</t>
  </si>
  <si>
    <t>Programmable Repairs</t>
  </si>
  <si>
    <t>14F019600000</t>
  </si>
  <si>
    <t>25 MW BESS Instn &amp; Intn Barcel</t>
  </si>
  <si>
    <t>14F019610000</t>
  </si>
  <si>
    <t>25 MW BESS Instn &amp; Intn San Ju</t>
  </si>
  <si>
    <t>14F019620000</t>
  </si>
  <si>
    <t>25 MW BESS INST &amp; INTE AGUADIL</t>
  </si>
  <si>
    <t>14F019630000</t>
  </si>
  <si>
    <t>25 MW BESS Instn &amp; Intn Manati</t>
  </si>
  <si>
    <t>14F019640000</t>
  </si>
  <si>
    <t>Test Laboratory Equipment</t>
  </si>
  <si>
    <t>14N001170000</t>
  </si>
  <si>
    <t>BayamonTC 230kVTransformerRepl</t>
  </si>
  <si>
    <t>10N007020000</t>
  </si>
  <si>
    <t>115kV U/G Mayaguez</t>
  </si>
  <si>
    <t>14F019650000</t>
  </si>
  <si>
    <t>AMELIA SECT PAC Upgrade</t>
  </si>
  <si>
    <t>14F019660000</t>
  </si>
  <si>
    <t>SAN GERMAN SECT PAC Upgrade</t>
  </si>
  <si>
    <t>14F019670000</t>
  </si>
  <si>
    <t>LAS LOMAS TC PAC Upgrade</t>
  </si>
  <si>
    <t>14F019680000</t>
  </si>
  <si>
    <t>CIALES PAC Upgrade</t>
  </si>
  <si>
    <t>14F019690000</t>
  </si>
  <si>
    <t>CONQUISTADOR PAC Upgrade</t>
  </si>
  <si>
    <t>14F019700000</t>
  </si>
  <si>
    <t>PALMER TC PAC Upgrade</t>
  </si>
  <si>
    <t>14F019710000</t>
  </si>
  <si>
    <t>DAGUAO TC PAC Upgrade</t>
  </si>
  <si>
    <t>14F019720000</t>
  </si>
  <si>
    <t>ARECIBO SECT PAC Upgrade</t>
  </si>
  <si>
    <t>14F019730000</t>
  </si>
  <si>
    <t>VEGA ALTA SECT PAC Upgrade</t>
  </si>
  <si>
    <t>14F019740000</t>
  </si>
  <si>
    <t>COVADONGA TC PAC Upgrade</t>
  </si>
  <si>
    <t>14F019750000</t>
  </si>
  <si>
    <t>ANASCO TC PAC Upgrade</t>
  </si>
  <si>
    <t>14N001260000</t>
  </si>
  <si>
    <t>HV EquipReplac(FY2024Remaining</t>
  </si>
  <si>
    <t>14N001290000</t>
  </si>
  <si>
    <t>36100 Fast Track-NFC Structure</t>
  </si>
  <si>
    <t>10F000540000</t>
  </si>
  <si>
    <t>DAR 1424-06</t>
  </si>
  <si>
    <t>10F000550000</t>
  </si>
  <si>
    <t>DAR 2001-02</t>
  </si>
  <si>
    <t>10F000560000</t>
  </si>
  <si>
    <t>DAR 9203-03</t>
  </si>
  <si>
    <t>10F000570000</t>
  </si>
  <si>
    <t>DAR 8404-03</t>
  </si>
  <si>
    <t>10F000580000</t>
  </si>
  <si>
    <t>DAR 8404-04</t>
  </si>
  <si>
    <t>10F000590000</t>
  </si>
  <si>
    <t>DAR 1716-03</t>
  </si>
  <si>
    <t>10F000600000</t>
  </si>
  <si>
    <t>DAR 1734-01</t>
  </si>
  <si>
    <t>14F019760000</t>
  </si>
  <si>
    <t>AGUAS BUENAS TC PAC Upgrade</t>
  </si>
  <si>
    <t>14F019770000</t>
  </si>
  <si>
    <t>BARCELONETA TC PAC Upgrade</t>
  </si>
  <si>
    <t>14F019780000</t>
  </si>
  <si>
    <t>CANOVANAS SECT</t>
  </si>
  <si>
    <t>14F019790000</t>
  </si>
  <si>
    <t>CANOVANAS TC</t>
  </si>
  <si>
    <t>14F019800000</t>
  </si>
  <si>
    <t>GAUTIER BENITEZ SECT</t>
  </si>
  <si>
    <t>14F019810000</t>
  </si>
  <si>
    <t>GUARAGUAO SECT PAC Upgrade</t>
  </si>
  <si>
    <t>14F019820000</t>
  </si>
  <si>
    <t>HUMACAO SECT</t>
  </si>
  <si>
    <t>14F019830000</t>
  </si>
  <si>
    <t>HUMACAO TC</t>
  </si>
  <si>
    <t>14F019840000</t>
  </si>
  <si>
    <t>MANATI SECT</t>
  </si>
  <si>
    <t>14F019850000</t>
  </si>
  <si>
    <t>MIRADOR AZUL SECT</t>
  </si>
  <si>
    <t>14F019860000</t>
  </si>
  <si>
    <t>MORA TC</t>
  </si>
  <si>
    <t>14F019870000</t>
  </si>
  <si>
    <t>QUEBRADILLAS SECT</t>
  </si>
  <si>
    <t>14F019880000</t>
  </si>
  <si>
    <t>SAN SEBASTIAN TC PAC Upgrade</t>
  </si>
  <si>
    <t>14F019890000</t>
  </si>
  <si>
    <t>VEGA BAJA SECT</t>
  </si>
  <si>
    <t>14F019900000</t>
  </si>
  <si>
    <t>VILLA BETINA SECT</t>
  </si>
  <si>
    <t>14F019910000</t>
  </si>
  <si>
    <t>YABUCOA TC</t>
  </si>
  <si>
    <t>10F000610000</t>
  </si>
  <si>
    <t>DAUT 7402-01 Arecibo</t>
  </si>
  <si>
    <t>10F000620000</t>
  </si>
  <si>
    <t>DAUT 7403-02 Arecibo</t>
  </si>
  <si>
    <t>10F000630000</t>
  </si>
  <si>
    <t>DAUT 7702-02 Arecibo</t>
  </si>
  <si>
    <t>10F000640000</t>
  </si>
  <si>
    <t>DAUT 7702-03 Arecibo</t>
  </si>
  <si>
    <t>10F000650000</t>
  </si>
  <si>
    <t>DAUT 1646-02 San Juan</t>
  </si>
  <si>
    <t>10F000660000</t>
  </si>
  <si>
    <t>DAUT 8801-01 Arecibo</t>
  </si>
  <si>
    <t>10F000670000</t>
  </si>
  <si>
    <t>DAUT 8801-02 Arecibo</t>
  </si>
  <si>
    <t>10F000680000</t>
  </si>
  <si>
    <t>DAUT 8801-03 Arecibo</t>
  </si>
  <si>
    <t>10F000690000</t>
  </si>
  <si>
    <t>DAUT 3010-01 Caguas</t>
  </si>
  <si>
    <t>10F000700000</t>
  </si>
  <si>
    <t>DAUT 3013-01 Caguas</t>
  </si>
  <si>
    <t>10F000710000</t>
  </si>
  <si>
    <t>DAUT 3013-02 Caguas</t>
  </si>
  <si>
    <t>10F000720000</t>
  </si>
  <si>
    <t>DAUT 3013-03 Caguas</t>
  </si>
  <si>
    <t>10F000730000</t>
  </si>
  <si>
    <t>DAUT 9004-08 Arecibo</t>
  </si>
  <si>
    <t>10F000740000</t>
  </si>
  <si>
    <t>DAUT 1803-03 Bayamon</t>
  </si>
  <si>
    <t>10F000750000</t>
  </si>
  <si>
    <t>DAUT 1806-01 Bayamon</t>
  </si>
  <si>
    <t>10F000760000</t>
  </si>
  <si>
    <t>DAUT 1806-02 Bayamon</t>
  </si>
  <si>
    <t>10F000770000</t>
  </si>
  <si>
    <t>DAUT 1806-03 Bayamon</t>
  </si>
  <si>
    <t>10F000780000</t>
  </si>
  <si>
    <t>DAUT 1716-03 Bayamon</t>
  </si>
  <si>
    <t>10F000790000</t>
  </si>
  <si>
    <t>DAUT 1734-01 Bayamon</t>
  </si>
  <si>
    <t>10F000800000</t>
  </si>
  <si>
    <t>DAUT 1710-01 Bayamon</t>
  </si>
  <si>
    <t>10F000810000</t>
  </si>
  <si>
    <t>DAUT 1710-03 Bayamon</t>
  </si>
  <si>
    <t>10F000820000</t>
  </si>
  <si>
    <t>DAUT 1710-04 Bayamon</t>
  </si>
  <si>
    <t>10F000830000</t>
  </si>
  <si>
    <t>DAUT 1710-05 Bayamon</t>
  </si>
  <si>
    <t>10F000840000</t>
  </si>
  <si>
    <t>DAUT 1711-01 Bayamon</t>
  </si>
  <si>
    <t>10F000850000</t>
  </si>
  <si>
    <t>DAUT 1711-04 Bayamon</t>
  </si>
  <si>
    <t>10F000860000</t>
  </si>
  <si>
    <t>DAUT 1713-03 Bayamon</t>
  </si>
  <si>
    <t>10F000870000</t>
  </si>
  <si>
    <t>DAUT 1714-02 Bayamon</t>
  </si>
  <si>
    <t>10F000880000</t>
  </si>
  <si>
    <t>DAUT 1706-02 Bayamon</t>
  </si>
  <si>
    <t>10F000890000</t>
  </si>
  <si>
    <t>DAUT 1708-03 Bayamon</t>
  </si>
  <si>
    <t>10F000900000</t>
  </si>
  <si>
    <t>DAUT 1708-05 Bayamon</t>
  </si>
  <si>
    <t>10F000910000</t>
  </si>
  <si>
    <t>DAUT 1909-07 Bayamon</t>
  </si>
  <si>
    <t>10F000920000</t>
  </si>
  <si>
    <t>DAUT 1909-08 Bayamon</t>
  </si>
  <si>
    <t>10F000930000</t>
  </si>
  <si>
    <t>DAUT 1909-09 Bayamon</t>
  </si>
  <si>
    <t>10F000940000</t>
  </si>
  <si>
    <t>DAUT 8701-01 Arecibo</t>
  </si>
  <si>
    <t>10F000950000</t>
  </si>
  <si>
    <t>DAUT 8701-02 Arecibo</t>
  </si>
  <si>
    <t>10F000960000</t>
  </si>
  <si>
    <t>DAUT 8701-03 Arecibo</t>
  </si>
  <si>
    <t>10F000970000</t>
  </si>
  <si>
    <t>DAUT 9001-01 Arecibo</t>
  </si>
  <si>
    <t>10F000980000</t>
  </si>
  <si>
    <t>DAUT 2603-09 Caguas</t>
  </si>
  <si>
    <t>10F000990000</t>
  </si>
  <si>
    <t>DAUT 2801-03 Caguas</t>
  </si>
  <si>
    <t>10F001000000</t>
  </si>
  <si>
    <t>DAUT 2803-01 Caguas</t>
  </si>
  <si>
    <t>10F001010000</t>
  </si>
  <si>
    <t>DAUT 2803-03 Caguas</t>
  </si>
  <si>
    <t>10F001020000</t>
  </si>
  <si>
    <t>DAUT 8010-01 Arecibo</t>
  </si>
  <si>
    <t>10F001030000</t>
  </si>
  <si>
    <t>DAUT 8010-03 Arecibo</t>
  </si>
  <si>
    <t>10F001040000</t>
  </si>
  <si>
    <t>DAUT 8013-01 Arecibo</t>
  </si>
  <si>
    <t>10F001050000</t>
  </si>
  <si>
    <t>DAUT 8013-02 Arecibo</t>
  </si>
  <si>
    <t>10F001060000</t>
  </si>
  <si>
    <t>DAUT 8015-08 Arecibo</t>
  </si>
  <si>
    <t>10F001070000</t>
  </si>
  <si>
    <t>DAUT 2601-01 Caguas</t>
  </si>
  <si>
    <t>10F001080000</t>
  </si>
  <si>
    <t>DAUT 2601-03 Caguas</t>
  </si>
  <si>
    <t>10F001090000</t>
  </si>
  <si>
    <t>DAUT 2602-02 Caguas</t>
  </si>
  <si>
    <t>10F001100000</t>
  </si>
  <si>
    <t>DAUT 2602-03 Caguas</t>
  </si>
  <si>
    <t>10F001110000</t>
  </si>
  <si>
    <t>DAUT 2701-03 Caguas</t>
  </si>
  <si>
    <t>10F001120000</t>
  </si>
  <si>
    <t>DAUT 2702-01 Caguas</t>
  </si>
  <si>
    <t>10F001130000</t>
  </si>
  <si>
    <t>DAUT 2901-01 Caguas</t>
  </si>
  <si>
    <t>10F001140000</t>
  </si>
  <si>
    <t>DAUT 2901-02 Caguas</t>
  </si>
  <si>
    <t>10F001150000</t>
  </si>
  <si>
    <t>DAUT 2901-03 Caguas</t>
  </si>
  <si>
    <t>10F001160000</t>
  </si>
  <si>
    <t>DAUT 2901-04 Caguas</t>
  </si>
  <si>
    <t>10F001170000</t>
  </si>
  <si>
    <t>DAUT 3006-03 Caguas</t>
  </si>
  <si>
    <t>10F001180000</t>
  </si>
  <si>
    <t>DAUT 3006-05 Caguas</t>
  </si>
  <si>
    <t>10F001190000</t>
  </si>
  <si>
    <t>DAUT 3405-01 Caguas</t>
  </si>
  <si>
    <t>10F001200000</t>
  </si>
  <si>
    <t>DAUT 3405-02 Caguas</t>
  </si>
  <si>
    <t>10F001210000</t>
  </si>
  <si>
    <t>DAUT 3501-01 Caguas</t>
  </si>
  <si>
    <t>10F001220000</t>
  </si>
  <si>
    <t>DAUT 3501-03 Caguas</t>
  </si>
  <si>
    <t>10F001230000</t>
  </si>
  <si>
    <t>DAUT 9101-03 Arecibo</t>
  </si>
  <si>
    <t>10F001240000</t>
  </si>
  <si>
    <t>DAUT 9101-04 Arecibo</t>
  </si>
  <si>
    <t>10F001250000</t>
  </si>
  <si>
    <t>DAUT 9105-06 Arecibo</t>
  </si>
  <si>
    <t>10F001260000</t>
  </si>
  <si>
    <t>DAUT 9201-02 Arecibo</t>
  </si>
  <si>
    <t>10F001270000</t>
  </si>
  <si>
    <t>DAUT 9501-01 Bayamon</t>
  </si>
  <si>
    <t>10F001280000</t>
  </si>
  <si>
    <t>DAUT 9502-03 Bayamon</t>
  </si>
  <si>
    <t>10F001290000</t>
  </si>
  <si>
    <t>DAUT 8005-01 Arecibo</t>
  </si>
  <si>
    <t>10F001300000</t>
  </si>
  <si>
    <t>DAUT 8101-02 Arecibo</t>
  </si>
  <si>
    <t>10F001310000</t>
  </si>
  <si>
    <t>DAUT 8101-03 Arecibo</t>
  </si>
  <si>
    <t>10F001320000</t>
  </si>
  <si>
    <t>DAUT 8103-01 Arecibo</t>
  </si>
  <si>
    <t>10F001330000</t>
  </si>
  <si>
    <t>DAUT 8103-02 Arecibo</t>
  </si>
  <si>
    <t>10F001340000</t>
  </si>
  <si>
    <t>DAUT 8202-02 Arecibo</t>
  </si>
  <si>
    <t>10F001350000</t>
  </si>
  <si>
    <t>DAUT 4601-01 Ponce</t>
  </si>
  <si>
    <t>10F001360000</t>
  </si>
  <si>
    <t>DAUT 5011-03 Ponce</t>
  </si>
  <si>
    <t>10F001370000</t>
  </si>
  <si>
    <t>DAUT 5013-01 Ponce</t>
  </si>
  <si>
    <t>10F001380000</t>
  </si>
  <si>
    <t>DAUT 5013-02 Ponce</t>
  </si>
  <si>
    <t>10F001390000</t>
  </si>
  <si>
    <t>DAUT 5013-03 Ponce</t>
  </si>
  <si>
    <t>10F001400000</t>
  </si>
  <si>
    <t>DAUT 5016-01 Ponce</t>
  </si>
  <si>
    <t>10F001410000</t>
  </si>
  <si>
    <t>DAUT 5016-02 Ponce</t>
  </si>
  <si>
    <t>10F001420000</t>
  </si>
  <si>
    <t>DAUT 5018-01 Ponce</t>
  </si>
  <si>
    <t>10F001430000</t>
  </si>
  <si>
    <t>DAUT 5018-02 Ponce</t>
  </si>
  <si>
    <t>10F001440000</t>
  </si>
  <si>
    <t>DAUT 5018-03 Ponce</t>
  </si>
  <si>
    <t>10F001450000</t>
  </si>
  <si>
    <t>DAUT 5018-04 Ponce</t>
  </si>
  <si>
    <t>10F001460000</t>
  </si>
  <si>
    <t>DAUT 5019-01 Ponce</t>
  </si>
  <si>
    <t>10F001470000</t>
  </si>
  <si>
    <t>DAUT 3601-01 Caguas</t>
  </si>
  <si>
    <t>10F001480000</t>
  </si>
  <si>
    <t>DAUT 3601-02 Caguas</t>
  </si>
  <si>
    <t>10F001490000</t>
  </si>
  <si>
    <t>DAUT 3601-03 Caguas</t>
  </si>
  <si>
    <t>10F001500000</t>
  </si>
  <si>
    <t>DAUT 3601-04 Caguas</t>
  </si>
  <si>
    <t>10F001510000</t>
  </si>
  <si>
    <t>DAUT 3602-01 Caguas</t>
  </si>
  <si>
    <t>10F001520000</t>
  </si>
  <si>
    <t>DAUT 3602-02 Caguas</t>
  </si>
  <si>
    <t>10F001530000</t>
  </si>
  <si>
    <t>DAUT 3604-06 Caguas</t>
  </si>
  <si>
    <t>10F001540000</t>
  </si>
  <si>
    <t>DAUT 3604-07 Caguas</t>
  </si>
  <si>
    <t>10F001550000</t>
  </si>
  <si>
    <t>DAUT 3701-02 Caguas</t>
  </si>
  <si>
    <t>10F001560000</t>
  </si>
  <si>
    <t>DAUT 3701-04 Caguas</t>
  </si>
  <si>
    <t>10N007680000</t>
  </si>
  <si>
    <t>Emer.MonacTC115/38kVTransfRepl</t>
  </si>
  <si>
    <t>10N007690000</t>
  </si>
  <si>
    <t>Emer.Monaci.TC38kVbrkrRepl/Rep</t>
  </si>
  <si>
    <t>10N007700000</t>
  </si>
  <si>
    <t>Emer.S.LLanaTC BrkerRepl.0040</t>
  </si>
  <si>
    <t>14F019920000</t>
  </si>
  <si>
    <t>Secondary Control Center</t>
  </si>
  <si>
    <t>14F019930000</t>
  </si>
  <si>
    <t>Mora TC 97505</t>
  </si>
  <si>
    <t>14F019940000</t>
  </si>
  <si>
    <t>Palmer TC 72305</t>
  </si>
  <si>
    <t>14F019950000</t>
  </si>
  <si>
    <t>Anasco TC 76125</t>
  </si>
  <si>
    <t>14F019960000</t>
  </si>
  <si>
    <t>Daguao TC 72101</t>
  </si>
  <si>
    <t>14F019970000</t>
  </si>
  <si>
    <t>San Sebastian TC 77805</t>
  </si>
  <si>
    <t>14F019980000</t>
  </si>
  <si>
    <t>Gautier Benitez S 63007</t>
  </si>
  <si>
    <t>14F019990000</t>
  </si>
  <si>
    <t>Guaraguao Sect 61707</t>
  </si>
  <si>
    <t>14F020000000</t>
  </si>
  <si>
    <t>GuanicaTC 75602</t>
  </si>
  <si>
    <t>14F020100000</t>
  </si>
  <si>
    <t>Barceloneta TC 78525</t>
  </si>
  <si>
    <t>14F020200000</t>
  </si>
  <si>
    <t>Las Lomas Sect 61525</t>
  </si>
  <si>
    <t>10F001570000</t>
  </si>
  <si>
    <t>DAUT 3301-02 Caguas</t>
  </si>
  <si>
    <t>10F001580000</t>
  </si>
  <si>
    <t>DAUT 3205-09 Caguas</t>
  </si>
  <si>
    <t>10F001590000</t>
  </si>
  <si>
    <t>DAUT 3401-01 Caguas</t>
  </si>
  <si>
    <t>10F001600000</t>
  </si>
  <si>
    <t>DAUT 1705-01 Bayamon</t>
  </si>
  <si>
    <t>10F001610000</t>
  </si>
  <si>
    <t>DAUT 1705-02 Bayamon</t>
  </si>
  <si>
    <t>10F001620000</t>
  </si>
  <si>
    <t>DAUT 1705-05 Bayamon</t>
  </si>
  <si>
    <t>10F001630000</t>
  </si>
  <si>
    <t>DAUT 4101-03 Ponce</t>
  </si>
  <si>
    <t>10F001640000</t>
  </si>
  <si>
    <t>DAUT 3010-03 Caguas</t>
  </si>
  <si>
    <t>10F001650000</t>
  </si>
  <si>
    <t>DAUT 1706-03 Bayamon</t>
  </si>
  <si>
    <t>10F001660000</t>
  </si>
  <si>
    <t>DAUT 1204-02 San Juan</t>
  </si>
  <si>
    <t>10F001670000</t>
  </si>
  <si>
    <t>DAUT 1204-04 San Juan</t>
  </si>
  <si>
    <t>10F001680000</t>
  </si>
  <si>
    <t>DAUT 1204-05 San Juan</t>
  </si>
  <si>
    <t>10F001690000</t>
  </si>
  <si>
    <t>DAUT 1346-02 San Juan</t>
  </si>
  <si>
    <t>10F001700000</t>
  </si>
  <si>
    <t>DAUT 1346-03 San Juan</t>
  </si>
  <si>
    <t>10F001710000</t>
  </si>
  <si>
    <t>DAUT 1343-05 San Juan</t>
  </si>
  <si>
    <t>10F001720000</t>
  </si>
  <si>
    <t>DAUT 1437-03 San Juan</t>
  </si>
  <si>
    <t>10F001730000</t>
  </si>
  <si>
    <t>DAUT 1437-05 San Juan</t>
  </si>
  <si>
    <t>10F001740000</t>
  </si>
  <si>
    <t>DAUT 1525-04 San Juan</t>
  </si>
  <si>
    <t>10F001750000</t>
  </si>
  <si>
    <t>DAUT 1709-02 Bayamon</t>
  </si>
  <si>
    <t>10F001760000</t>
  </si>
  <si>
    <t>DAUT 1709-03 Bayamon</t>
  </si>
  <si>
    <t>10F001770000</t>
  </si>
  <si>
    <t>DAUT 1709-05 Bayamon</t>
  </si>
  <si>
    <t>10F001780000</t>
  </si>
  <si>
    <t>DAUT 1719-15 Bayamon</t>
  </si>
  <si>
    <t>10F001790000</t>
  </si>
  <si>
    <t>DAUT 1719-18 Bayamon</t>
  </si>
  <si>
    <t>10F001800000</t>
  </si>
  <si>
    <t>DAUT 1719-19 Bayamon</t>
  </si>
  <si>
    <t>10F001810000</t>
  </si>
  <si>
    <t>DAUT 9401-01 Bayamon</t>
  </si>
  <si>
    <t>10F001820000</t>
  </si>
  <si>
    <t>DAUT 9401-02 Bayamon</t>
  </si>
  <si>
    <t>10F001830000</t>
  </si>
  <si>
    <t>DAUT 9801-01 Bayamon</t>
  </si>
  <si>
    <t>10F001840000</t>
  </si>
  <si>
    <t>DAUT 9802-04 Bayamon</t>
  </si>
  <si>
    <t>10F001850000</t>
  </si>
  <si>
    <t>DAUT 1703-01 Bayamon</t>
  </si>
  <si>
    <t>10F001860000</t>
  </si>
  <si>
    <t>DAUT 1703-02 Bayamon</t>
  </si>
  <si>
    <t>10F001870000</t>
  </si>
  <si>
    <t>DAUT 1703-04 Bayamon</t>
  </si>
  <si>
    <t>10F001880000</t>
  </si>
  <si>
    <t>DAUT 1703-05 Bayamon</t>
  </si>
  <si>
    <t>10F001890000</t>
  </si>
  <si>
    <t>DAUT 1704-01 Bayamon</t>
  </si>
  <si>
    <t>10F001900000</t>
  </si>
  <si>
    <t>DAUT 1704-02 Bayamon</t>
  </si>
  <si>
    <t>10F001910000</t>
  </si>
  <si>
    <t>DAUT 1717-04 Bayamon</t>
  </si>
  <si>
    <t>10F001920000</t>
  </si>
  <si>
    <t>DAUT 9503-06 Bayamon</t>
  </si>
  <si>
    <t>10F001930000</t>
  </si>
  <si>
    <t>DAUT 1901-04 Bayamon</t>
  </si>
  <si>
    <t>10F001940000</t>
  </si>
  <si>
    <t>DAUT 1907-04 Bayamon</t>
  </si>
  <si>
    <t>10F001950000</t>
  </si>
  <si>
    <t>DAUT 1907-05 Bayamon</t>
  </si>
  <si>
    <t>10F001960000</t>
  </si>
  <si>
    <t>DAUT 1336-06 San Juan</t>
  </si>
  <si>
    <t>10F001970000</t>
  </si>
  <si>
    <t>DAUT 1336-08 San Juan</t>
  </si>
  <si>
    <t>10F001980000</t>
  </si>
  <si>
    <t>DAUT 1336-09 San Juan</t>
  </si>
  <si>
    <t>10F001990000</t>
  </si>
  <si>
    <t>DAUT 1336-10 San Juan</t>
  </si>
  <si>
    <t>10F002000000</t>
  </si>
  <si>
    <t>DAUT 2403-02 San Juan</t>
  </si>
  <si>
    <t>10F002010000</t>
  </si>
  <si>
    <t>DAUT 2404-06 San Juan</t>
  </si>
  <si>
    <t>10F002020000</t>
  </si>
  <si>
    <t>DAUT 2404-07 San Juan</t>
  </si>
  <si>
    <t>10F002030000</t>
  </si>
  <si>
    <t>DAUT 2404-08 San Juan</t>
  </si>
  <si>
    <t>10F002040000</t>
  </si>
  <si>
    <t>DAUT 3102-01 Caguas</t>
  </si>
  <si>
    <t>10F002050000</t>
  </si>
  <si>
    <t>DAUT 3201-02 Caguas</t>
  </si>
  <si>
    <t>10F002060000</t>
  </si>
  <si>
    <t>DAUT 3201-04 Caguas</t>
  </si>
  <si>
    <t>10F002070000</t>
  </si>
  <si>
    <t>DAUT 3301-01 Caguas</t>
  </si>
  <si>
    <t>10F002080000</t>
  </si>
  <si>
    <t>DAUT 9901-02 Caguas</t>
  </si>
  <si>
    <t>10F002090000</t>
  </si>
  <si>
    <t>DAUT 9902-02 Caguas</t>
  </si>
  <si>
    <t>10F002100000</t>
  </si>
  <si>
    <t>DAUT 9902-03 Caguas</t>
  </si>
  <si>
    <t>10F002110000</t>
  </si>
  <si>
    <t>DAUT 4001-03 Ponce</t>
  </si>
  <si>
    <t>10F002120000</t>
  </si>
  <si>
    <t>DAUT 5602-02 Ponce</t>
  </si>
  <si>
    <t>10F002130000</t>
  </si>
  <si>
    <t>DAUT 5602-03 Ponce</t>
  </si>
  <si>
    <t>10F002140000</t>
  </si>
  <si>
    <t>DAUT 6601-03 Ponce</t>
  </si>
  <si>
    <t>10F002150000</t>
  </si>
  <si>
    <t>DAUT 6601-04 Ponce</t>
  </si>
  <si>
    <t>10F002160000</t>
  </si>
  <si>
    <t>DAUT 4003-01 Ponce</t>
  </si>
  <si>
    <t>10F002170000</t>
  </si>
  <si>
    <t>DAUT 4003-02 Ponce</t>
  </si>
  <si>
    <t>10F002180000</t>
  </si>
  <si>
    <t>DAUT 4003-03 Ponce</t>
  </si>
  <si>
    <t>10F002190000</t>
  </si>
  <si>
    <t>DAUT 4101-01 Ponce</t>
  </si>
  <si>
    <t>10F002200000</t>
  </si>
  <si>
    <t>DAUT 4101-04 Ponce</t>
  </si>
  <si>
    <t>10F002210000</t>
  </si>
  <si>
    <t>DAUT 4201-01 Ponce</t>
  </si>
  <si>
    <t>10F002220000</t>
  </si>
  <si>
    <t>DAUT 4201-02 Ponce</t>
  </si>
  <si>
    <t>10F002230000</t>
  </si>
  <si>
    <t>DAUT 4201-03 Ponce</t>
  </si>
  <si>
    <t>10F002240000</t>
  </si>
  <si>
    <t>DAUT 4201-04 Ponce</t>
  </si>
  <si>
    <t>10F002250000</t>
  </si>
  <si>
    <t>DAUT 4301-02 Ponce</t>
  </si>
  <si>
    <t>10F002260000</t>
  </si>
  <si>
    <t>DAUT 4401-02 Ponce</t>
  </si>
  <si>
    <t>10F002270000</t>
  </si>
  <si>
    <t>DAUT 4401-04 Ponce</t>
  </si>
  <si>
    <t>10F002280000</t>
  </si>
  <si>
    <t>DAUT 5002-03 Ponce</t>
  </si>
  <si>
    <t>10F002290000</t>
  </si>
  <si>
    <t>DAUT 5004-06 Ponce</t>
  </si>
  <si>
    <t>10F002300000</t>
  </si>
  <si>
    <t>DAUT 5004-07 Ponce</t>
  </si>
  <si>
    <t>10F002310000</t>
  </si>
  <si>
    <t>DAUT 5004-09 Ponce</t>
  </si>
  <si>
    <t>10F002320000</t>
  </si>
  <si>
    <t>DAUT 5007-01 Ponce</t>
  </si>
  <si>
    <t>10F002330000</t>
  </si>
  <si>
    <t>DAUT 5302-01 Ponce</t>
  </si>
  <si>
    <t>10F002340000</t>
  </si>
  <si>
    <t>DAUT 5302-04 Ponce</t>
  </si>
  <si>
    <t>10F002350000</t>
  </si>
  <si>
    <t>DAUT 5304-01 Ponce</t>
  </si>
  <si>
    <t>10F002360000</t>
  </si>
  <si>
    <t>DAUT 5304-03 Ponce</t>
  </si>
  <si>
    <t>10F002370000</t>
  </si>
  <si>
    <t>DAUT 5501-01 Ponce</t>
  </si>
  <si>
    <t>10F002380000</t>
  </si>
  <si>
    <t>DAUT 5501-02 Ponce</t>
  </si>
  <si>
    <t>10F002390000</t>
  </si>
  <si>
    <t>DAUT 5501-03 Ponce</t>
  </si>
  <si>
    <t>10F002400000</t>
  </si>
  <si>
    <t>DAUT 5501-04 Ponce</t>
  </si>
  <si>
    <t>10F002410000</t>
  </si>
  <si>
    <t>DAUT 5802-03 Ponce</t>
  </si>
  <si>
    <t>10F002420000</t>
  </si>
  <si>
    <t>DAUT 5817-02 Ponce</t>
  </si>
  <si>
    <t>10F002430000</t>
  </si>
  <si>
    <t>DAUT 5901-01 Ponce</t>
  </si>
  <si>
    <t>10F002440000</t>
  </si>
  <si>
    <t>DAUT 5901-02 Ponce</t>
  </si>
  <si>
    <t>10F002450000</t>
  </si>
  <si>
    <t>DAUT 3004-01 Caguas</t>
  </si>
  <si>
    <t>10F002460000</t>
  </si>
  <si>
    <t>DAUT 3007-03 Caguas</t>
  </si>
  <si>
    <t>10F002470000</t>
  </si>
  <si>
    <t>DAUT 3009-01 Caguas</t>
  </si>
  <si>
    <t>10F002480000</t>
  </si>
  <si>
    <t>DAUT 3014-01 Caguas</t>
  </si>
  <si>
    <t>10F002490000</t>
  </si>
  <si>
    <t>DAUT 3014-04 Caguas</t>
  </si>
  <si>
    <t>10F002500000</t>
  </si>
  <si>
    <t>DAUT 3015-06 Caguas</t>
  </si>
  <si>
    <t>10F002510000</t>
  </si>
  <si>
    <t>DAUT 3101-02 Caguas</t>
  </si>
  <si>
    <t>10F002520000</t>
  </si>
  <si>
    <t>DAUT 3103-01 Caguas</t>
  </si>
  <si>
    <t>10F002530000</t>
  </si>
  <si>
    <t>DAUT 3103-05 Caguas</t>
  </si>
  <si>
    <t>10F002540000</t>
  </si>
  <si>
    <t>DAUT 3205-07 Caguas</t>
  </si>
  <si>
    <t>10F002550000</t>
  </si>
  <si>
    <t>DAUT 3205-08 Caguas</t>
  </si>
  <si>
    <t>10F002560000</t>
  </si>
  <si>
    <t>DAUT 3302-03 Caguas</t>
  </si>
  <si>
    <t>10F002570000</t>
  </si>
  <si>
    <t>DAUT 3302-04 Caguas</t>
  </si>
  <si>
    <t>10F002580000</t>
  </si>
  <si>
    <t>DAUT 3401-02 Caguas</t>
  </si>
  <si>
    <t>10F002590000</t>
  </si>
  <si>
    <t>DAUT 3401-03 Caguas</t>
  </si>
  <si>
    <t>10F002600000</t>
  </si>
  <si>
    <t>DAUT 3406-02 Caguas</t>
  </si>
  <si>
    <t>10F002610000</t>
  </si>
  <si>
    <t>DAUT 3406-03 Caguas</t>
  </si>
  <si>
    <t>10F002620000</t>
  </si>
  <si>
    <t>DAUT 3502-01 Caguas</t>
  </si>
  <si>
    <t>10F002630000</t>
  </si>
  <si>
    <t>DAUT 3502-02 Caguas</t>
  </si>
  <si>
    <t>10F002640000</t>
  </si>
  <si>
    <t>DAUT 9601-01 Caguas</t>
  </si>
  <si>
    <t>10F002650000</t>
  </si>
  <si>
    <t>DAUT 9601-02 Caguas</t>
  </si>
  <si>
    <t>10F002660000</t>
  </si>
  <si>
    <t>DAUT 1110-03 San Juan</t>
  </si>
  <si>
    <t>10F002670000</t>
  </si>
  <si>
    <t>DAUT 1204-03 San Juan</t>
  </si>
  <si>
    <t>10F002680000</t>
  </si>
  <si>
    <t>DAUT 1206-04 San Juan</t>
  </si>
  <si>
    <t>10F002690000</t>
  </si>
  <si>
    <t>DAUT 1346-04 San Juan</t>
  </si>
  <si>
    <t>10F002700000</t>
  </si>
  <si>
    <t>DAUT 1346-05 San Juan</t>
  </si>
  <si>
    <t>10F002710000</t>
  </si>
  <si>
    <t>DAUT 1416-05 San Juan</t>
  </si>
  <si>
    <t>10F002720000</t>
  </si>
  <si>
    <t>DAUT 1619-03 San Juan</t>
  </si>
  <si>
    <t>10F002730000</t>
  </si>
  <si>
    <t>DAUT 1620-05 San Juan</t>
  </si>
  <si>
    <t>10F002740000</t>
  </si>
  <si>
    <t>DAUT 2001-01 San Juan</t>
  </si>
  <si>
    <t>10F002750000</t>
  </si>
  <si>
    <t>DAUT 2005-09 San Juan</t>
  </si>
  <si>
    <t>10F002760000</t>
  </si>
  <si>
    <t>DAUT 2006-03 San Juan</t>
  </si>
  <si>
    <t>10F002770000</t>
  </si>
  <si>
    <t>DAUT 2201-01 San Juan</t>
  </si>
  <si>
    <t>10F002780000</t>
  </si>
  <si>
    <t>DAUT 2201-02 San Juan</t>
  </si>
  <si>
    <t>10F002790000</t>
  </si>
  <si>
    <t>DAUT 2302-02 San Juan</t>
  </si>
  <si>
    <t>10F002800000</t>
  </si>
  <si>
    <t>DAUT 2305-02 San Juan</t>
  </si>
  <si>
    <t>10F002810000</t>
  </si>
  <si>
    <t>DAUT 2305-03 San Juan</t>
  </si>
  <si>
    <t>10F002820000</t>
  </si>
  <si>
    <t>DAUT 2306-01 San Juan</t>
  </si>
  <si>
    <t>10F002830000</t>
  </si>
  <si>
    <t>DAUT 8010-02 Arecibo</t>
  </si>
  <si>
    <t>10F002840000</t>
  </si>
  <si>
    <t>DAUT 8015-07 Arecibo</t>
  </si>
  <si>
    <t>10F002850000</t>
  </si>
  <si>
    <t>DAUT 8015-09 Arecibo</t>
  </si>
  <si>
    <t>10F002860000</t>
  </si>
  <si>
    <t>DAUT 8101-01 Arecibo</t>
  </si>
  <si>
    <t>10F002870000</t>
  </si>
  <si>
    <t>DAUT 8101-04 Arecibo</t>
  </si>
  <si>
    <t>10F002880000</t>
  </si>
  <si>
    <t>DAUT 8101-05 Arecibo</t>
  </si>
  <si>
    <t>10F002890000</t>
  </si>
  <si>
    <t>DAUT 8104-02 Arecibo</t>
  </si>
  <si>
    <t>10F002900000</t>
  </si>
  <si>
    <t>DAUT 8202-03 Arecibo</t>
  </si>
  <si>
    <t>10F002910000</t>
  </si>
  <si>
    <t>DAUT 8203-01 Arecibo</t>
  </si>
  <si>
    <t>10F002920000</t>
  </si>
  <si>
    <t>DAUT 8203-02 Arecibo</t>
  </si>
  <si>
    <t>10F002930000</t>
  </si>
  <si>
    <t>DAUT 8301-01 Arecibo</t>
  </si>
  <si>
    <t>10F002940000</t>
  </si>
  <si>
    <t>DAUT 8301-03 Arecibo</t>
  </si>
  <si>
    <t>10F002950000</t>
  </si>
  <si>
    <t>DAUT 8404-01 Arecibo</t>
  </si>
  <si>
    <t>10F002960000</t>
  </si>
  <si>
    <t>DAUT 8404-02 Arecibo</t>
  </si>
  <si>
    <t>10F002970000</t>
  </si>
  <si>
    <t>DAUT 8405-01 Arecibo</t>
  </si>
  <si>
    <t>10F002980000</t>
  </si>
  <si>
    <t>DAUT 8405-02 Arecibo</t>
  </si>
  <si>
    <t>10F002990000</t>
  </si>
  <si>
    <t>DAUT 8405-03 Arecibo</t>
  </si>
  <si>
    <t>10F003000000</t>
  </si>
  <si>
    <t>DAUT 8405-04 Arecibo</t>
  </si>
  <si>
    <t>10F003010000</t>
  </si>
  <si>
    <t>DAUT 7403-03 Arecibo</t>
  </si>
  <si>
    <t>10F003020000</t>
  </si>
  <si>
    <t>DAUT 8303-04 Arecibo</t>
  </si>
  <si>
    <t>10F003030000</t>
  </si>
  <si>
    <t>DAUT 8501-01 Arecibo</t>
  </si>
  <si>
    <t>10F003040000</t>
  </si>
  <si>
    <t>DAUT 8501-02 Arecibo</t>
  </si>
  <si>
    <t>10F003050000</t>
  </si>
  <si>
    <t>DAUT 8501-03 Arecibo</t>
  </si>
  <si>
    <t>10F003060000</t>
  </si>
  <si>
    <t>DAUT 8504-03 Arecibo</t>
  </si>
  <si>
    <t>10F003070000</t>
  </si>
  <si>
    <t>DAUT 8602-01 Arecibo</t>
  </si>
  <si>
    <t>10F003080000</t>
  </si>
  <si>
    <t>DAUT 8602-02 Arecibo</t>
  </si>
  <si>
    <t>10F003090000</t>
  </si>
  <si>
    <t>DAUT 8602-03 Arecibo</t>
  </si>
  <si>
    <t>10F003100000</t>
  </si>
  <si>
    <t>DAUT 8801-04 Arecibo</t>
  </si>
  <si>
    <t>10F003110000</t>
  </si>
  <si>
    <t>DAUT 9001-02 Arecibo</t>
  </si>
  <si>
    <t>10F003120000</t>
  </si>
  <si>
    <t>DAUT 9002-01 Arecibo</t>
  </si>
  <si>
    <t>10F003130000</t>
  </si>
  <si>
    <t>DAUT 9002-03 Arecibo</t>
  </si>
  <si>
    <t>10F003140000</t>
  </si>
  <si>
    <t>DAUT 1529-12 Bayamon</t>
  </si>
  <si>
    <t>10F003150000</t>
  </si>
  <si>
    <t>DAUT 1701-03 Bayamon</t>
  </si>
  <si>
    <t>10F003160000</t>
  </si>
  <si>
    <t>DAUT 1704-03 Bayamon</t>
  </si>
  <si>
    <t>10F003170000</t>
  </si>
  <si>
    <t>DAUT 1704-05 Bayamon</t>
  </si>
  <si>
    <t>10F003180000</t>
  </si>
  <si>
    <t>DAUT 1707-01 Bayamon</t>
  </si>
  <si>
    <t>10F003190000</t>
  </si>
  <si>
    <t>DAUT 1707-04 Bayamon</t>
  </si>
  <si>
    <t>10F003200000</t>
  </si>
  <si>
    <t>DAUT 1708-02 Bayamon</t>
  </si>
  <si>
    <t>10F003210000</t>
  </si>
  <si>
    <t>DAUT 1708-04 Bayamon</t>
  </si>
  <si>
    <t>10F003220000</t>
  </si>
  <si>
    <t>DAUT 1734-02 Bayamon</t>
  </si>
  <si>
    <t>10F003230000</t>
  </si>
  <si>
    <t>DAUT 1801-02 Bayamon</t>
  </si>
  <si>
    <t>10F003240000</t>
  </si>
  <si>
    <t>DAUT 1801-05 Bayamon</t>
  </si>
  <si>
    <t>10F003250000</t>
  </si>
  <si>
    <t>DAUT 1901-02 Bayamon</t>
  </si>
  <si>
    <t>10F003260000</t>
  </si>
  <si>
    <t>DAUT 1711-05 Bayamon</t>
  </si>
  <si>
    <t>10F003270000</t>
  </si>
  <si>
    <t>DAUT 1717-01 Bayamon</t>
  </si>
  <si>
    <t>10F003280000</t>
  </si>
  <si>
    <t>DAUT 1717-03 Bayamon</t>
  </si>
  <si>
    <t>10F003290000</t>
  </si>
  <si>
    <t>DAUT 1718-01 Bayamon</t>
  </si>
  <si>
    <t>10F003300000</t>
  </si>
  <si>
    <t>DAUT 1718-02 Bayamon</t>
  </si>
  <si>
    <t>10F003310000</t>
  </si>
  <si>
    <t>DAUT 1718-03 Bayamon</t>
  </si>
  <si>
    <t>10F003320000</t>
  </si>
  <si>
    <t>DAUT 1903-05 Bayamon</t>
  </si>
  <si>
    <t>10F003330000</t>
  </si>
  <si>
    <t>DAUT 9202-01 Bayamon</t>
  </si>
  <si>
    <t>10F003340000</t>
  </si>
  <si>
    <t>DAUT 9202-03 Bayamon</t>
  </si>
  <si>
    <t>10F003350000</t>
  </si>
  <si>
    <t>DAUT 9202-04 Bayamon</t>
  </si>
  <si>
    <t>10F003360000</t>
  </si>
  <si>
    <t>DAUT 9203-04 Bayamon</t>
  </si>
  <si>
    <t>10F003370000</t>
  </si>
  <si>
    <t>DAUT 9207-08 Bayamon</t>
  </si>
  <si>
    <t>10F003380000</t>
  </si>
  <si>
    <t>DAUT 4401-01 Ponce</t>
  </si>
  <si>
    <t>10F003390000</t>
  </si>
  <si>
    <t>DAUT 4602-01 Ponce</t>
  </si>
  <si>
    <t>10F003400000</t>
  </si>
  <si>
    <t>DAUT 4602-03 Ponce</t>
  </si>
  <si>
    <t>10F003410000</t>
  </si>
  <si>
    <t>DAUT 4602-04 Ponce</t>
  </si>
  <si>
    <t>10F003420000</t>
  </si>
  <si>
    <t>DAUT 4603-01 Ponce</t>
  </si>
  <si>
    <t>10F003430000</t>
  </si>
  <si>
    <t>DAUT 4603-02 Ponce</t>
  </si>
  <si>
    <t>10F003440000</t>
  </si>
  <si>
    <t>DAUT 9003-05 Arecibo</t>
  </si>
  <si>
    <t>10F003450000</t>
  </si>
  <si>
    <t>DAUT 9003-06 Arecibo</t>
  </si>
  <si>
    <t>10F003460000</t>
  </si>
  <si>
    <t>DAUT 9004-10 Arecibo</t>
  </si>
  <si>
    <t>10F003470000</t>
  </si>
  <si>
    <t>DAUT 9101-01 Arecibo</t>
  </si>
  <si>
    <t>10F003480000</t>
  </si>
  <si>
    <t>DAUT 1118-10 San Juan</t>
  </si>
  <si>
    <t>10F003490000</t>
  </si>
  <si>
    <t>DAUT 1646-01 San Juan</t>
  </si>
  <si>
    <t>10F003500000</t>
  </si>
  <si>
    <t>DAUT 1646-05 San Juan</t>
  </si>
  <si>
    <t>10F003510000</t>
  </si>
  <si>
    <t>DAUT 2403-01 San Juan</t>
  </si>
  <si>
    <t>10F003520000</t>
  </si>
  <si>
    <t>DAUT 2404-05 San Juan</t>
  </si>
  <si>
    <t>10F003530000</t>
  </si>
  <si>
    <t>DAUT 3801-01 San Juan</t>
  </si>
  <si>
    <t>10F003540000</t>
  </si>
  <si>
    <t>DAUT 3801-02 San Juan</t>
  </si>
  <si>
    <t>10F003550000</t>
  </si>
  <si>
    <t>DAUT 1705-03 Bayamon</t>
  </si>
  <si>
    <t>10F003560000</t>
  </si>
  <si>
    <t>DAUT 1705-04 Bayamon</t>
  </si>
  <si>
    <t>10F003570000</t>
  </si>
  <si>
    <t>DAUT 9801-03 Bayamon</t>
  </si>
  <si>
    <t>10F003580000</t>
  </si>
  <si>
    <t>DAUT4101-02 Ponce</t>
  </si>
  <si>
    <t>10F003590000</t>
  </si>
  <si>
    <t>DAUT-5303-01 Ponce</t>
  </si>
  <si>
    <t>10F003600000</t>
  </si>
  <si>
    <t>DAUT-5401-02 Ponce</t>
  </si>
  <si>
    <t>10F003610000</t>
  </si>
  <si>
    <t>DAUT-5401-04 Ponce</t>
  </si>
  <si>
    <t>10F003620000</t>
  </si>
  <si>
    <t>DAUT-5901-03 Ponce</t>
  </si>
  <si>
    <t>10F003630000</t>
  </si>
  <si>
    <t>DAUT-3006-02 Caguas</t>
  </si>
  <si>
    <t>10F003640000</t>
  </si>
  <si>
    <t>DAUT-3202-01 Caguas</t>
  </si>
  <si>
    <t>10F003650000</t>
  </si>
  <si>
    <t>DAUT-3405-03 Caguas</t>
  </si>
  <si>
    <t>10F003660000</t>
  </si>
  <si>
    <t>DAUT-3501-02 Caguas</t>
  </si>
  <si>
    <t>10F003670000</t>
  </si>
  <si>
    <t>DAUT-1529-11 Caguas</t>
  </si>
  <si>
    <t>10F003680000</t>
  </si>
  <si>
    <t>DAUT-1529-13 Caguas</t>
  </si>
  <si>
    <t>10F003690000</t>
  </si>
  <si>
    <t>DAUT-1706-01 Bayamon</t>
  </si>
  <si>
    <t>10F003700000</t>
  </si>
  <si>
    <t>DAUT-9501-02 Bayamon</t>
  </si>
  <si>
    <t>10F003710000</t>
  </si>
  <si>
    <t>DAUT-9501-03 Bayamon</t>
  </si>
  <si>
    <t>10F003720000</t>
  </si>
  <si>
    <t>DAUT-1711-02 Bayamon</t>
  </si>
  <si>
    <t>10F003730000</t>
  </si>
  <si>
    <t>DAUT-1711-03 Bayamon</t>
  </si>
  <si>
    <t>10F003740000</t>
  </si>
  <si>
    <t>DAUT-1901-01 Bayamon</t>
  </si>
  <si>
    <t>10F003750000</t>
  </si>
  <si>
    <t>DAUT-1901-03 Bayamon</t>
  </si>
  <si>
    <t>10F003760000</t>
  </si>
  <si>
    <t>DAUT 1901-05 Bayamon</t>
  </si>
  <si>
    <t>10F003770000</t>
  </si>
  <si>
    <t>DAUT 9502-01 Bayamon</t>
  </si>
  <si>
    <t>10F003780000</t>
  </si>
  <si>
    <t>DAUT 9503-05 Bayamon</t>
  </si>
  <si>
    <t>10F003790000</t>
  </si>
  <si>
    <t>DAUT 1114-01 San Juan</t>
  </si>
  <si>
    <t>10F003800000</t>
  </si>
  <si>
    <t>DAUT 1114-02 San Juan</t>
  </si>
  <si>
    <t>10F003810000</t>
  </si>
  <si>
    <t>DAUT 1114-03 San Juan</t>
  </si>
  <si>
    <t>15F019290000</t>
  </si>
  <si>
    <t>Vgtn -SJ - Substations/Tlcom</t>
  </si>
  <si>
    <t>15F019300000</t>
  </si>
  <si>
    <t>Vegetation -San Juan-Group A</t>
  </si>
  <si>
    <t>15F019310000</t>
  </si>
  <si>
    <t>Vegetation -San Juan - 115kV</t>
  </si>
  <si>
    <t>15F019320000</t>
  </si>
  <si>
    <t>Vegetation -SJ - Group B</t>
  </si>
  <si>
    <t>15F019330000</t>
  </si>
  <si>
    <t>Vegetation -SJ - Group C</t>
  </si>
  <si>
    <t>15F019340000</t>
  </si>
  <si>
    <t>Vegetation-Ponce-Substat/Tele</t>
  </si>
  <si>
    <t>15F019350000</t>
  </si>
  <si>
    <t>Vegetation -Ponce - Group A</t>
  </si>
  <si>
    <t>15F019360000</t>
  </si>
  <si>
    <t>Vegetation -Ponce - 115kV</t>
  </si>
  <si>
    <t>15F019370000</t>
  </si>
  <si>
    <t>Vegetation -Ponce - Group B</t>
  </si>
  <si>
    <t>15F019380000</t>
  </si>
  <si>
    <t xml:space="preserve">Vegetation -Ponce - Group C </t>
  </si>
  <si>
    <t>15F019390000</t>
  </si>
  <si>
    <t>Vegetation-Mayag-Substn/Tlcom</t>
  </si>
  <si>
    <t>15F019400000</t>
  </si>
  <si>
    <t>Vegetation-Mayaguez -Group A</t>
  </si>
  <si>
    <t>15F019410000</t>
  </si>
  <si>
    <t>Vegetation -Mayaguez - 115kV</t>
  </si>
  <si>
    <t>15F019420000</t>
  </si>
  <si>
    <t>Vegetation -Mayaguez -Group B</t>
  </si>
  <si>
    <t>15F019430000</t>
  </si>
  <si>
    <t>Vegetation -Mayaguez-Group C</t>
  </si>
  <si>
    <t>15F019440000</t>
  </si>
  <si>
    <t>Vegetation-Cagua-Sbstns/Tlcom</t>
  </si>
  <si>
    <t>15F019450000</t>
  </si>
  <si>
    <t xml:space="preserve">Vegetation -Caguas - Group A </t>
  </si>
  <si>
    <t>15F019460000</t>
  </si>
  <si>
    <t>Vegetation -Caguas - 115kV</t>
  </si>
  <si>
    <t>15F019470000</t>
  </si>
  <si>
    <t>Vegetation -Caguas - Group B</t>
  </si>
  <si>
    <t>15F019480000</t>
  </si>
  <si>
    <t>Vegetation -Caguas - Group C</t>
  </si>
  <si>
    <t>15F019490000</t>
  </si>
  <si>
    <t>Vegetation-Bayam-Sbstn/Tlcom</t>
  </si>
  <si>
    <t>15F019500000</t>
  </si>
  <si>
    <t>Vegetation -Bayamon - Group A</t>
  </si>
  <si>
    <t>15F019510000</t>
  </si>
  <si>
    <t xml:space="preserve">Vegetation -Bayamon - 115kV </t>
  </si>
  <si>
    <t>15F019520000</t>
  </si>
  <si>
    <t>Vegetation -Bayamon - Group B</t>
  </si>
  <si>
    <t>15F019530000</t>
  </si>
  <si>
    <t>Vegetation -Bayamon - Group C</t>
  </si>
  <si>
    <t>15F019540000</t>
  </si>
  <si>
    <t>Vegetation-Arecib-Sbstn/Tlcom</t>
  </si>
  <si>
    <t>15F019550000</t>
  </si>
  <si>
    <t>Vegetation -Arecibo - Group A</t>
  </si>
  <si>
    <t>15F019560000</t>
  </si>
  <si>
    <t>Vegetation -Arecibo - 115kV</t>
  </si>
  <si>
    <t>15F019570000</t>
  </si>
  <si>
    <t>Vegetation -Arecibo - Group B</t>
  </si>
  <si>
    <t>15F019580000</t>
  </si>
  <si>
    <t>Vegetation -Arecibo - Group C</t>
  </si>
  <si>
    <t>15F019590000</t>
  </si>
  <si>
    <t>Vegetation -All Regions-230kV</t>
  </si>
  <si>
    <t>10N008200000</t>
  </si>
  <si>
    <t>HatoReyTC-Transf1420 Emer.Repl</t>
  </si>
  <si>
    <t>10N008450000</t>
  </si>
  <si>
    <t>Maunabo Pueblo 4301-02 CB</t>
  </si>
  <si>
    <t>14F020010000</t>
  </si>
  <si>
    <t>TSM, Adv.Sensors &amp; WAMPAC Syst</t>
  </si>
  <si>
    <t>14F020020000</t>
  </si>
  <si>
    <t>Humacao TC-IWT</t>
  </si>
  <si>
    <t>14F020030000</t>
  </si>
  <si>
    <t>San German TC-IWT</t>
  </si>
  <si>
    <t>14F020040000</t>
  </si>
  <si>
    <t>Vega Baja-IWT</t>
  </si>
  <si>
    <t>14F020050000</t>
  </si>
  <si>
    <t>Atalaya 67303</t>
  </si>
  <si>
    <t>14F020060000</t>
  </si>
  <si>
    <t>Cana Sect 71710</t>
  </si>
  <si>
    <t>14F020070000</t>
  </si>
  <si>
    <t>Canovanas TC 72402</t>
  </si>
  <si>
    <t>14F020080000</t>
  </si>
  <si>
    <t>Cidra Sect 63601</t>
  </si>
  <si>
    <t>14F020090000</t>
  </si>
  <si>
    <t>Colegio Sect 66006</t>
  </si>
  <si>
    <t>14F020110000</t>
  </si>
  <si>
    <t>Gautier Benitez Sect 63007</t>
  </si>
  <si>
    <t>14F020120000</t>
  </si>
  <si>
    <t>Grana 71907</t>
  </si>
  <si>
    <t>14F020130000</t>
  </si>
  <si>
    <t>Guayama PDS 64006</t>
  </si>
  <si>
    <t>14F020140000</t>
  </si>
  <si>
    <t>Humacao TC 72603</t>
  </si>
  <si>
    <t>14F020150000</t>
  </si>
  <si>
    <t>Manati Urbano 68405</t>
  </si>
  <si>
    <t>14F020160000</t>
  </si>
  <si>
    <t>Parque Escorial 71620</t>
  </si>
  <si>
    <t>14F020170000</t>
  </si>
  <si>
    <t>San German Sect 66401</t>
  </si>
  <si>
    <t>14F020180000</t>
  </si>
  <si>
    <t>Villa Betina 71303</t>
  </si>
  <si>
    <t>14F020190000</t>
  </si>
  <si>
    <t>Yauco Plaza 65305</t>
  </si>
  <si>
    <t>14N001300000</t>
  </si>
  <si>
    <t>NB-Cust.Contributions(KVA Fee)</t>
  </si>
  <si>
    <t>14N001310000</t>
  </si>
  <si>
    <t>D&amp;T-NB Evaluations</t>
  </si>
  <si>
    <t>14N001320000</t>
  </si>
  <si>
    <t>D&amp;T-NB Endorsements</t>
  </si>
  <si>
    <t>14N001330000</t>
  </si>
  <si>
    <t>D&amp;T-NB Inspections</t>
  </si>
  <si>
    <t>14N001340000</t>
  </si>
  <si>
    <t>New Business System Upgrades</t>
  </si>
  <si>
    <t>10F003820000</t>
  </si>
  <si>
    <t>DAUT 1707-05 BAYAMON</t>
  </si>
  <si>
    <t>10F003830000</t>
  </si>
  <si>
    <t>DAUT 1707-02 BAYAMON</t>
  </si>
  <si>
    <t>10F003840000</t>
  </si>
  <si>
    <t>DAUT 7402-05 ARECIBO</t>
  </si>
  <si>
    <t>10F003850000</t>
  </si>
  <si>
    <t>DAUT 7601-04 ARECIBO</t>
  </si>
  <si>
    <t>10F003860000</t>
  </si>
  <si>
    <t>DAUT 7602-05 ARECIBO</t>
  </si>
  <si>
    <t>10F003870000</t>
  </si>
  <si>
    <t>DAUT 7701-02 ARECIBO</t>
  </si>
  <si>
    <t>10F003880000</t>
  </si>
  <si>
    <t>DAUT 7701-04 ARECIBO</t>
  </si>
  <si>
    <t>10F003890000</t>
  </si>
  <si>
    <t>DAUT 8001-01 ARECIBO</t>
  </si>
  <si>
    <t>10F003900000</t>
  </si>
  <si>
    <t>DAUT 8001-02 ARECIBO</t>
  </si>
  <si>
    <t>10F003910000</t>
  </si>
  <si>
    <t>DAUT 8001-03 ARECIBO</t>
  </si>
  <si>
    <t>10F003920000</t>
  </si>
  <si>
    <t>DAUT 8001-04 ARECIBO</t>
  </si>
  <si>
    <t>10F003930000</t>
  </si>
  <si>
    <t>DAUT 8002-02 ARECIBO</t>
  </si>
  <si>
    <t>10F003940000</t>
  </si>
  <si>
    <t>DAUT 8002-05 ARECIBO</t>
  </si>
  <si>
    <t>10F003950000</t>
  </si>
  <si>
    <t>DAUT 8007-01 ARECIBO</t>
  </si>
  <si>
    <t>10F003960000</t>
  </si>
  <si>
    <t>DAUT 8104-01 ARECIBO</t>
  </si>
  <si>
    <t>10F003970000</t>
  </si>
  <si>
    <t>DAUT 8104-05 ARECIBO</t>
  </si>
  <si>
    <t>10F003980000</t>
  </si>
  <si>
    <t>DAUT 8401-01 ARECIBO</t>
  </si>
  <si>
    <t>10F003990000</t>
  </si>
  <si>
    <t>DAUT 9002-02 ARECIBO</t>
  </si>
  <si>
    <t>10F004000000</t>
  </si>
  <si>
    <t>DAUT 1704-04 BAYAMON</t>
  </si>
  <si>
    <t>10F004010000</t>
  </si>
  <si>
    <t>DAUT 1716-01 BAYAMON</t>
  </si>
  <si>
    <t>10F004020000</t>
  </si>
  <si>
    <t>DAUT 1717-05 BAYAMON</t>
  </si>
  <si>
    <t>10F004030000</t>
  </si>
  <si>
    <t>DAUT 1719-16 BAYAMON</t>
  </si>
  <si>
    <t>10F004040000</t>
  </si>
  <si>
    <t>DAUT 1912-07 BAYAMON</t>
  </si>
  <si>
    <t>10F004050000</t>
  </si>
  <si>
    <t>DAUT 1912-08 BAYAMON</t>
  </si>
  <si>
    <t>10F004060000</t>
  </si>
  <si>
    <t>DAUT 1912-10 BAYAMON</t>
  </si>
  <si>
    <t>10F004070000</t>
  </si>
  <si>
    <t>DAUT 9201-01 BAYAMON</t>
  </si>
  <si>
    <t>10F004080000</t>
  </si>
  <si>
    <t>DAUT 9206-08 BAYAMON</t>
  </si>
  <si>
    <t>10F004090000</t>
  </si>
  <si>
    <t>DAUT 9206-09 BAYAMON</t>
  </si>
  <si>
    <t>10F004100000</t>
  </si>
  <si>
    <t>DAUT 9206-10 BAYAMON</t>
  </si>
  <si>
    <t>10F004110000</t>
  </si>
  <si>
    <t>DAUT 3005-02 CAGUAS</t>
  </si>
  <si>
    <t>10F004120000</t>
  </si>
  <si>
    <t>DAUT 3005-03 CAGUAS</t>
  </si>
  <si>
    <t>10F004130000</t>
  </si>
  <si>
    <t>DAUT 3006-01 CAGUAS</t>
  </si>
  <si>
    <t>10F004140000</t>
  </si>
  <si>
    <t>DAUT 3007-02 CAGUAS</t>
  </si>
  <si>
    <t>10F004150000</t>
  </si>
  <si>
    <t>DAUT 3010-04 CAGUAS</t>
  </si>
  <si>
    <t>10F004160000</t>
  </si>
  <si>
    <t>DAUT 1102-03 SAN JUAN</t>
  </si>
  <si>
    <t>10F004170000</t>
  </si>
  <si>
    <t>DAUT 1106-01 SAN JUAN</t>
  </si>
  <si>
    <t>10F004180000</t>
  </si>
  <si>
    <t>DAUT 1106-05 SAN JUAN</t>
  </si>
  <si>
    <t>10F004190000</t>
  </si>
  <si>
    <t>DAUT 1416-01 SAN JUAN</t>
  </si>
  <si>
    <t>10F004200000</t>
  </si>
  <si>
    <t>DAUT 1416-03 SAN JUAN</t>
  </si>
  <si>
    <t>10F004210000</t>
  </si>
  <si>
    <t>DAUT 1618-01 SAN JUAN</t>
  </si>
  <si>
    <t>10F004220000</t>
  </si>
  <si>
    <t>DAUT 1618-03 SAN JUAN</t>
  </si>
  <si>
    <t>10F004230000</t>
  </si>
  <si>
    <t>DAUT 1620-01 SAN JUAN</t>
  </si>
  <si>
    <t>10F004240000</t>
  </si>
  <si>
    <t>DAUT 1647-10 SAN JUAN</t>
  </si>
  <si>
    <t>10F004250000</t>
  </si>
  <si>
    <t>DAUT 1658-14 SAN JUAN</t>
  </si>
  <si>
    <t>10F004260000</t>
  </si>
  <si>
    <t>DAUT 2201-03 SAN JUAN</t>
  </si>
  <si>
    <t>10F004270000</t>
  </si>
  <si>
    <t>DAUT 2201-04 SAN JUAN</t>
  </si>
  <si>
    <t>10F004280000</t>
  </si>
  <si>
    <t>DAUT 2306-02 SAN JUAN</t>
  </si>
  <si>
    <t>10F004290000</t>
  </si>
  <si>
    <t>DAUT 7701-03 ARECIBO</t>
  </si>
  <si>
    <t>10F004300000</t>
  </si>
  <si>
    <t>DAUT 8007-03 ARECIBO</t>
  </si>
  <si>
    <t>10F004310000</t>
  </si>
  <si>
    <t>DAUT 8007-04 ARECIBO</t>
  </si>
  <si>
    <t>10F004320000</t>
  </si>
  <si>
    <t>DAUT 8401-03 ARECIBO</t>
  </si>
  <si>
    <t>10F004330000</t>
  </si>
  <si>
    <t>DAUT 1924-02 BAYAMON</t>
  </si>
  <si>
    <t>10F004340000</t>
  </si>
  <si>
    <t>DAUT 1924-05 BAYAMON</t>
  </si>
  <si>
    <t>10F004350000</t>
  </si>
  <si>
    <t>DAUT 9206-07 BAYAMON</t>
  </si>
  <si>
    <t>10F004360000</t>
  </si>
  <si>
    <t>DAUT 9206-11 BAYAMON</t>
  </si>
  <si>
    <t>10F004370000</t>
  </si>
  <si>
    <t>DAUT 2601-04 CAGUAS</t>
  </si>
  <si>
    <t>10F004380000</t>
  </si>
  <si>
    <t>DAUT 2801-01 CAGUAS</t>
  </si>
  <si>
    <t>10F004390000</t>
  </si>
  <si>
    <t>DAUT 3008-01 CAGUAS</t>
  </si>
  <si>
    <t>10F004400000</t>
  </si>
  <si>
    <t>DAUT 3008-04 CAGUAS</t>
  </si>
  <si>
    <t>10F004410000</t>
  </si>
  <si>
    <t>DAUT 1102-01 SAN JUAN</t>
  </si>
  <si>
    <t>10F004420000</t>
  </si>
  <si>
    <t>DAUT 1658-13 SAN JUAN</t>
  </si>
  <si>
    <t>10F004430000</t>
  </si>
  <si>
    <t>DAUT 2002-02 SAN JUAN</t>
  </si>
  <si>
    <t>10F004440000</t>
  </si>
  <si>
    <t>DAUT 2402-01 SAN JUAN</t>
  </si>
  <si>
    <t>10F004450000</t>
  </si>
  <si>
    <t>DAUT 8002-03 ARECIBO</t>
  </si>
  <si>
    <t>10F004460000</t>
  </si>
  <si>
    <t>DAUT 3004-03 CAGUAS</t>
  </si>
  <si>
    <t>10F004470000</t>
  </si>
  <si>
    <t>DAUT 7805-13 MAYAGUEZ</t>
  </si>
  <si>
    <t>10F004480000</t>
  </si>
  <si>
    <t>DAUT 2003-02 SAN JUAN</t>
  </si>
  <si>
    <t>10F004490000</t>
  </si>
  <si>
    <t>DAUT 1334-01 SAN JUAN</t>
  </si>
  <si>
    <t>10F004500000</t>
  </si>
  <si>
    <t>DAUT 1106-04 SAN JUAN</t>
  </si>
  <si>
    <t>10F004510000</t>
  </si>
  <si>
    <t>DAUT 5803-02 PONCE</t>
  </si>
  <si>
    <t>10F004520000</t>
  </si>
  <si>
    <t>DAUT 5802-01 PONCE</t>
  </si>
  <si>
    <t>10F004530000</t>
  </si>
  <si>
    <t>DAUT 5305-04 PONCE</t>
  </si>
  <si>
    <t>10F004540000</t>
  </si>
  <si>
    <t>DAUT 5010-06 PONCE</t>
  </si>
  <si>
    <t>10F004550000</t>
  </si>
  <si>
    <t>DAUT 5005-02 PONCE</t>
  </si>
  <si>
    <t>10F004560000</t>
  </si>
  <si>
    <t>DAUT 4502-01 PONCE</t>
  </si>
  <si>
    <t>10F004570000</t>
  </si>
  <si>
    <t>DAUT 4301-04 PONCE</t>
  </si>
  <si>
    <t>10F004580000</t>
  </si>
  <si>
    <t>DAUT 4002-03 PONCE</t>
  </si>
  <si>
    <t>10F004590000</t>
  </si>
  <si>
    <t>DAUT 4002-02 PONCE</t>
  </si>
  <si>
    <t>10F004600000</t>
  </si>
  <si>
    <t>DAUT 7901-02 MAYAGUEZ</t>
  </si>
  <si>
    <t>10F004610000</t>
  </si>
  <si>
    <t>DAUT 7503-05 MAYAGUEZ</t>
  </si>
  <si>
    <t>10F004620000</t>
  </si>
  <si>
    <t>DAUT 7502-02 MAYAGUEZ</t>
  </si>
  <si>
    <t>10F004630000</t>
  </si>
  <si>
    <t>DAUT 7201-05 MAYAGUEZ</t>
  </si>
  <si>
    <t>10F004640000</t>
  </si>
  <si>
    <t>DAUT 7101-06 MAYAGUEZ</t>
  </si>
  <si>
    <t>10F004650000</t>
  </si>
  <si>
    <t>DAUT 7101-04 MAYAGUEZ</t>
  </si>
  <si>
    <t>10F004660000</t>
  </si>
  <si>
    <t>DAUT 7101-03 MAYAGUEZ</t>
  </si>
  <si>
    <t>10F004670000</t>
  </si>
  <si>
    <t>DAUT 7012-01 MAYAGUEZ</t>
  </si>
  <si>
    <t>10F004680000</t>
  </si>
  <si>
    <t>DAUT 6014-03 MAYAGUEZ</t>
  </si>
  <si>
    <t>10F004690000</t>
  </si>
  <si>
    <t>DAUT 6012-05 MAYAGUEZ</t>
  </si>
  <si>
    <t>10F004700000</t>
  </si>
  <si>
    <t>DAUT 6012-01 MAYAGUEZ</t>
  </si>
  <si>
    <t>10F004710000</t>
  </si>
  <si>
    <t>DAUT 6002-05 MAYAGUEZ</t>
  </si>
  <si>
    <t>10F004720000</t>
  </si>
  <si>
    <t>DAUT 6002-04 MAYAGUEZ</t>
  </si>
  <si>
    <t>10F004730000</t>
  </si>
  <si>
    <t>DAUT 6002-03 MAYAGUEZ</t>
  </si>
  <si>
    <t>10F004740000</t>
  </si>
  <si>
    <t>DAUT 9901-01 CAGUAS</t>
  </si>
  <si>
    <t>10F004750000</t>
  </si>
  <si>
    <t>DAUT 3701-01 CAGUAS</t>
  </si>
  <si>
    <t>10F004760000</t>
  </si>
  <si>
    <t>DAUT 3406-01 CAGUAS</t>
  </si>
  <si>
    <t>10F004770000</t>
  </si>
  <si>
    <t>DAUT 3403-01 CAGUAS</t>
  </si>
  <si>
    <t>10F004780000</t>
  </si>
  <si>
    <t>DAUT 3402-06 CAGUAS</t>
  </si>
  <si>
    <t>10F004790000</t>
  </si>
  <si>
    <t>DAUT 3302-01 CAGUAS</t>
  </si>
  <si>
    <t>10F004800000</t>
  </si>
  <si>
    <t>DAUT 3301-03 CAGUAS</t>
  </si>
  <si>
    <t>10F004810000</t>
  </si>
  <si>
    <t>DAUT 3205-10 CAGUAS</t>
  </si>
  <si>
    <t>10F004820000</t>
  </si>
  <si>
    <t>DAUT 3101-04 CAGUAS</t>
  </si>
  <si>
    <t>10F004830000</t>
  </si>
  <si>
    <t>DAUT 3015-09 CAGUAS</t>
  </si>
  <si>
    <t>10F004840000</t>
  </si>
  <si>
    <t>DAUT 3007-04 CAGUAS</t>
  </si>
  <si>
    <t>10F004850000</t>
  </si>
  <si>
    <t>DAUT 3006-04 CAGUAS</t>
  </si>
  <si>
    <t>10F004860000</t>
  </si>
  <si>
    <t>DAUT 2702-02 CAGUAS</t>
  </si>
  <si>
    <t>10F004870000</t>
  </si>
  <si>
    <t>DAUT 9202-02 BAYAMON</t>
  </si>
  <si>
    <t>10F004880000</t>
  </si>
  <si>
    <t>DAUT 1802-01 BAYAMON</t>
  </si>
  <si>
    <t>10F004890000</t>
  </si>
  <si>
    <t>DAUT 1717-02 BAYAMON</t>
  </si>
  <si>
    <t>10F004900000</t>
  </si>
  <si>
    <t>DAUT 1707-03 BAYAMON</t>
  </si>
  <si>
    <t>10F004910000</t>
  </si>
  <si>
    <t>DAUT 7403-01 ARECIBO</t>
  </si>
  <si>
    <t>10F004920000</t>
  </si>
  <si>
    <t>DAUT 1530-10 BAYAMON</t>
  </si>
  <si>
    <t>10F004930000</t>
  </si>
  <si>
    <t>DAUT 9105-08 ARECIBO</t>
  </si>
  <si>
    <t>10F004940000</t>
  </si>
  <si>
    <t>DAUT 9004-11 ARECIBO</t>
  </si>
  <si>
    <t>10F004950000</t>
  </si>
  <si>
    <t>DAUT 8504-01 ARECIBO</t>
  </si>
  <si>
    <t>10F004960000</t>
  </si>
  <si>
    <t>DAUT 8013-04 ARECIBO</t>
  </si>
  <si>
    <t>10F004970000</t>
  </si>
  <si>
    <t>DAUT 8013-03 ARECIBO</t>
  </si>
  <si>
    <t>10F004980000</t>
  </si>
  <si>
    <t>DAUT 8004-02 ARECIBO</t>
  </si>
  <si>
    <t>10F004990000</t>
  </si>
  <si>
    <t>DAUT 8002-04 ARECIBO</t>
  </si>
  <si>
    <t>10F005000000</t>
  </si>
  <si>
    <t>DAUT 7702-01 ARECIBO</t>
  </si>
  <si>
    <t>10F005010000</t>
  </si>
  <si>
    <t>DAUT 1102-02 SAN JUAN</t>
  </si>
  <si>
    <t>10F005020000</t>
  </si>
  <si>
    <t>DAUT 1102-05 SAN JUAN</t>
  </si>
  <si>
    <t>10F005030000</t>
  </si>
  <si>
    <t>DAUT 1203-01 SAN JUAN</t>
  </si>
  <si>
    <t>10F005040000</t>
  </si>
  <si>
    <t>DAUT 1203-02 SAN JUAN</t>
  </si>
  <si>
    <t>10F005050000</t>
  </si>
  <si>
    <t>DAUT 1203-03 SAN JUAN</t>
  </si>
  <si>
    <t>10F005060000</t>
  </si>
  <si>
    <t>DAUT 1657-02 SAN JUAN</t>
  </si>
  <si>
    <t>10F005070000</t>
  </si>
  <si>
    <t>DAUT 2501-01 SAN JUAN</t>
  </si>
  <si>
    <t>10F005080000</t>
  </si>
  <si>
    <t>DAUT 2501-02 SAN JUAN</t>
  </si>
  <si>
    <t>10F005090000</t>
  </si>
  <si>
    <t>DAUT 2501-03 SAN JUAN</t>
  </si>
  <si>
    <t>10F005100000</t>
  </si>
  <si>
    <t>DAUT 2604-02 CAGUAS</t>
  </si>
  <si>
    <t>10F005110000</t>
  </si>
  <si>
    <t>DAUT 2604-03 CAGUAS</t>
  </si>
  <si>
    <t>10F005120000</t>
  </si>
  <si>
    <t>DAUT 2701-02 CAGUAS</t>
  </si>
  <si>
    <t>10F005130000</t>
  </si>
  <si>
    <t>DAUT 2906-02 CAGUAS</t>
  </si>
  <si>
    <t>10F005140000</t>
  </si>
  <si>
    <t>DAUT 3005-01 CAGUAS</t>
  </si>
  <si>
    <t>10F005150000</t>
  </si>
  <si>
    <t>DAUT 3010-02 CAGUAS</t>
  </si>
  <si>
    <t>10F005160000</t>
  </si>
  <si>
    <t>DAUT 3014-02 CAGUAS</t>
  </si>
  <si>
    <t>10F005170000</t>
  </si>
  <si>
    <t>DAUT 3014-03 CAGUAS</t>
  </si>
  <si>
    <t>10F005180000</t>
  </si>
  <si>
    <t>DAUT 3016-05 CAGUAS</t>
  </si>
  <si>
    <t>10F005190000</t>
  </si>
  <si>
    <t>DAUT 3101-01 CAGUAS</t>
  </si>
  <si>
    <t>10F005200000</t>
  </si>
  <si>
    <t>DAUT 3103-03 CAGUAS</t>
  </si>
  <si>
    <t>10F005210000</t>
  </si>
  <si>
    <t>DAUT 3402-05 CAGUAS</t>
  </si>
  <si>
    <t>10F005220000</t>
  </si>
  <si>
    <t>DAUT 3602-03 CAGUAS</t>
  </si>
  <si>
    <t>10F005230000</t>
  </si>
  <si>
    <t>DAUT 3603-01 CAGUAS</t>
  </si>
  <si>
    <t>10F005240000</t>
  </si>
  <si>
    <t>DAUT 3603-02 CAGUAS</t>
  </si>
  <si>
    <t>10F005250000</t>
  </si>
  <si>
    <t>DAUT 4301-03 PONCE</t>
  </si>
  <si>
    <t>10F005260000</t>
  </si>
  <si>
    <t>DAUT 4501-01 PONCE</t>
  </si>
  <si>
    <t>10F005270000</t>
  </si>
  <si>
    <t>DAUT 4501-02 PONCE</t>
  </si>
  <si>
    <t>10F005280000</t>
  </si>
  <si>
    <t>DAUT 4501-03 PONCE</t>
  </si>
  <si>
    <t>10F005290000</t>
  </si>
  <si>
    <t>DAUT 4501-04 PONCE</t>
  </si>
  <si>
    <t>10F005300000</t>
  </si>
  <si>
    <t>DAUT 4501-05 PONCE</t>
  </si>
  <si>
    <t>10F005310000</t>
  </si>
  <si>
    <t>DAUT 4502-02 PONCE</t>
  </si>
  <si>
    <t>10F005320000</t>
  </si>
  <si>
    <t>DAUT 4503-02 PONCE</t>
  </si>
  <si>
    <t>10F005330000</t>
  </si>
  <si>
    <t>DAUT 5002-01 PONCE</t>
  </si>
  <si>
    <t>10F005340000</t>
  </si>
  <si>
    <t>DAUT 5002-02 PONCE</t>
  </si>
  <si>
    <t>10F005350000</t>
  </si>
  <si>
    <t>DAUT 5002-04 PONCE</t>
  </si>
  <si>
    <t>10F005360000</t>
  </si>
  <si>
    <t>DAUT 5012-04 PONCE</t>
  </si>
  <si>
    <t>10F005370000</t>
  </si>
  <si>
    <t>DAUT 5304-02 PONCE</t>
  </si>
  <si>
    <t>10F005380000</t>
  </si>
  <si>
    <t>DAUT 5304-05 PONCE</t>
  </si>
  <si>
    <t>10F005390000</t>
  </si>
  <si>
    <t>DAUT 5305-03 PONCE</t>
  </si>
  <si>
    <t>10F005400000</t>
  </si>
  <si>
    <t>DAUT 5602-01 PONCE</t>
  </si>
  <si>
    <t>10F005410000</t>
  </si>
  <si>
    <t>DAUT 5802-05 PONCE</t>
  </si>
  <si>
    <t>10F005420000</t>
  </si>
  <si>
    <t>DAUT 5902-03 PONCE</t>
  </si>
  <si>
    <t>10F005430000</t>
  </si>
  <si>
    <t>DAUT 6001-01 MAYAGUEZ</t>
  </si>
  <si>
    <t>10F005440000</t>
  </si>
  <si>
    <t>DAUT 6001-02 MAYAGUEZ</t>
  </si>
  <si>
    <t>10F005450000</t>
  </si>
  <si>
    <t>DAUT 6005-01 MAYAGUEZ</t>
  </si>
  <si>
    <t>10F005460000</t>
  </si>
  <si>
    <t>DAUT 6008-02 MAYAGUEZ</t>
  </si>
  <si>
    <t>10F005470000</t>
  </si>
  <si>
    <t>DAUT 6401-02 MAYAGUEZ</t>
  </si>
  <si>
    <t>10F005480000</t>
  </si>
  <si>
    <t>DAUT 6401-04 MAYAGUEZ</t>
  </si>
  <si>
    <t>10F005490000</t>
  </si>
  <si>
    <t>DAUT 6404-01 MAYAGUEZ</t>
  </si>
  <si>
    <t>10F005500000</t>
  </si>
  <si>
    <t>DAUT 6404-02 MAYAGUEZ</t>
  </si>
  <si>
    <t>10F005510000</t>
  </si>
  <si>
    <t>DAUT 6404-03 MAYAGUEZ</t>
  </si>
  <si>
    <t>10F005520000</t>
  </si>
  <si>
    <t>DAUT 6404-04 MAYAGUEZ</t>
  </si>
  <si>
    <t>10F005530000</t>
  </si>
  <si>
    <t>DAUT 6601-01 PONCE</t>
  </si>
  <si>
    <t>10F005540000</t>
  </si>
  <si>
    <t>DAUT 6601-02 PONCE</t>
  </si>
  <si>
    <t>10F005550000</t>
  </si>
  <si>
    <t>DAUT 7003-01 MAYAGUEZ</t>
  </si>
  <si>
    <t>10F005560000</t>
  </si>
  <si>
    <t>DAUT 7003-04 MAYAGUEZ</t>
  </si>
  <si>
    <t>10F005570000</t>
  </si>
  <si>
    <t>DAUT 7003-05 MAYAGUEZ</t>
  </si>
  <si>
    <t>10F005580000</t>
  </si>
  <si>
    <t>DAUT 7502-01 MAYAGUEZ</t>
  </si>
  <si>
    <t>10F005590000</t>
  </si>
  <si>
    <t>DAUT 7503-01 MAYAGUEZ</t>
  </si>
  <si>
    <t>10F005600000</t>
  </si>
  <si>
    <t>DAUT 7503-03 MAYAGUEZ</t>
  </si>
  <si>
    <t>10F005610000</t>
  </si>
  <si>
    <t>DAUT 7503-04 MAYAGUEZ</t>
  </si>
  <si>
    <t>10F005620000</t>
  </si>
  <si>
    <t>DAUT 7801-02 MAYAGUEZ</t>
  </si>
  <si>
    <t>10F005630000</t>
  </si>
  <si>
    <t>DAUT 7801-03 MAYAGUEZ</t>
  </si>
  <si>
    <t>10F005640000</t>
  </si>
  <si>
    <t>DAUT 7802-03 MAYAGUEZ</t>
  </si>
  <si>
    <t>10F005650000</t>
  </si>
  <si>
    <t>DAUT 7802-04 MAYAGUEZ</t>
  </si>
  <si>
    <t>10F005660000</t>
  </si>
  <si>
    <t>DAUT 1620-03 SAN JUAN</t>
  </si>
  <si>
    <t>10F005670000</t>
  </si>
  <si>
    <t>DAUT 1620-04 SAN JUAN</t>
  </si>
  <si>
    <t>10F005680000</t>
  </si>
  <si>
    <t>DAUT 1646-03 SAN JUAN</t>
  </si>
  <si>
    <t>10F005690000</t>
  </si>
  <si>
    <t>DAUT 1647-06 SAN JUAN</t>
  </si>
  <si>
    <t>10F005700000</t>
  </si>
  <si>
    <t>DAUT 1647-07 SAN JUAN</t>
  </si>
  <si>
    <t>10F005710000</t>
  </si>
  <si>
    <t>DAUT 1647-08 SAN JUAN</t>
  </si>
  <si>
    <t>10F005720000</t>
  </si>
  <si>
    <t>DAUT 1647-09 SAN JUAN</t>
  </si>
  <si>
    <t>10F005730000</t>
  </si>
  <si>
    <t>DAUT 1657-01 SAN JUAN</t>
  </si>
  <si>
    <t>10F005740000</t>
  </si>
  <si>
    <t>DAUT 1657-03 SAN JUAN</t>
  </si>
  <si>
    <t>10F005750000</t>
  </si>
  <si>
    <t>DAUT 1657-04 SAN JUAN</t>
  </si>
  <si>
    <t>10F005760000</t>
  </si>
  <si>
    <t>DAUT 1658-15 SAN JUAN</t>
  </si>
  <si>
    <t>10F005770000</t>
  </si>
  <si>
    <t>DAUT 1714-03 BAYAMON</t>
  </si>
  <si>
    <t>10F005780000</t>
  </si>
  <si>
    <t>DAUT 1714-05 BAYAMON</t>
  </si>
  <si>
    <t>10F005790000</t>
  </si>
  <si>
    <t>DAUT 1715-02 BAYAMON</t>
  </si>
  <si>
    <t>10F005800000</t>
  </si>
  <si>
    <t>DAUT 1715-03 BAYAMON</t>
  </si>
  <si>
    <t>10F005810000</t>
  </si>
  <si>
    <t>DAUT 1715-05 BAYAMON</t>
  </si>
  <si>
    <t>10F005820000</t>
  </si>
  <si>
    <t>DAUT 1801-01 BAYAMON</t>
  </si>
  <si>
    <t>10F005830000</t>
  </si>
  <si>
    <t>DAUT 1801-03 BAYAMON</t>
  </si>
  <si>
    <t>10F005840000</t>
  </si>
  <si>
    <t>DAUT 1802-02 BAYAMON</t>
  </si>
  <si>
    <t>10F005850000</t>
  </si>
  <si>
    <t>DAUT 1803-05 BAYAMON</t>
  </si>
  <si>
    <t>10F005860000</t>
  </si>
  <si>
    <t>DAUT 1924-01 BAYAMON</t>
  </si>
  <si>
    <t>10F005870000</t>
  </si>
  <si>
    <t>DAUT 1924-03 BAYAMON</t>
  </si>
  <si>
    <t>10F005880000</t>
  </si>
  <si>
    <t>DAUT 2002-03 SAN JUAN</t>
  </si>
  <si>
    <t>10F005890000</t>
  </si>
  <si>
    <t>DAUT 2005-10 SAN JUAN</t>
  </si>
  <si>
    <t>10F005900000</t>
  </si>
  <si>
    <t>DAUT 2601-02 CAGUAS</t>
  </si>
  <si>
    <t>10F005910000</t>
  </si>
  <si>
    <t>DAUT 2602-01 CAGUAS</t>
  </si>
  <si>
    <t>10F005920000</t>
  </si>
  <si>
    <t>DAUT 2604-01 CAGUAS</t>
  </si>
  <si>
    <t>10F005930000</t>
  </si>
  <si>
    <t>DAUT 3007-01 CAGUAS</t>
  </si>
  <si>
    <t>10F005940000</t>
  </si>
  <si>
    <t>DAUT 3008-03 CAGUAS</t>
  </si>
  <si>
    <t>10F005950000</t>
  </si>
  <si>
    <t>DAUT 3009-02 CAGUAS</t>
  </si>
  <si>
    <t>10F005960000</t>
  </si>
  <si>
    <t>DAUT 3009-03 CAGUAS</t>
  </si>
  <si>
    <t>10F005970000</t>
  </si>
  <si>
    <t>DAUT 3009-04 CAGUAS</t>
  </si>
  <si>
    <t>10F005980000</t>
  </si>
  <si>
    <t>DAUT 3016-03 CAGUAS</t>
  </si>
  <si>
    <t>10F005990000</t>
  </si>
  <si>
    <t>DAUT 3101-03 CAGUAS</t>
  </si>
  <si>
    <t>10F006000000</t>
  </si>
  <si>
    <t>DAUT 3103-02 CAGUAS</t>
  </si>
  <si>
    <t>10F006010000</t>
  </si>
  <si>
    <t>DAUT 4301-01 PONCE</t>
  </si>
  <si>
    <t>10F006020000</t>
  </si>
  <si>
    <t>DAUT 5005-01 PONCE</t>
  </si>
  <si>
    <t>10F006030000</t>
  </si>
  <si>
    <t>DAUT 5005-03 PONCE</t>
  </si>
  <si>
    <t>10F006040000</t>
  </si>
  <si>
    <t>DAUT 5005-04 PONCE</t>
  </si>
  <si>
    <t>10F006050000</t>
  </si>
  <si>
    <t>DAUT 5005-05 PONCE</t>
  </si>
  <si>
    <t>10F006060000</t>
  </si>
  <si>
    <t>DAUT 5012-01 PONCE</t>
  </si>
  <si>
    <t>10F006070000</t>
  </si>
  <si>
    <t>DAUT 5012-02 PONCE</t>
  </si>
  <si>
    <t>10F006080000</t>
  </si>
  <si>
    <t>DAUT 5018-05 PONCE</t>
  </si>
  <si>
    <t>10F006090000</t>
  </si>
  <si>
    <t>DAUT 5301-01 PONCE</t>
  </si>
  <si>
    <t>10F006100000</t>
  </si>
  <si>
    <t>DAUT 5401-01 PONCE</t>
  </si>
  <si>
    <t>10F006110000</t>
  </si>
  <si>
    <t>DAUT 5401-03 PONCE</t>
  </si>
  <si>
    <t>10F006120000</t>
  </si>
  <si>
    <t>DAUT 5802-02 PONCE</t>
  </si>
  <si>
    <t>10F006130000</t>
  </si>
  <si>
    <t>DAUT 5902-02 PONCE</t>
  </si>
  <si>
    <t>10F006140000</t>
  </si>
  <si>
    <t>DAUT 6001-03 MAYAGUEZ</t>
  </si>
  <si>
    <t>10F006150000</t>
  </si>
  <si>
    <t>DAUT 6001-04 MAYAGUEZ</t>
  </si>
  <si>
    <t>10F006160000</t>
  </si>
  <si>
    <t>DAUT 6001-05 MAYAGUEZ</t>
  </si>
  <si>
    <t>10F006170000</t>
  </si>
  <si>
    <t>DAUT 6005-02 MAYAGUEZ</t>
  </si>
  <si>
    <t>10F006180000</t>
  </si>
  <si>
    <t>DAUT 6008-04 MAYAGUEZ</t>
  </si>
  <si>
    <t>10F006190000</t>
  </si>
  <si>
    <t>DAUT 6008-05 MAYAGUEZ</t>
  </si>
  <si>
    <t>10F006200000</t>
  </si>
  <si>
    <t>DAUT 6401-01 MAYAGUEZ</t>
  </si>
  <si>
    <t>10F006210000</t>
  </si>
  <si>
    <t>DAUT 6401-03 MAYAGUEZ</t>
  </si>
  <si>
    <t>10F006220000</t>
  </si>
  <si>
    <t>DAUT 7502-03 MAYAGUEZ</t>
  </si>
  <si>
    <t>10F006230000</t>
  </si>
  <si>
    <t>DAUT 7502-04 MAYAGUEZ</t>
  </si>
  <si>
    <t>10F006240000</t>
  </si>
  <si>
    <t>DAUT 7503-02 MAYAGUEZ</t>
  </si>
  <si>
    <t>10F006250000</t>
  </si>
  <si>
    <t>DAUT 7504-01 MAYAGUEZ</t>
  </si>
  <si>
    <t>10F006260000</t>
  </si>
  <si>
    <t>DAUT 7601-01 ARECIBO</t>
  </si>
  <si>
    <t>10F006270000</t>
  </si>
  <si>
    <t>DAUT 7601-03 ARECIBO</t>
  </si>
  <si>
    <t>10F006280000</t>
  </si>
  <si>
    <t>DAUT 7701-01 ARECIBO</t>
  </si>
  <si>
    <t>10F006290000</t>
  </si>
  <si>
    <t>DAUT 7801-04 MAYAGUEZ</t>
  </si>
  <si>
    <t>10F006300000</t>
  </si>
  <si>
    <t>DAUT 8004-01 ARECIBO</t>
  </si>
  <si>
    <t>10F006310000</t>
  </si>
  <si>
    <t>DAUT 8004-03 ARECIBO</t>
  </si>
  <si>
    <t>10F006320000</t>
  </si>
  <si>
    <t>DAUT 8004-04 ARECIBO</t>
  </si>
  <si>
    <t>10F006330000</t>
  </si>
  <si>
    <t>DAUT 8011-01 ARECIBO</t>
  </si>
  <si>
    <t>10F006340000</t>
  </si>
  <si>
    <t>DAUT 8011-02 ARECIBO</t>
  </si>
  <si>
    <t>10F006350000</t>
  </si>
  <si>
    <t>DAUT 8011-04 ARECIBO</t>
  </si>
  <si>
    <t>10F006360000</t>
  </si>
  <si>
    <t>DAUT 8401-02 ARECIBO</t>
  </si>
  <si>
    <t>10F006370000</t>
  </si>
  <si>
    <t>DAUT 8401-04 ARECIBO</t>
  </si>
  <si>
    <t>10F006380000</t>
  </si>
  <si>
    <t>DAUT 8701-04 ARECIBO</t>
  </si>
  <si>
    <t>10F006390000</t>
  </si>
  <si>
    <t>DAUT 9103-01 ARECIBO</t>
  </si>
  <si>
    <t>10F006400000</t>
  </si>
  <si>
    <t>DAUT 9103-02 ARECIBO</t>
  </si>
  <si>
    <t>10F006410000</t>
  </si>
  <si>
    <t>DAUT 9103-04 ARECIBO</t>
  </si>
  <si>
    <t>10F006420000</t>
  </si>
  <si>
    <t>DAUT 9703-01 CAGUAS</t>
  </si>
  <si>
    <t>10N008510000</t>
  </si>
  <si>
    <t>Arecibo Rural 8003 Transf.Repl</t>
  </si>
  <si>
    <t>10N008640000</t>
  </si>
  <si>
    <t>14-01 New Transformers Instal.</t>
  </si>
  <si>
    <t>14F020210000</t>
  </si>
  <si>
    <t>Telco Infra AguasBuenasGroup H</t>
  </si>
  <si>
    <t>14F020220000</t>
  </si>
  <si>
    <t>Telco Infra Utuado Tec Group H</t>
  </si>
  <si>
    <t>14F020230000</t>
  </si>
  <si>
    <t>Telco Infra Manati Tec Group H</t>
  </si>
  <si>
    <t>14F020240000</t>
  </si>
  <si>
    <t>Telco Infra Canov TC Group G</t>
  </si>
  <si>
    <t>14F020250000</t>
  </si>
  <si>
    <t>Telco Infra Juncos TC Group G</t>
  </si>
  <si>
    <t>14F020260000</t>
  </si>
  <si>
    <t>TelcoInfraS.IsabelTecnicaGrpG</t>
  </si>
  <si>
    <t>14N001360000</t>
  </si>
  <si>
    <t>TRANS MVNT  MAUNABO-STA ISABEL</t>
  </si>
  <si>
    <t>14N001370000</t>
  </si>
  <si>
    <t>Workforce Management System</t>
  </si>
  <si>
    <t>10F006430000</t>
  </si>
  <si>
    <t>DAUT 2003-01 SAN JUAN</t>
  </si>
  <si>
    <t>10F006440000</t>
  </si>
  <si>
    <t>DAUT 2001-04 SAN JUAN</t>
  </si>
  <si>
    <t>10F006450000</t>
  </si>
  <si>
    <t>DAUT 2001-03 SAN JUAN</t>
  </si>
  <si>
    <t>10F006460000</t>
  </si>
  <si>
    <t>DAUT 1620-02 SAN JUAN</t>
  </si>
  <si>
    <t>10F006470000</t>
  </si>
  <si>
    <t>DAUT 1619-01 SAN JUAN</t>
  </si>
  <si>
    <t>10F006480000</t>
  </si>
  <si>
    <t>DAUT 1618-02 SAN JUAN</t>
  </si>
  <si>
    <t>10F006490000</t>
  </si>
  <si>
    <t>DAUT 1607-04 SAN JUAN</t>
  </si>
  <si>
    <t>10F006500000</t>
  </si>
  <si>
    <t>DAUT 1416-02 SAN JUAN</t>
  </si>
  <si>
    <t>10F006510000</t>
  </si>
  <si>
    <t>DAUT 1416-04 SAN JUAN</t>
  </si>
  <si>
    <t>10F006520000</t>
  </si>
  <si>
    <t>DAUT 1348-06 SAN JUAN</t>
  </si>
  <si>
    <t>10F006530000</t>
  </si>
  <si>
    <t>DAUT 1346-06 SAN JUAN</t>
  </si>
  <si>
    <t>10F006540000</t>
  </si>
  <si>
    <t>DAUT 1346-01 SAN JUAN</t>
  </si>
  <si>
    <t>10F006550000</t>
  </si>
  <si>
    <t>DAUT 1334-02 SAN JUAN</t>
  </si>
  <si>
    <t>10F006560000</t>
  </si>
  <si>
    <t>DAUT 1301-04 SAN JUAN</t>
  </si>
  <si>
    <t>10F006570000</t>
  </si>
  <si>
    <t>DAUT 1301-03 SAN JUAN</t>
  </si>
  <si>
    <t>10F006580000</t>
  </si>
  <si>
    <t>DAUT 1301-02 SAN JUAN</t>
  </si>
  <si>
    <t>10F006590000</t>
  </si>
  <si>
    <t>DAUT 1301-01 SAN JUAN</t>
  </si>
  <si>
    <t>10F006600000</t>
  </si>
  <si>
    <t>DAUT 1106-02 SAN JUAN</t>
  </si>
  <si>
    <t>10F006610000</t>
  </si>
  <si>
    <t>DAUT 1102-04 SAN JUAN</t>
  </si>
  <si>
    <t>10F006620000</t>
  </si>
  <si>
    <t>DAUT 5805-01 PONCE</t>
  </si>
  <si>
    <t>10F006630000</t>
  </si>
  <si>
    <t>DAUT 5802-04 PONCE</t>
  </si>
  <si>
    <t>10F006640000</t>
  </si>
  <si>
    <t>DAUT 5012-05 PONCE</t>
  </si>
  <si>
    <t>10F006650000</t>
  </si>
  <si>
    <t>DAUT 5010-04 PONCE</t>
  </si>
  <si>
    <t>10F006660000</t>
  </si>
  <si>
    <t>DAUT 5010-03 PONCE</t>
  </si>
  <si>
    <t>10F006670000</t>
  </si>
  <si>
    <t>DAUT 5003-04 PONCE</t>
  </si>
  <si>
    <t>10F006680000</t>
  </si>
  <si>
    <t>DAUT 5003-03 PONCE</t>
  </si>
  <si>
    <t>10F006690000</t>
  </si>
  <si>
    <t>DAUT 5003-02 PONCE</t>
  </si>
  <si>
    <t>10F006700000</t>
  </si>
  <si>
    <t>DAUT 5003-01 PONCE</t>
  </si>
  <si>
    <t>10F006710000</t>
  </si>
  <si>
    <t>DAUT 4503-01 PONCE</t>
  </si>
  <si>
    <t>10F006720000</t>
  </si>
  <si>
    <t>DAUT 4006-05 PONCE</t>
  </si>
  <si>
    <t>10F006730000</t>
  </si>
  <si>
    <t>DAUT 4006-04 PONCE</t>
  </si>
  <si>
    <t>10F006740000</t>
  </si>
  <si>
    <t>DAUT 4006-02 PONCE</t>
  </si>
  <si>
    <t>10F006750000</t>
  </si>
  <si>
    <t>DAUT 4002-01 PONCE</t>
  </si>
  <si>
    <t>10F006760000</t>
  </si>
  <si>
    <t>DAUT 7903-07 MAYAGUEZ</t>
  </si>
  <si>
    <t>10F006770000</t>
  </si>
  <si>
    <t>DAUT 7303-03 MAYAGUEZ</t>
  </si>
  <si>
    <t>10F006780000</t>
  </si>
  <si>
    <t>DAUT 7303-02 MAYAGUEZ</t>
  </si>
  <si>
    <t>10F006790000</t>
  </si>
  <si>
    <t>DAUT 7201-04 MAYAGUEZ</t>
  </si>
  <si>
    <t>10F006800000</t>
  </si>
  <si>
    <t>DAUT 7201-01 MAYAGUEZ</t>
  </si>
  <si>
    <t>10F006810000</t>
  </si>
  <si>
    <t>DAUT 7101-02 MAYAGUEZ</t>
  </si>
  <si>
    <t>10F006820000</t>
  </si>
  <si>
    <t>DAUT 7012-02 MAYAGUEZ</t>
  </si>
  <si>
    <t>10F006830000</t>
  </si>
  <si>
    <t>DAUT 7002-04 MAYAGUEZ</t>
  </si>
  <si>
    <t>10F006840000</t>
  </si>
  <si>
    <t>DAUT 7002-03 MAYAGUEZ</t>
  </si>
  <si>
    <t>10F006850000</t>
  </si>
  <si>
    <t>DAUT 7002-02 MAYAGUEZ</t>
  </si>
  <si>
    <t>10F006860000</t>
  </si>
  <si>
    <t>DAUT 6014-01 MAYAGUEZ</t>
  </si>
  <si>
    <t>10F006870000</t>
  </si>
  <si>
    <t>DAUT 6002-02 MAYAGUEZ</t>
  </si>
  <si>
    <t>10F006880000</t>
  </si>
  <si>
    <t>DAUT 6002-01 MAYAGUEZ</t>
  </si>
  <si>
    <t>10F006890000</t>
  </si>
  <si>
    <t>DAUT 3201-03 CAGUAS</t>
  </si>
  <si>
    <t>10F006900000</t>
  </si>
  <si>
    <t>DAUT 3201-01 CAGUAS</t>
  </si>
  <si>
    <t>10F006910000</t>
  </si>
  <si>
    <t>DAUT 3102-02 CAGUAS</t>
  </si>
  <si>
    <t>10F006920000</t>
  </si>
  <si>
    <t>DAUT 3013-04 CAGUAS</t>
  </si>
  <si>
    <t>10F006930000</t>
  </si>
  <si>
    <t>DAUT 3004-04 CAGUAS</t>
  </si>
  <si>
    <t>10F006940000</t>
  </si>
  <si>
    <t>DAUT 3004-02 CAGUAS</t>
  </si>
  <si>
    <t>10F006950000</t>
  </si>
  <si>
    <t>DAUT 2906-04 CAGUAS</t>
  </si>
  <si>
    <t>10F006960000</t>
  </si>
  <si>
    <t>DAUT 2906-03 CAGUAS</t>
  </si>
  <si>
    <t>10F006970000</t>
  </si>
  <si>
    <t>DAUT 2605-02 CAGUAS</t>
  </si>
  <si>
    <t>10F006980000</t>
  </si>
  <si>
    <t>DAUT 2603-10 CAGUAS</t>
  </si>
  <si>
    <t>10F006990000</t>
  </si>
  <si>
    <t>DAUT 2603-08 CAGUAS</t>
  </si>
  <si>
    <t>10F007000000</t>
  </si>
  <si>
    <t>DAUT 2603-07 CAGUAS</t>
  </si>
  <si>
    <t>10F007010000</t>
  </si>
  <si>
    <t>DAUT 9404-01 BAYAMON</t>
  </si>
  <si>
    <t>10F007020000</t>
  </si>
  <si>
    <t>DAUT 9403-02 BAYAMON</t>
  </si>
  <si>
    <t>10F007030000</t>
  </si>
  <si>
    <t>DAUT 9403-01 BAYAMON</t>
  </si>
  <si>
    <t>10F007040000</t>
  </si>
  <si>
    <t>DAUT 9401-03 BAYAMON</t>
  </si>
  <si>
    <t>10F007050000</t>
  </si>
  <si>
    <t>DAUT 9207-09 BAYAMON</t>
  </si>
  <si>
    <t>10F007060000</t>
  </si>
  <si>
    <t>DAUT 9207-05 BAYAMON</t>
  </si>
  <si>
    <t>10F007070000</t>
  </si>
  <si>
    <t>DAUT 1924-04 BAYAMON</t>
  </si>
  <si>
    <t>10F007080000</t>
  </si>
  <si>
    <t>DAUT 1908-04 BAYAMON</t>
  </si>
  <si>
    <t>10F007090000</t>
  </si>
  <si>
    <t>DAUT 1907-03 BAYAMON</t>
  </si>
  <si>
    <t>10F007100000</t>
  </si>
  <si>
    <t>DAUT 1903-03 BAYAMON</t>
  </si>
  <si>
    <t>10F007110000</t>
  </si>
  <si>
    <t>DAUT 1903-02 BAYAMON</t>
  </si>
  <si>
    <t>10F007120000</t>
  </si>
  <si>
    <t>DAUT 1903-01 BAYAMON</t>
  </si>
  <si>
    <t>10F007130000</t>
  </si>
  <si>
    <t>DAUT 1803-04 BAYAMON</t>
  </si>
  <si>
    <t>10F007140000</t>
  </si>
  <si>
    <t>DAUT 1803-02 BAYAMON</t>
  </si>
  <si>
    <t>10F007150000</t>
  </si>
  <si>
    <t>DAUT 1716-02 BAYAMON</t>
  </si>
  <si>
    <t>10F007160000</t>
  </si>
  <si>
    <t>DAUT 1713-04 BAYAMON</t>
  </si>
  <si>
    <t>10F007170000</t>
  </si>
  <si>
    <t>DAUT 9105-07 ARECIBO</t>
  </si>
  <si>
    <t>10F007180000</t>
  </si>
  <si>
    <t>DAUT 8504-02 ARECIBO</t>
  </si>
  <si>
    <t>10F007190000</t>
  </si>
  <si>
    <t>DAUT 8302-04 ARECIBO</t>
  </si>
  <si>
    <t>10F007200000</t>
  </si>
  <si>
    <t>DAUT 8301-02 ARECIBO</t>
  </si>
  <si>
    <t>10F007210000</t>
  </si>
  <si>
    <t>DAUT 8014-07 ARECIBO</t>
  </si>
  <si>
    <t>10F007220000</t>
  </si>
  <si>
    <t>DAUT 8014-06 ARECIBO</t>
  </si>
  <si>
    <t>10F007230000</t>
  </si>
  <si>
    <t>DAUT 8008-02 ARECIBO</t>
  </si>
  <si>
    <t>10F007240000</t>
  </si>
  <si>
    <t>DAUT 8008-01 ARECIBO</t>
  </si>
  <si>
    <t>10F007250000</t>
  </si>
  <si>
    <t>DAUT 8002-01 ARECIBO</t>
  </si>
  <si>
    <t>10F007260000</t>
  </si>
  <si>
    <t>DAUT 7404-06 ARECIBO</t>
  </si>
  <si>
    <t>10F007270000</t>
  </si>
  <si>
    <t>DAUT 7402-03 ARECIBO</t>
  </si>
  <si>
    <t>10F007280000</t>
  </si>
  <si>
    <t>DAUT 7402-02 ARECIBO</t>
  </si>
  <si>
    <t>10F007290000</t>
  </si>
  <si>
    <t>DAUT 7002-01 MAYAGUEZ</t>
  </si>
  <si>
    <t>10N008740000</t>
  </si>
  <si>
    <t>Monacillos CB 37810</t>
  </si>
  <si>
    <t>10N008760000</t>
  </si>
  <si>
    <t>Yabucoa TC RTU Replacement</t>
  </si>
  <si>
    <t>10N008770000</t>
  </si>
  <si>
    <t>San Juan SP RTU Replacement</t>
  </si>
  <si>
    <t>10N008790000</t>
  </si>
  <si>
    <t>Lloren Torres 1118-08 DA Relay</t>
  </si>
  <si>
    <t>10N008800000</t>
  </si>
  <si>
    <t>Minillas 1114 DA Relay Repl</t>
  </si>
  <si>
    <t>10N008810000</t>
  </si>
  <si>
    <t>BTC-Bayamon  1716-02 DA Relay</t>
  </si>
  <si>
    <t>10N008820000</t>
  </si>
  <si>
    <t>Naguabo 2701-03 DA Relay Repl</t>
  </si>
  <si>
    <t>10N008830000</t>
  </si>
  <si>
    <t>Once De Agosto  6014-01 CB</t>
  </si>
  <si>
    <t>10N008840000</t>
  </si>
  <si>
    <t>Verde Mar 2605-02 DA RelayRepl</t>
  </si>
  <si>
    <t>10N008850000</t>
  </si>
  <si>
    <t>PlantaSanturce1117-11 DA Relay</t>
  </si>
  <si>
    <t>10N008860000</t>
  </si>
  <si>
    <t>Villamar 1657 - 02 DA Relay</t>
  </si>
  <si>
    <t>10N008870000</t>
  </si>
  <si>
    <t>Emergency PAC Replacements</t>
  </si>
  <si>
    <t>10N008880000</t>
  </si>
  <si>
    <t>Monacillo Bank#1 &amp; #3 Trf.Repl</t>
  </si>
  <si>
    <t>10N008890000</t>
  </si>
  <si>
    <t>Executive Conference Systems</t>
  </si>
  <si>
    <t>10N008980000</t>
  </si>
  <si>
    <t>Yabucoa 230Kv CB Replcmnt-0040</t>
  </si>
  <si>
    <t>10N008990000</t>
  </si>
  <si>
    <t>11190 Canóvanas Sect. 38kV</t>
  </si>
  <si>
    <t>10N009060000</t>
  </si>
  <si>
    <t>AguadillaHosp.Distr.7003-02 CB</t>
  </si>
  <si>
    <t>10N009070000</t>
  </si>
  <si>
    <t>Dos Bocas 8005-2 CB</t>
  </si>
  <si>
    <t>10N009080000</t>
  </si>
  <si>
    <t>Manatí 8401-02 CB</t>
  </si>
  <si>
    <t>10N009090000</t>
  </si>
  <si>
    <t>Ojo de Agua 7002-2 CB</t>
  </si>
  <si>
    <t>10N009100000</t>
  </si>
  <si>
    <t>Ojo de Agua 7002-3 CB</t>
  </si>
  <si>
    <t>10N009110000</t>
  </si>
  <si>
    <t>Pajuil 7702-03 CB</t>
  </si>
  <si>
    <t>10N009120000</t>
  </si>
  <si>
    <t>Peñuelas 5401-01 CB</t>
  </si>
  <si>
    <t>14F020280000</t>
  </si>
  <si>
    <t>Substation Rebuild-Fajardo TC</t>
  </si>
  <si>
    <t>14F020290000</t>
  </si>
  <si>
    <t>Santa Rita Sectionalizer</t>
  </si>
  <si>
    <t>14F020300000</t>
  </si>
  <si>
    <t>UG Feeder 1115-02 Santurce</t>
  </si>
  <si>
    <t>14F020310000</t>
  </si>
  <si>
    <t>UG Feeder 1115-03 Santurce</t>
  </si>
  <si>
    <t>14F020320000</t>
  </si>
  <si>
    <t>UG Feeder 1115-04 - Santurce</t>
  </si>
  <si>
    <t>14F020330000</t>
  </si>
  <si>
    <t>UG Feeder 1117-07 - Santurce</t>
  </si>
  <si>
    <t>14F020340000</t>
  </si>
  <si>
    <t>UG Feeder 1117-08 - Santurce</t>
  </si>
  <si>
    <t>14F020350000</t>
  </si>
  <si>
    <t>UG Feeder 1424-07 - Santurce</t>
  </si>
  <si>
    <t>14F020360000</t>
  </si>
  <si>
    <t>UG Feeder 1424-08 - Santurce</t>
  </si>
  <si>
    <t>14F020370000</t>
  </si>
  <si>
    <t>UG Feeder 1204-02-Conquistador</t>
  </si>
  <si>
    <t>14F020380000</t>
  </si>
  <si>
    <t>UG Feeder 1204-03-Conquistador</t>
  </si>
  <si>
    <t>14F020390000</t>
  </si>
  <si>
    <t>UG Feeder 1204-04-Conquistador</t>
  </si>
  <si>
    <t>14F020400000</t>
  </si>
  <si>
    <t>UG Feeder 1204-05-Conquistador</t>
  </si>
  <si>
    <t>14F020410000</t>
  </si>
  <si>
    <t>UG Feeder 1711-04 - Levittown</t>
  </si>
  <si>
    <t>14F020420000</t>
  </si>
  <si>
    <t>UG Feeder 1717-01 - Levittown</t>
  </si>
  <si>
    <t>14F020430000</t>
  </si>
  <si>
    <t>UG Feeder 1806-01 - Levittown</t>
  </si>
  <si>
    <t>14F020440000</t>
  </si>
  <si>
    <t>UG Feeder 1806-02 - Levittown</t>
  </si>
  <si>
    <t>14F020450000</t>
  </si>
  <si>
    <t>UG Feeder 1806-03 - Levittown</t>
  </si>
  <si>
    <t>10N009190000</t>
  </si>
  <si>
    <t>Dorado 9207 TC - CB 7810</t>
  </si>
  <si>
    <t>10N009200000</t>
  </si>
  <si>
    <t>AES 50270 230kV-CB Replacement</t>
  </si>
  <si>
    <t>10N009270000</t>
  </si>
  <si>
    <t>IP Control Network Resliency</t>
  </si>
  <si>
    <t>10N009370000</t>
  </si>
  <si>
    <t>Wildfire Mitigation</t>
  </si>
  <si>
    <t>10N009500000</t>
  </si>
  <si>
    <t>Utuado 8101</t>
  </si>
  <si>
    <t>10N009580000</t>
  </si>
  <si>
    <t>Asset Tagging</t>
  </si>
  <si>
    <t>10N009610000</t>
  </si>
  <si>
    <t>Substation Relay Aeropuerto</t>
  </si>
  <si>
    <t>10N009640000</t>
  </si>
  <si>
    <t>GIS Improvements</t>
  </si>
  <si>
    <t>14F020460000</t>
  </si>
  <si>
    <t>Dist.Pole&amp;Cond.Rep.Are.Grp3Ph2</t>
  </si>
  <si>
    <t>14F020470000</t>
  </si>
  <si>
    <t>Tpole 10100 Lomas-Reparto</t>
  </si>
  <si>
    <t>14F020480000</t>
  </si>
  <si>
    <t>Tpole 2400 DBocas-Caonill</t>
  </si>
  <si>
    <t>14F020490000</t>
  </si>
  <si>
    <t>Tpole 200 Ponce-StaIsabel</t>
  </si>
  <si>
    <t>14F020500000</t>
  </si>
  <si>
    <t>Tpole 4800 StaIsabel-StaIsabel</t>
  </si>
  <si>
    <t>14F020510000</t>
  </si>
  <si>
    <t>Tpole 9600 Bayamon-Cataño</t>
  </si>
  <si>
    <t>14F020520000</t>
  </si>
  <si>
    <t>Tpole 7800 Dorado-Vega Alta</t>
  </si>
  <si>
    <t>14F020530000</t>
  </si>
  <si>
    <t>Tpole 6700 SeborucoTO-TapiaTO</t>
  </si>
  <si>
    <t>14F020540000</t>
  </si>
  <si>
    <t>TPole 7500 3Monjitas-PuertNu</t>
  </si>
  <si>
    <t>14F020550000</t>
  </si>
  <si>
    <t>Tpole 10700 HTejas-HTejas</t>
  </si>
  <si>
    <t>14F020560000</t>
  </si>
  <si>
    <t>Tpole 800-COMSAT SECT-CIDRA SE</t>
  </si>
  <si>
    <t>14F020570000</t>
  </si>
  <si>
    <t>Tpole16500Fajardo-2Marina</t>
  </si>
  <si>
    <t>14F020580000</t>
  </si>
  <si>
    <t>Tpole3100MONCILLOSS.LLANA</t>
  </si>
  <si>
    <t>14F020590000</t>
  </si>
  <si>
    <t>Tpole 1500 11Agosto-SG TO</t>
  </si>
  <si>
    <t>14F020600000</t>
  </si>
  <si>
    <t>TPole 3300 SGerardo-Venezuela</t>
  </si>
  <si>
    <t>14F020610000</t>
  </si>
  <si>
    <t>Tpole 5900SJSP-Crematori</t>
  </si>
  <si>
    <t>14F020620000</t>
  </si>
  <si>
    <t>Tpole1200 SGSt-SG TC-Y2HP</t>
  </si>
  <si>
    <t>14F020630000</t>
  </si>
  <si>
    <t>TPole 13700 Mora-Isabela</t>
  </si>
  <si>
    <t>14F020640000</t>
  </si>
  <si>
    <t>TPole 700CostaSur-Yauco2HP</t>
  </si>
  <si>
    <t>14F020650000</t>
  </si>
  <si>
    <t>Tpole1600LeonSectAcacias</t>
  </si>
  <si>
    <t>14F020660000</t>
  </si>
  <si>
    <t>Tpole 19002Bocas-SSbstian</t>
  </si>
  <si>
    <t>14F020670000</t>
  </si>
  <si>
    <t>Tpole2000 11AgostoSt-SSTC</t>
  </si>
  <si>
    <t>14F020680000</t>
  </si>
  <si>
    <t>Tpole2700AGUADILLAH-MORA</t>
  </si>
  <si>
    <t>14F020690000</t>
  </si>
  <si>
    <t>Tpole6000AguadillaTBone</t>
  </si>
  <si>
    <t>14F020700000</t>
  </si>
  <si>
    <t>Tpole36200MncillosJuncos</t>
  </si>
  <si>
    <t>14F020710000</t>
  </si>
  <si>
    <t>TPole37800CaguasBuenPtSt</t>
  </si>
  <si>
    <t>14F020720000</t>
  </si>
  <si>
    <t>Tpole 37800MCILLOS-PASTOR</t>
  </si>
  <si>
    <t>14F020730000</t>
  </si>
  <si>
    <t>TPole14700Manati-ManatiSe</t>
  </si>
  <si>
    <t>14F020740000</t>
  </si>
  <si>
    <t>TPole 6100 MayaGP-Radial</t>
  </si>
  <si>
    <t>14F020750000</t>
  </si>
  <si>
    <t>TPole 2800 Tbone-RameyField2</t>
  </si>
  <si>
    <t>14F020760000</t>
  </si>
  <si>
    <t>Tpole 5600 AnascoTC-MayaguezGP</t>
  </si>
  <si>
    <t>14F020770000</t>
  </si>
  <si>
    <t xml:space="preserve">TPole 3500 Cachete-Caparra </t>
  </si>
  <si>
    <t>14F020780000</t>
  </si>
  <si>
    <t>Tpole5600 VictTcAÑASCOTC</t>
  </si>
  <si>
    <t>14F020790000</t>
  </si>
  <si>
    <t>TPole 4800 StaIsabel-ToroNegro</t>
  </si>
  <si>
    <t>14F020800000</t>
  </si>
  <si>
    <t>TPole 4800Sta.Isabel-Aibo</t>
  </si>
  <si>
    <t>14F020810000</t>
  </si>
  <si>
    <t>Las Marias</t>
  </si>
  <si>
    <t>14F020820000</t>
  </si>
  <si>
    <t>Mayaguez TC</t>
  </si>
  <si>
    <t>14F020830000</t>
  </si>
  <si>
    <t>Mckinley 6002</t>
  </si>
  <si>
    <t>14F020840000</t>
  </si>
  <si>
    <t>Moca 7101/7104</t>
  </si>
  <si>
    <t>14F020850000</t>
  </si>
  <si>
    <t>Monacillo TC</t>
  </si>
  <si>
    <t>14F020860000</t>
  </si>
  <si>
    <t>Mora TC</t>
  </si>
  <si>
    <t>14F020870000</t>
  </si>
  <si>
    <t>Parguera</t>
  </si>
  <si>
    <t>14F020880000</t>
  </si>
  <si>
    <t>Puerto Del Mar 7302</t>
  </si>
  <si>
    <t>14F020890000</t>
  </si>
  <si>
    <t>Rincon</t>
  </si>
  <si>
    <t>14F020900000</t>
  </si>
  <si>
    <t>San German 6401</t>
  </si>
  <si>
    <t>14F020910000</t>
  </si>
  <si>
    <t>San German 6404</t>
  </si>
  <si>
    <t>14F020920000</t>
  </si>
  <si>
    <t>San German TC</t>
  </si>
  <si>
    <t>14F020930000</t>
  </si>
  <si>
    <t>San Sebastian TC</t>
  </si>
  <si>
    <t>14F020940000</t>
  </si>
  <si>
    <t>Tbone 7011</t>
  </si>
  <si>
    <t>14F020950000</t>
  </si>
  <si>
    <t>Victoria TC</t>
  </si>
  <si>
    <t>14F020960000</t>
  </si>
  <si>
    <t>Yabucoa TC</t>
  </si>
  <si>
    <t>14F020970000</t>
  </si>
  <si>
    <t>Acacias TC</t>
  </si>
  <si>
    <t>14F020980000</t>
  </si>
  <si>
    <t>6501 Sabana Grande</t>
  </si>
  <si>
    <t>14F020990000</t>
  </si>
  <si>
    <t>7702 Pajuil</t>
  </si>
  <si>
    <t>14F021000000</t>
  </si>
  <si>
    <t>Aguada 7201</t>
  </si>
  <si>
    <t>14F021010000</t>
  </si>
  <si>
    <t>Aguadilla HospitalDistrict7703</t>
  </si>
  <si>
    <t>14F021020000</t>
  </si>
  <si>
    <t>Aguirre</t>
  </si>
  <si>
    <t>14F021030000</t>
  </si>
  <si>
    <t>Alturas Mayaguez</t>
  </si>
  <si>
    <t>14F021040000</t>
  </si>
  <si>
    <t>Anasco TC</t>
  </si>
  <si>
    <t>14F021050000</t>
  </si>
  <si>
    <t>Arecibo Rural</t>
  </si>
  <si>
    <t>14F021060000</t>
  </si>
  <si>
    <t>Bayamon TC</t>
  </si>
  <si>
    <t>14F021070000</t>
  </si>
  <si>
    <t>Berwind TC</t>
  </si>
  <si>
    <t>14F021080000</t>
  </si>
  <si>
    <t>Canas TC</t>
  </si>
  <si>
    <t>14F021090000</t>
  </si>
  <si>
    <t>Colegio</t>
  </si>
  <si>
    <t>14F021100000</t>
  </si>
  <si>
    <t>Combate</t>
  </si>
  <si>
    <t>14F021110000</t>
  </si>
  <si>
    <t>Dos Bocas 8005</t>
  </si>
  <si>
    <t>10F007310000</t>
  </si>
  <si>
    <t>DAUT/COMM ARECIBO G-12</t>
  </si>
  <si>
    <t>10F007320000</t>
  </si>
  <si>
    <t>DAUT/COMM ARECIBO G-14</t>
  </si>
  <si>
    <t>10F007330000</t>
  </si>
  <si>
    <t>DAUT/COMM SAN JUAN G-15</t>
  </si>
  <si>
    <t>10F007340000</t>
  </si>
  <si>
    <t>DAUT/COMM ARECIBO G-19</t>
  </si>
  <si>
    <t>10F007350000</t>
  </si>
  <si>
    <t>DAUT/COMM CAGUAS G-20</t>
  </si>
  <si>
    <t>10F007360000</t>
  </si>
  <si>
    <t>DAUT/COMM BAYAMON G-30</t>
  </si>
  <si>
    <t>10N009710000</t>
  </si>
  <si>
    <t>A.BuenasTranRelayRplcFeed39014</t>
  </si>
  <si>
    <t>10N009720000</t>
  </si>
  <si>
    <t>Cana-InterTranRelayRplFeed0020</t>
  </si>
  <si>
    <t>10N009730000</t>
  </si>
  <si>
    <t>HatilloTCTranRelayRplcFeed2120</t>
  </si>
  <si>
    <t>10N009740000</t>
  </si>
  <si>
    <t>IslaGrandeTranRelFeeder 0010</t>
  </si>
  <si>
    <t>10N009750000</t>
  </si>
  <si>
    <t>JobosTCTranRelFeeder 3750</t>
  </si>
  <si>
    <t>10N009760000</t>
  </si>
  <si>
    <t>LosAngelesTranRelFeeder 3642</t>
  </si>
  <si>
    <t>10N009770000</t>
  </si>
  <si>
    <t>PaloSecoTranRelFeeder 9520</t>
  </si>
  <si>
    <t>10N009820000</t>
  </si>
  <si>
    <t>WheelingWorkCostTrackingFY2025</t>
  </si>
  <si>
    <t>14F021120000</t>
  </si>
  <si>
    <t>Canovanas TC 2404</t>
  </si>
  <si>
    <t>14F021130000</t>
  </si>
  <si>
    <t>Humacao TC 2602</t>
  </si>
  <si>
    <t>10F007370000</t>
  </si>
  <si>
    <t>Rincon 4kV RTU Replacement</t>
  </si>
  <si>
    <t>10F007380000</t>
  </si>
  <si>
    <t>Combate7kVSCADARemAcc&amp;RTU-Repl</t>
  </si>
  <si>
    <t>10F007390000</t>
  </si>
  <si>
    <t>Viaducto SCADA RTU</t>
  </si>
  <si>
    <t>10N010030000</t>
  </si>
  <si>
    <t>Fajardo 6T01 Replacement</t>
  </si>
  <si>
    <t>10N010070000</t>
  </si>
  <si>
    <t>17-1-243 WR6351877MCasasFulReh</t>
  </si>
  <si>
    <t>10N010160000</t>
  </si>
  <si>
    <t>Aguas Buenas Sect 3701 RTU</t>
  </si>
  <si>
    <t>10N010170000</t>
  </si>
  <si>
    <t>Arecibo Pueblo - 8002 RTU</t>
  </si>
  <si>
    <t>10N010180000</t>
  </si>
  <si>
    <t>Gurabo Substation 3101 RTU</t>
  </si>
  <si>
    <t>10N010190000</t>
  </si>
  <si>
    <t>Barceloneta 14120 Tie Switch</t>
  </si>
  <si>
    <t>14F021140000</t>
  </si>
  <si>
    <t>38kv Reclosures TLine 300</t>
  </si>
  <si>
    <t>14F021150000</t>
  </si>
  <si>
    <t>38kv Reclosures TLine 500</t>
  </si>
  <si>
    <t>14F021160000</t>
  </si>
  <si>
    <t>38kv Reclosures TLine 700</t>
  </si>
  <si>
    <t>14F021170000</t>
  </si>
  <si>
    <t>38kv Reclosures TLine 2400</t>
  </si>
  <si>
    <t>14F021180000</t>
  </si>
  <si>
    <t>38kv Reclosures TLine 2600</t>
  </si>
  <si>
    <t>14F021190000</t>
  </si>
  <si>
    <t>38kv Reclosures TLine 2700</t>
  </si>
  <si>
    <t>14F021200000</t>
  </si>
  <si>
    <t>38kv Reclosures TLine 2800</t>
  </si>
  <si>
    <t>14F021210000</t>
  </si>
  <si>
    <t>38kv Reclosures TLine 4700</t>
  </si>
  <si>
    <t>14F021220000</t>
  </si>
  <si>
    <t>38kv Reclosures TLine 5200</t>
  </si>
  <si>
    <t>14F021230000</t>
  </si>
  <si>
    <t>38kv Reclosures TLine 5400</t>
  </si>
  <si>
    <t>14F021240000</t>
  </si>
  <si>
    <t>38kv Reclosures TLine 6000</t>
  </si>
  <si>
    <t>14F021250000</t>
  </si>
  <si>
    <t>38kv Reclosures TLine 7100</t>
  </si>
  <si>
    <t>14F021260000</t>
  </si>
  <si>
    <t>38kv Reclosures TLine 8500</t>
  </si>
  <si>
    <t>14F021270000</t>
  </si>
  <si>
    <t>38kv Reclosures TLine 8900</t>
  </si>
  <si>
    <t>14F021280000</t>
  </si>
  <si>
    <t>38kv Reclosures TLine 9400</t>
  </si>
  <si>
    <t>14F021290000</t>
  </si>
  <si>
    <t>38kv Reclosures TLine 10000</t>
  </si>
  <si>
    <t>14F021300000</t>
  </si>
  <si>
    <t>38kv Reclosures TLine 13700</t>
  </si>
  <si>
    <t>14N001390000</t>
  </si>
  <si>
    <t>Hardware Legacy Replacement</t>
  </si>
  <si>
    <t>14N001400000</t>
  </si>
  <si>
    <t>OSI PI Hardware</t>
  </si>
  <si>
    <t>14N001420000</t>
  </si>
  <si>
    <t>Bayamon TC - Phase 1 Trnsformr</t>
  </si>
  <si>
    <t>14N001430000</t>
  </si>
  <si>
    <t>Caguas TC - Phase 1 Transfrmer</t>
  </si>
  <si>
    <t>14N001440000</t>
  </si>
  <si>
    <t>Centro Medico - Phase 1 Trnsfo</t>
  </si>
  <si>
    <t>14N001450000</t>
  </si>
  <si>
    <t>Costa Sur - Phase 1 Transfrmer</t>
  </si>
  <si>
    <t>14N001460000</t>
  </si>
  <si>
    <t>Factor - Phase 1 Transformer</t>
  </si>
  <si>
    <t>14N001470000</t>
  </si>
  <si>
    <t>Mora - Phase 1 Transformer</t>
  </si>
  <si>
    <t>14N001480000</t>
  </si>
  <si>
    <t>Sabana Llana - Phase 1 Transfr</t>
  </si>
  <si>
    <t>14N001490000</t>
  </si>
  <si>
    <t>Transmission L. Optical Sensor</t>
  </si>
  <si>
    <t>15F019850000</t>
  </si>
  <si>
    <t>Vgtn - Ponce - Group A (HD)</t>
  </si>
  <si>
    <t>15F019860000</t>
  </si>
  <si>
    <t>Vgtn - Mayaguez - Group A (HD)</t>
  </si>
  <si>
    <t>15F019870000</t>
  </si>
  <si>
    <t>Vgtn - Caguas - Group A (HD)</t>
  </si>
  <si>
    <t>15F019880000</t>
  </si>
  <si>
    <t>Vgtn - Bayamon - Group A (HD)</t>
  </si>
  <si>
    <t>15F019890000</t>
  </si>
  <si>
    <t>Vgtn - Arecibo - Group A (HD)</t>
  </si>
  <si>
    <t>10F007400000</t>
  </si>
  <si>
    <t>Adjuntas 8kV SCADA Remote RTU</t>
  </si>
  <si>
    <t>10F007410000</t>
  </si>
  <si>
    <t>San German Indstrial SCADA RTU</t>
  </si>
  <si>
    <t>10F007420000</t>
  </si>
  <si>
    <t>Centro Medico 4kV SCADA RTU</t>
  </si>
  <si>
    <t>10F007430000</t>
  </si>
  <si>
    <t>Mayaguez TC SCADA Remote RTU</t>
  </si>
  <si>
    <t>10F007440000</t>
  </si>
  <si>
    <t>Cuatro Hermanos 4kV SCADA RTU</t>
  </si>
  <si>
    <t>10N010570000</t>
  </si>
  <si>
    <t>Rio Blanco 9960 (38kV)</t>
  </si>
  <si>
    <t>10N010580000</t>
  </si>
  <si>
    <t>Capuchinos Sect 1070 (38kV)</t>
  </si>
  <si>
    <t>14F021310000</t>
  </si>
  <si>
    <t>Juncos TC 3205 HVE Replacement</t>
  </si>
  <si>
    <t>14F021320000</t>
  </si>
  <si>
    <t>La Rambla Sect HVE Replacement</t>
  </si>
  <si>
    <t>14F021330000</t>
  </si>
  <si>
    <t>Miramar Sect HVE Replacement</t>
  </si>
  <si>
    <t>14F021340000</t>
  </si>
  <si>
    <t>Hogar Crea HVE Replacement</t>
  </si>
  <si>
    <t>14F021350000</t>
  </si>
  <si>
    <t>Hato Tejas Sect HVE Repl.</t>
  </si>
  <si>
    <t>14F021360000</t>
  </si>
  <si>
    <t>San Fernando Sect HVE Repl.</t>
  </si>
  <si>
    <t>14F021370000</t>
  </si>
  <si>
    <t>San German HVE Repl.</t>
  </si>
  <si>
    <t>14F021380000</t>
  </si>
  <si>
    <t>Las Piedras Sect HVE Repl.</t>
  </si>
  <si>
    <t>14F021390000</t>
  </si>
  <si>
    <t>Dpole&amp;Cond.Rep.-Arec.Grp4Phs2</t>
  </si>
  <si>
    <t>14F021400000</t>
  </si>
  <si>
    <t>Dpole&amp;Cond.Rep.-Mayag.Grp5Phs2</t>
  </si>
  <si>
    <t>14F021410000</t>
  </si>
  <si>
    <t>Dpole&amp;Cond.Rep.-Baya.Grp4Phs2</t>
  </si>
  <si>
    <t>14F021420000</t>
  </si>
  <si>
    <t>Dpole&amp;Cond.Rep.-SJ.Grp4Phs2</t>
  </si>
  <si>
    <t>14F021430000</t>
  </si>
  <si>
    <t>Dpole&amp;Cond.Rep.-Pnce.Grp3Phs2</t>
  </si>
  <si>
    <t>10N010940000</t>
  </si>
  <si>
    <t>15-5-0293 Los Tubos Beach</t>
  </si>
  <si>
    <t>10N010980000</t>
  </si>
  <si>
    <t>WR6325133-6385841 Terrumo LLC</t>
  </si>
  <si>
    <t>10N011140000</t>
  </si>
  <si>
    <t>Customer Application Builder</t>
  </si>
  <si>
    <t>14F021440000</t>
  </si>
  <si>
    <t>TPole 500 Ponce-C.Sur-Canas</t>
  </si>
  <si>
    <t>14F021450000</t>
  </si>
  <si>
    <t>TPole 2100-2Boca-Hatillo</t>
  </si>
  <si>
    <t>14F021460000</t>
  </si>
  <si>
    <t>TPole 2100 Hatillo-Quebra</t>
  </si>
  <si>
    <t>14F021470000</t>
  </si>
  <si>
    <t>TPole 9300 Juncos-GBenitez</t>
  </si>
  <si>
    <t>14F021480000</t>
  </si>
  <si>
    <t>TPole 13500 Acacias-C.Rojo</t>
  </si>
  <si>
    <t>14F021490000</t>
  </si>
  <si>
    <t>TPole 14400 Caguax-Veredas</t>
  </si>
  <si>
    <t>14F021500000</t>
  </si>
  <si>
    <t>TPole 37800-Cayey-Caguas</t>
  </si>
  <si>
    <t>14F021510000</t>
  </si>
  <si>
    <t>TPole 37800 Cayey TC-JobTC</t>
  </si>
  <si>
    <t>14F021520000</t>
  </si>
  <si>
    <t>Bairoa HVE Replacement</t>
  </si>
  <si>
    <t>14F021530000</t>
  </si>
  <si>
    <t>TPole 6900MidorAzu-Hatllo</t>
  </si>
  <si>
    <t>14F021540000</t>
  </si>
  <si>
    <t>Tpole 6900CAMBTC-MIRAZUL</t>
  </si>
  <si>
    <t>14F021550000</t>
  </si>
  <si>
    <t>Tpole 7900TNEGROHP-JDIAZ</t>
  </si>
  <si>
    <t>14F021560000</t>
  </si>
  <si>
    <t>TPole 8200SJS-AmeSt-CatSt</t>
  </si>
  <si>
    <t>14F021570000</t>
  </si>
  <si>
    <t>Tpole 9500PSECOSP-CATAÑO</t>
  </si>
  <si>
    <t>14F021580000</t>
  </si>
  <si>
    <t>TPole 9900RioBlncoHP-Huma</t>
  </si>
  <si>
    <t>14F021590000</t>
  </si>
  <si>
    <t>TPole10900JOBOSTC-PFIZERGUAYMA</t>
  </si>
  <si>
    <t>14F021600000</t>
  </si>
  <si>
    <t>Tpole 15900-VICTTC-ADATO</t>
  </si>
  <si>
    <t>14F021610000</t>
  </si>
  <si>
    <t>TPole14100 BarcelonetaTC-Merck</t>
  </si>
  <si>
    <t>14F021620000</t>
  </si>
  <si>
    <t>Tpole TL 4900QBRSec-QBRTo</t>
  </si>
  <si>
    <t>14F021630000</t>
  </si>
  <si>
    <t>Tpole 36400Ponce-2BocasHy</t>
  </si>
  <si>
    <t>14F021640000</t>
  </si>
  <si>
    <t>Tpole 38900Martin-Berwind</t>
  </si>
  <si>
    <t>14F021650000</t>
  </si>
  <si>
    <t>Vieques Microgrid</t>
  </si>
  <si>
    <t>14F021660000</t>
  </si>
  <si>
    <t>TPole 10300 Canovanas TC-Sect</t>
  </si>
  <si>
    <t>14F021670000</t>
  </si>
  <si>
    <t>TPole 10500 Chardon Las Monjas</t>
  </si>
  <si>
    <t>14F021680000</t>
  </si>
  <si>
    <t>TPole 13200 DoraHatoT-HatoTS</t>
  </si>
  <si>
    <t>14F021690000</t>
  </si>
  <si>
    <t>Culebra Microgrid</t>
  </si>
  <si>
    <t>14F021700000</t>
  </si>
  <si>
    <t>Implement Advanced ADMS/DERMS</t>
  </si>
  <si>
    <t>10N011190000</t>
  </si>
  <si>
    <t>Villamar 0020(38kV)Break.Replc</t>
  </si>
  <si>
    <t>10N011270000</t>
  </si>
  <si>
    <t>FMS Santurce Parking Rehab</t>
  </si>
  <si>
    <t>10N011440000</t>
  </si>
  <si>
    <t>ANTENA LIBERTY CRAN 09-165 NPC</t>
  </si>
  <si>
    <t>10N011450000</t>
  </si>
  <si>
    <t>Hacienda Peñonales 20-5-0076</t>
  </si>
  <si>
    <t>10N011460000</t>
  </si>
  <si>
    <t>HYDROPHONIC LLC</t>
  </si>
  <si>
    <t>10N011470000</t>
  </si>
  <si>
    <t>La Maquina SG 22-4-0558</t>
  </si>
  <si>
    <t>10N011480000</t>
  </si>
  <si>
    <t>UG Repairs Sanchez Osorio Ave</t>
  </si>
  <si>
    <t>10N011490000</t>
  </si>
  <si>
    <t>Virgen M. Ayala 25-4-0007-EE</t>
  </si>
  <si>
    <t>10N011500000</t>
  </si>
  <si>
    <t>Antena Liberty CRAN 09-072</t>
  </si>
  <si>
    <t>10N011570000</t>
  </si>
  <si>
    <t>Victoria TC Breaker Replacemnt</t>
  </si>
  <si>
    <t>10N011610000</t>
  </si>
  <si>
    <t>Juncos TC Transformer Rplment</t>
  </si>
  <si>
    <t>14F021710000</t>
  </si>
  <si>
    <t>DPole Arecibo 18-21 Phase 3</t>
  </si>
  <si>
    <t>14F021720000</t>
  </si>
  <si>
    <t>DPole Bayamon 17-25 Phase 3</t>
  </si>
  <si>
    <t>14F021730000</t>
  </si>
  <si>
    <t>DPole Caguas 21-25 Phase 3</t>
  </si>
  <si>
    <t>14F021740000</t>
  </si>
  <si>
    <t>DPole Mayaguez 24-27 Phase 3</t>
  </si>
  <si>
    <t>14F021750000</t>
  </si>
  <si>
    <t>DPole Ponce 20-28 Phase 3</t>
  </si>
  <si>
    <t>14F021760000</t>
  </si>
  <si>
    <t>DPole San Juan 22-29 Phase 3</t>
  </si>
  <si>
    <t>14F021770000</t>
  </si>
  <si>
    <t>DPole San Juan 30-39 Phase 3</t>
  </si>
  <si>
    <t>14F021780000</t>
  </si>
  <si>
    <t>DPole San Juan 40-54 Phase 3</t>
  </si>
  <si>
    <t>14N001510000</t>
  </si>
  <si>
    <t>Restorat.of UG TL Segment 2200</t>
  </si>
  <si>
    <t>14N001520000</t>
  </si>
  <si>
    <t>Restorat.of UG TL Segment16800</t>
  </si>
  <si>
    <t>10F007450000</t>
  </si>
  <si>
    <t>DAUT SAN JUAN 1110-01</t>
  </si>
  <si>
    <t>10F007460000</t>
  </si>
  <si>
    <t>DAUT SAN JUAN 1110-02</t>
  </si>
  <si>
    <t>10F007470000</t>
  </si>
  <si>
    <t>DAUT SAN JUAN 1110-05</t>
  </si>
  <si>
    <t>10F007480000</t>
  </si>
  <si>
    <t>DAUT SAN JUAN 1111-01</t>
  </si>
  <si>
    <t>10F007490000</t>
  </si>
  <si>
    <t>DAUT SAN JUAN 1117-08</t>
  </si>
  <si>
    <t>10F007500000</t>
  </si>
  <si>
    <t>DAUT SAN JUAN 1117-09</t>
  </si>
  <si>
    <t>10F007510000</t>
  </si>
  <si>
    <t>DAUT SAN JUAN 1401-06</t>
  </si>
  <si>
    <t>10F007520000</t>
  </si>
  <si>
    <t>DAUT SAN JUAN 1401-07</t>
  </si>
  <si>
    <t>10F007530000</t>
  </si>
  <si>
    <t>DAUT SAN JUAN 1401-08</t>
  </si>
  <si>
    <t>10F007540000</t>
  </si>
  <si>
    <t>DAUT SAN JUAN 1401-10</t>
  </si>
  <si>
    <t>10F007550000</t>
  </si>
  <si>
    <t>DAUT SAN JUAN 1512-04</t>
  </si>
  <si>
    <t>10F007560000</t>
  </si>
  <si>
    <t>DAUT SAN JUAN 1512-05</t>
  </si>
  <si>
    <t>10F007570000</t>
  </si>
  <si>
    <t>DAUT SAN JUAN 1530-06</t>
  </si>
  <si>
    <t>10F007580000</t>
  </si>
  <si>
    <t>DAUT SAN JUAN 1530-07</t>
  </si>
  <si>
    <t>10F007590000</t>
  </si>
  <si>
    <t>DAUT SAN JUAN1530-08</t>
  </si>
  <si>
    <t>10F007600000</t>
  </si>
  <si>
    <t>DAUT SAN JUAN 1530-09</t>
  </si>
  <si>
    <t>10F007610000</t>
  </si>
  <si>
    <t>DAUT SAN JUAN 1113-01</t>
  </si>
  <si>
    <t>10F007620000</t>
  </si>
  <si>
    <t>DAUT SAN JUAN 1113-03</t>
  </si>
  <si>
    <t>10F007630000</t>
  </si>
  <si>
    <t>DAUT SAN JUAN 1113-04</t>
  </si>
  <si>
    <t>10F007640000</t>
  </si>
  <si>
    <t>DAUT SAN JUAN 1113-05</t>
  </si>
  <si>
    <t>10F007650000</t>
  </si>
  <si>
    <t>DAUT SAN JUAN 1115-05</t>
  </si>
  <si>
    <t>10F007660000</t>
  </si>
  <si>
    <t>DAUT MAYAGUEZ  7103-01</t>
  </si>
  <si>
    <t>10F007670000</t>
  </si>
  <si>
    <t>DAUT MAYAGÜEZ 7103-02</t>
  </si>
  <si>
    <t>10F007680000</t>
  </si>
  <si>
    <t>DAUT MAYAGUEZ 7103-04</t>
  </si>
  <si>
    <t>10F007690000</t>
  </si>
  <si>
    <t>DAUT MAYAGÜEZ 7504-02</t>
  </si>
  <si>
    <t>10F007700000</t>
  </si>
  <si>
    <t>DAUT MAYAGÜEZ 7505-01</t>
  </si>
  <si>
    <t>10F007710000</t>
  </si>
  <si>
    <t>DAUT SAN JUAN 1335-01</t>
  </si>
  <si>
    <t>10F007720000</t>
  </si>
  <si>
    <t>DAUT SAN JUAN 1335-02</t>
  </si>
  <si>
    <t>10F007730000</t>
  </si>
  <si>
    <t>DAUT SAN JUAN 1335-03</t>
  </si>
  <si>
    <t>10F007740000</t>
  </si>
  <si>
    <t>DAUT SAN JUAN 1335-04</t>
  </si>
  <si>
    <t>10F007750000</t>
  </si>
  <si>
    <t>DAUT SAN JUAN 1335-05</t>
  </si>
  <si>
    <t>10F007760000</t>
  </si>
  <si>
    <t>DAUT SAN JUAN 1602-01</t>
  </si>
  <si>
    <t>10F007770000</t>
  </si>
  <si>
    <t>DAUT SAN JUAN 1602-02</t>
  </si>
  <si>
    <t>10F007780000</t>
  </si>
  <si>
    <t>DAUT SAN JUAN 1602-03</t>
  </si>
  <si>
    <t>10F007790000</t>
  </si>
  <si>
    <t>DAUT SAN JUAN 1602-04</t>
  </si>
  <si>
    <t>10F007800000</t>
  </si>
  <si>
    <t>DAUT SAN JUAN 1602-05</t>
  </si>
  <si>
    <t>10F007810000</t>
  </si>
  <si>
    <t>DAUT SAN JUAN 2301-03</t>
  </si>
  <si>
    <t>10F007820000</t>
  </si>
  <si>
    <t>DAUT SAN JUAN 2305-01</t>
  </si>
  <si>
    <t>10F007830000</t>
  </si>
  <si>
    <t>DAUT SAN JUAN 2305-04</t>
  </si>
  <si>
    <t>10F007840000</t>
  </si>
  <si>
    <t>DAUT SAN JUAN 1119-02</t>
  </si>
  <si>
    <t>10F007850000</t>
  </si>
  <si>
    <t>DAUT SAN JUAN 1119-04</t>
  </si>
  <si>
    <t>10F007860000</t>
  </si>
  <si>
    <t>DAUT SAN JUAN 1343-02</t>
  </si>
  <si>
    <t>10F007870000</t>
  </si>
  <si>
    <t>DAUT SAN JUAN 1343-03</t>
  </si>
  <si>
    <t>10F007880000</t>
  </si>
  <si>
    <t>DAUT SAN JUAN 1343-04</t>
  </si>
  <si>
    <t>10F007890000</t>
  </si>
  <si>
    <t>DAUT MAYAG. 6702-03</t>
  </si>
  <si>
    <t>10F007900000</t>
  </si>
  <si>
    <t>DAUT MAYAG. 6703-02</t>
  </si>
  <si>
    <t>10F007910000</t>
  </si>
  <si>
    <t>DAUT MAYAG. 6705-02</t>
  </si>
  <si>
    <t>10F007920000</t>
  </si>
  <si>
    <t>DAUT SAN JUAN 1421-01</t>
  </si>
  <si>
    <t>10F007930000</t>
  </si>
  <si>
    <t>DAUT SAN JUAN 1421-02</t>
  </si>
  <si>
    <t>10F007940000</t>
  </si>
  <si>
    <t>DAUT SAN JUAN 1421-03</t>
  </si>
  <si>
    <t>10F007950000</t>
  </si>
  <si>
    <t>DAUT SAN JUAN 1421-04</t>
  </si>
  <si>
    <t>10F007960000</t>
  </si>
  <si>
    <t>DAUT SAN JUAN 1421-05</t>
  </si>
  <si>
    <t>10F007970000</t>
  </si>
  <si>
    <t>DAUT SAN JUAN 1404-07</t>
  </si>
  <si>
    <t>10F007980000</t>
  </si>
  <si>
    <t>DAUT SAN JUAN 1404-09</t>
  </si>
  <si>
    <t>10F007990000</t>
  </si>
  <si>
    <t>DAUT SAN JUAN 1420-02</t>
  </si>
  <si>
    <t>10F008000000</t>
  </si>
  <si>
    <t>DAUT SAN JUAN 1420-03</t>
  </si>
  <si>
    <t>10F008010000</t>
  </si>
  <si>
    <t>DAUT SAN JUAN 2401-02</t>
  </si>
  <si>
    <t>10F008020000</t>
  </si>
  <si>
    <t>DAUT SAN JUAN 2401-03</t>
  </si>
  <si>
    <t>10F008030000</t>
  </si>
  <si>
    <t>DAUT SAN JUAN 1526-01</t>
  </si>
  <si>
    <t>10F008040000</t>
  </si>
  <si>
    <t>DAUT SAN JUAN 1526-02</t>
  </si>
  <si>
    <t>10F008050000</t>
  </si>
  <si>
    <t>DAUT SAN JUAN 1526-03</t>
  </si>
  <si>
    <t>10F008060000</t>
  </si>
  <si>
    <t>DAUT SAN JUAN 1526-04</t>
  </si>
  <si>
    <t>10F008070000</t>
  </si>
  <si>
    <t>DAUT SAN JUAN 1526-05</t>
  </si>
  <si>
    <t>10N011680000</t>
  </si>
  <si>
    <t>Digital Fault Recorders</t>
  </si>
  <si>
    <t>10N011730000</t>
  </si>
  <si>
    <t>Outage Investigation Software</t>
  </si>
  <si>
    <t>10N011910000</t>
  </si>
  <si>
    <t>T-Pole 37500RBayaSect-MonaTC</t>
  </si>
  <si>
    <t>10N012210000</t>
  </si>
  <si>
    <t>GuayaToJob.Fib.Enh-AguiToJobTC</t>
  </si>
  <si>
    <t>10N012220000</t>
  </si>
  <si>
    <t>Substation Transm. GCB--SJ SP</t>
  </si>
  <si>
    <t>10N012320000</t>
  </si>
  <si>
    <t>Yabucoa Pueblo Relay Rplc.</t>
  </si>
  <si>
    <t>10N012330000</t>
  </si>
  <si>
    <t>System Improv. for Subst. 7301</t>
  </si>
  <si>
    <t>10N012370000</t>
  </si>
  <si>
    <t>Bad Measurements</t>
  </si>
  <si>
    <t>10N012890000</t>
  </si>
  <si>
    <t>Subs. Ops Breaker Replacement</t>
  </si>
  <si>
    <t>14N001540000</t>
  </si>
  <si>
    <t>Helicopter Capital Repairs</t>
  </si>
  <si>
    <t>10N012480000</t>
  </si>
  <si>
    <t>Subst.Control House Refurb.</t>
  </si>
  <si>
    <t>10N012490000</t>
  </si>
  <si>
    <t>DER - Feeder 1203-02</t>
  </si>
  <si>
    <t>10N012500000</t>
  </si>
  <si>
    <t>DER - Feeder 1204-04</t>
  </si>
  <si>
    <t>10N012510000</t>
  </si>
  <si>
    <t>DER - Feeder 1301-01</t>
  </si>
  <si>
    <t>10N012520000</t>
  </si>
  <si>
    <t>DER - Feeder 1342-04</t>
  </si>
  <si>
    <t>10N012530000</t>
  </si>
  <si>
    <t>DER - Feeder 1346-03</t>
  </si>
  <si>
    <t>10N012540000</t>
  </si>
  <si>
    <t>DER - Feeder 1525-03</t>
  </si>
  <si>
    <t>10N012550000</t>
  </si>
  <si>
    <t>DER - Feeder 1619-03</t>
  </si>
  <si>
    <t>10N012560000</t>
  </si>
  <si>
    <t>DER - Feeder 1704-05</t>
  </si>
  <si>
    <t>10N012570000</t>
  </si>
  <si>
    <t>DER - Feeder 1709-02</t>
  </si>
  <si>
    <t>10N012580000</t>
  </si>
  <si>
    <t>DER - Feeder 1806-03</t>
  </si>
  <si>
    <t>10N012590000</t>
  </si>
  <si>
    <t>DER - Feeder 2803-02</t>
  </si>
  <si>
    <t>10N012600000</t>
  </si>
  <si>
    <t>DER - Feeder 3005-02</t>
  </si>
  <si>
    <t>10N012610000</t>
  </si>
  <si>
    <t>DER - Feeder 3201-02</t>
  </si>
  <si>
    <t>10N012620000</t>
  </si>
  <si>
    <t>DER - Feeder 3406-02</t>
  </si>
  <si>
    <t>10N012630000</t>
  </si>
  <si>
    <t>DER - Feeder 4401-02</t>
  </si>
  <si>
    <t>10N012640000</t>
  </si>
  <si>
    <t>DER - Feeder 4402-02</t>
  </si>
  <si>
    <t>10N012650000</t>
  </si>
  <si>
    <t>DER - Feeder 4603-01</t>
  </si>
  <si>
    <t>10N012660000</t>
  </si>
  <si>
    <t>DER - Feeder 5012-04</t>
  </si>
  <si>
    <t>10N012670000</t>
  </si>
  <si>
    <t>DER - Feeder 5602-02</t>
  </si>
  <si>
    <t>10N012680000</t>
  </si>
  <si>
    <t>DER - Feeder 9101-01</t>
  </si>
  <si>
    <t>10N012740000</t>
  </si>
  <si>
    <t>DER - Feeder 1345-05</t>
  </si>
  <si>
    <t>10N012750000</t>
  </si>
  <si>
    <t>DER - Feeder 1708-05</t>
  </si>
  <si>
    <t>10N012760000</t>
  </si>
  <si>
    <t>DER - Feeder 1710-05</t>
  </si>
  <si>
    <t>10N012770000</t>
  </si>
  <si>
    <t>DER - Feeder 1713-05</t>
  </si>
  <si>
    <t>10N012780000</t>
  </si>
  <si>
    <t>DER - Feeder 1718-02</t>
  </si>
  <si>
    <t>10N012790000</t>
  </si>
  <si>
    <t>DER - Feeder 1806-01</t>
  </si>
  <si>
    <t>10N012800000</t>
  </si>
  <si>
    <t>DER - Feeder 1903-03</t>
  </si>
  <si>
    <t>10N012810000</t>
  </si>
  <si>
    <t>DER - Feeder 2401-01</t>
  </si>
  <si>
    <t>10N012820000</t>
  </si>
  <si>
    <t>DER - Feeder 2601-01</t>
  </si>
  <si>
    <t>10N012830000</t>
  </si>
  <si>
    <t>DER - Feeder 2602-02</t>
  </si>
  <si>
    <t>10N012840000</t>
  </si>
  <si>
    <t>DER - Feeder 2602-03</t>
  </si>
  <si>
    <t>10N012850000</t>
  </si>
  <si>
    <t>DER - Feeder 2604-03</t>
  </si>
  <si>
    <t>10N012860000</t>
  </si>
  <si>
    <t>DER - Feeder 2701-01</t>
  </si>
  <si>
    <t>10N012870000</t>
  </si>
  <si>
    <t>DER - Feeder 2701-02</t>
  </si>
  <si>
    <t>10N012880000</t>
  </si>
  <si>
    <t>DER - Feeder 3008-03</t>
  </si>
  <si>
    <t>10N012900000</t>
  </si>
  <si>
    <t>DER - Feeder 3015-05</t>
  </si>
  <si>
    <t>10N012910000</t>
  </si>
  <si>
    <t>DER - Feeder 3201-04</t>
  </si>
  <si>
    <t>10N012920000</t>
  </si>
  <si>
    <t>DER - Feeder 3205-07</t>
  </si>
  <si>
    <t>10N012930000</t>
  </si>
  <si>
    <t>DER - Feeder 3502-01</t>
  </si>
  <si>
    <t>10N012940000</t>
  </si>
  <si>
    <t>DER - Feeder 3013-01</t>
  </si>
  <si>
    <t>10N012960000</t>
  </si>
  <si>
    <t>DER - Feeder 5003-01</t>
  </si>
  <si>
    <t>10N012970000</t>
  </si>
  <si>
    <t>DER - Feeder 5802-01</t>
  </si>
  <si>
    <t>10N012980000</t>
  </si>
  <si>
    <t>DER - Feeder 6012-05</t>
  </si>
  <si>
    <t>10N012990000</t>
  </si>
  <si>
    <t>DER - Feeder 7003-03</t>
  </si>
  <si>
    <t>10N013000000</t>
  </si>
  <si>
    <t>DER - Feeder 7402-02</t>
  </si>
  <si>
    <t>10N013010000</t>
  </si>
  <si>
    <t>DER - Feeder 8602-03</t>
  </si>
  <si>
    <t>10N013020000</t>
  </si>
  <si>
    <t>DER - Feeder 9203-04</t>
  </si>
  <si>
    <t>10N013030000</t>
  </si>
  <si>
    <t>DER - Feeder 4503-01</t>
  </si>
  <si>
    <t>10N013040000</t>
  </si>
  <si>
    <t>DER - Feeder 4006-02</t>
  </si>
  <si>
    <t>10N013050000</t>
  </si>
  <si>
    <t>DER - Feeder 9002-01</t>
  </si>
  <si>
    <t>10N013060000</t>
  </si>
  <si>
    <t>DER - Feeder 4603-02</t>
  </si>
  <si>
    <t>10N013070000</t>
  </si>
  <si>
    <t>DER - Feeder 9105-06</t>
  </si>
  <si>
    <t>10N013080000</t>
  </si>
  <si>
    <t>DER - Feeder 5305-04</t>
  </si>
  <si>
    <t>10N013090000</t>
  </si>
  <si>
    <t>DER - Feeder 8004-04</t>
  </si>
  <si>
    <t>10N013100000</t>
  </si>
  <si>
    <t>DER - Feeder 4003-02</t>
  </si>
  <si>
    <t>10N013110000</t>
  </si>
  <si>
    <t>DER - Feeder 6007-02</t>
  </si>
  <si>
    <t>10N013120000</t>
  </si>
  <si>
    <t>DER - Feeder 8504-01</t>
  </si>
  <si>
    <t>10N013130000</t>
  </si>
  <si>
    <t>DER - Feeder 5003-02</t>
  </si>
  <si>
    <t>10N013140000</t>
  </si>
  <si>
    <t>DER - Feeder 8501-02</t>
  </si>
  <si>
    <t>10N013310000</t>
  </si>
  <si>
    <t>Rio Grande Estates Cntrol Room</t>
  </si>
  <si>
    <t>14F021790000</t>
  </si>
  <si>
    <t>TLine4800SanIsaTC-Negro</t>
  </si>
  <si>
    <t>10N013770000</t>
  </si>
  <si>
    <t>Aguirre 0090 Breaker Replacmnt</t>
  </si>
  <si>
    <t>14F021800000</t>
  </si>
  <si>
    <t>T-Bone HVE Replacement</t>
  </si>
  <si>
    <t>14F021810000</t>
  </si>
  <si>
    <t>Vistamar HVE Replacement</t>
  </si>
  <si>
    <t>14F021820000</t>
  </si>
  <si>
    <t>Juan Domingo Sect. HVE Replac.</t>
  </si>
  <si>
    <t>14F021830000</t>
  </si>
  <si>
    <t>Caguax Sect. HVE Replacement</t>
  </si>
  <si>
    <t>14F021840000</t>
  </si>
  <si>
    <t>Villamar 1 HVE Replacement</t>
  </si>
  <si>
    <t>14F021850000</t>
  </si>
  <si>
    <t>Villa Prades Sect. HVE Replac.</t>
  </si>
  <si>
    <t>14F021860000</t>
  </si>
  <si>
    <t>Villamil Prades Sect. HVE Repl</t>
  </si>
  <si>
    <t>14F021870000</t>
  </si>
  <si>
    <t>Alturas de Mayaguez HVE Replac</t>
  </si>
  <si>
    <t>14F021880000</t>
  </si>
  <si>
    <t>Yabucoa TC HVE Replacement</t>
  </si>
  <si>
    <t>14N001560000</t>
  </si>
  <si>
    <t>DOE TL 2100</t>
  </si>
  <si>
    <t>14N001570000</t>
  </si>
  <si>
    <t>DOE TL 9100</t>
  </si>
  <si>
    <t>14N001580000</t>
  </si>
  <si>
    <t>DOE TL 4500</t>
  </si>
  <si>
    <t>14N001590000</t>
  </si>
  <si>
    <t>DOE TL 12600</t>
  </si>
  <si>
    <t>14N001600000</t>
  </si>
  <si>
    <t>DOE TL 13600</t>
  </si>
  <si>
    <t>14N001610000</t>
  </si>
  <si>
    <t>DOE TL 36100</t>
  </si>
  <si>
    <t>14N001620000</t>
  </si>
  <si>
    <t>DOE TL 9400</t>
  </si>
  <si>
    <t>14N001630000</t>
  </si>
  <si>
    <t>DOE TL 38200</t>
  </si>
  <si>
    <t>10N013850000</t>
  </si>
  <si>
    <t>DOE Maunabo to Juan Martin UB</t>
  </si>
  <si>
    <t>10N013860000</t>
  </si>
  <si>
    <t>DOE Telecom Gen Design&amp;Install</t>
  </si>
  <si>
    <t>10N013870000</t>
  </si>
  <si>
    <t>DOE Pinas GIS to Dorado TC</t>
  </si>
  <si>
    <t>10N013880000</t>
  </si>
  <si>
    <t>DOE Yabucoa to Juan Martin</t>
  </si>
  <si>
    <t>10N013890000</t>
  </si>
  <si>
    <t>DOE Alturas de Rio Grande 2302</t>
  </si>
  <si>
    <t>10N013900000</t>
  </si>
  <si>
    <t>DOE 230kv Line Diff Upgrade</t>
  </si>
  <si>
    <t>10N013910000</t>
  </si>
  <si>
    <t>DOE Bad Measurements(EMS Impl)</t>
  </si>
  <si>
    <t>10N013920000</t>
  </si>
  <si>
    <t>DOE Relay Upgrades Vega Alta</t>
  </si>
  <si>
    <t>10N013930000</t>
  </si>
  <si>
    <t>DOE DFRs</t>
  </si>
  <si>
    <t>10N013940000</t>
  </si>
  <si>
    <t>DOE Relay Upds Sabanera 3604-6</t>
  </si>
  <si>
    <t>10N013950000</t>
  </si>
  <si>
    <t>DOE Relay Marina2006-3 &amp;2006-4</t>
  </si>
  <si>
    <t>10N013960000</t>
  </si>
  <si>
    <t>DOE LlorensT13kVMetalcladReplc</t>
  </si>
  <si>
    <t>10N013970000</t>
  </si>
  <si>
    <t>DOE RelayUpgrades Cayey 3401-1</t>
  </si>
  <si>
    <t>10N013980000</t>
  </si>
  <si>
    <t>DOE Relay Upds Bairoa 3008-4</t>
  </si>
  <si>
    <t>10N013990000</t>
  </si>
  <si>
    <t>DOE LTCs</t>
  </si>
  <si>
    <t>10N014000000</t>
  </si>
  <si>
    <t>DOE-Monacillos 115kV PAC Upgrd</t>
  </si>
  <si>
    <t>10N014010000</t>
  </si>
  <si>
    <t>DOE Relay Upgrades Minillas</t>
  </si>
  <si>
    <t>10N014020000</t>
  </si>
  <si>
    <t>DOE RTUs</t>
  </si>
  <si>
    <t>10N014030000</t>
  </si>
  <si>
    <t>DOE Viaducto 115kv PAC Upgrade</t>
  </si>
  <si>
    <t>10N014040000</t>
  </si>
  <si>
    <t>DOE-Intelligence Enhan. P-7</t>
  </si>
  <si>
    <t>10N014050000</t>
  </si>
  <si>
    <t>DOE Relay Upgrades Rio Grande</t>
  </si>
  <si>
    <t>10N014060000</t>
  </si>
  <si>
    <t>DOE SEL ICON MUX PROTECTION</t>
  </si>
  <si>
    <t>10N014070000</t>
  </si>
  <si>
    <t>DOE Mayaguez TC 115kv cable</t>
  </si>
  <si>
    <t>10N014120000</t>
  </si>
  <si>
    <t>DOE Batteries Critical Sites</t>
  </si>
  <si>
    <t>10N014130000</t>
  </si>
  <si>
    <t>DOE BayTC toDoraTC OPGWFib.Enh</t>
  </si>
  <si>
    <t>10N014190000</t>
  </si>
  <si>
    <t>DOE Core Conf. Asset Suite</t>
  </si>
  <si>
    <t>10N014240000</t>
  </si>
  <si>
    <t>DOE WAP 230Kv (P6)</t>
  </si>
  <si>
    <t>10N014260000</t>
  </si>
  <si>
    <t>DOE UFLS Comprehensive Prgm</t>
  </si>
  <si>
    <t>10N014350000</t>
  </si>
  <si>
    <t>EMS Site Readiness</t>
  </si>
  <si>
    <t>14N001640000</t>
  </si>
  <si>
    <t>DOE Critical Transm. Breakers</t>
  </si>
  <si>
    <t>14N001650000</t>
  </si>
  <si>
    <t>DOE-OOS Relays</t>
  </si>
  <si>
    <t>14N001660000</t>
  </si>
  <si>
    <t>Veredas Transformer Replac.</t>
  </si>
  <si>
    <t>14N001680000</t>
  </si>
  <si>
    <t>DOE BehindTheMeterRepairs(P1)</t>
  </si>
  <si>
    <t>10N014630000</t>
  </si>
  <si>
    <t>Substation Ops Emergent Works</t>
  </si>
  <si>
    <t>10N014760000</t>
  </si>
  <si>
    <t>DOE TL13100</t>
  </si>
  <si>
    <t>14N001690000</t>
  </si>
  <si>
    <t>Aguadilla - 7003</t>
  </si>
  <si>
    <t>14N001700000</t>
  </si>
  <si>
    <t>Aguas Buenas - 3701</t>
  </si>
  <si>
    <t>14N001710000</t>
  </si>
  <si>
    <t>Quebradillas - 7402</t>
  </si>
  <si>
    <t>14N001720000</t>
  </si>
  <si>
    <t>Rincon TC - 7301</t>
  </si>
  <si>
    <t>14N001730000</t>
  </si>
  <si>
    <t>Santa Isabel - 4401</t>
  </si>
  <si>
    <t>10N015150000</t>
  </si>
  <si>
    <t>Tpole 3000-CAGUAX-JUNCOS</t>
  </si>
  <si>
    <t>10N015160000</t>
  </si>
  <si>
    <t>T-Pole3200MonTC-VenSECT</t>
  </si>
  <si>
    <t>10N015170000</t>
  </si>
  <si>
    <t>T-Pole3600SabLlanaTCLAngelSect</t>
  </si>
  <si>
    <t>10N015180000</t>
  </si>
  <si>
    <t>TPole 3100CARO-CANOTC</t>
  </si>
  <si>
    <t>10N015190000</t>
  </si>
  <si>
    <t>T-Pole3600LlorTorrSECT-MarPe</t>
  </si>
  <si>
    <t>10N015200000</t>
  </si>
  <si>
    <t>Tpole 10700HTEJA-BPUEBLO</t>
  </si>
  <si>
    <t>10N015290000</t>
  </si>
  <si>
    <t>TPole 1700GuaTC-Yau2</t>
  </si>
  <si>
    <t>10N015300000</t>
  </si>
  <si>
    <t>TPole 700 CostSurSP-Yau2</t>
  </si>
  <si>
    <t>10N015310000</t>
  </si>
  <si>
    <t>TPole 16500FajaTC-DosMar</t>
  </si>
  <si>
    <t>10N015320000</t>
  </si>
  <si>
    <t>TPole 800ComSECT-CidSECT</t>
  </si>
  <si>
    <t>10N015330000</t>
  </si>
  <si>
    <t>TPole 3000CaTC-CaSECT</t>
  </si>
  <si>
    <t>10N015340000</t>
  </si>
  <si>
    <t>TPole 4500CanTC-RamSECT</t>
  </si>
  <si>
    <t>10N015350000</t>
  </si>
  <si>
    <t>TPole 3600MonaTC-SaLlanaTC</t>
  </si>
  <si>
    <t>10N015360000</t>
  </si>
  <si>
    <t>TPole 3000JunTC-RBlanHP</t>
  </si>
  <si>
    <t>10N015370000</t>
  </si>
  <si>
    <t>TPole 3100CanoSECT-RGraTO</t>
  </si>
  <si>
    <t>10N015450000</t>
  </si>
  <si>
    <t>DOE-TL 8700CostSurSP-Gar1HP</t>
  </si>
  <si>
    <t>10N015640000</t>
  </si>
  <si>
    <t>Isla Grande GIS TrfmrReplBank2</t>
  </si>
  <si>
    <t>10N015970000</t>
  </si>
  <si>
    <t>Crea 1717 Xmer Replacement</t>
  </si>
  <si>
    <t>B-UT07-F-001</t>
  </si>
  <si>
    <t>B-UT13-F-001</t>
  </si>
  <si>
    <t>B-UT33-F-001</t>
  </si>
  <si>
    <t>B-UT33-F-002</t>
  </si>
  <si>
    <t>B-UT33-F-003</t>
  </si>
  <si>
    <t>B-CS04-N-001</t>
  </si>
  <si>
    <t>Wheeling</t>
  </si>
  <si>
    <t>B-FM04-N-001</t>
  </si>
  <si>
    <t>ITFSC.5 Other Financial Transformation Projects</t>
  </si>
  <si>
    <t>B-IT01-N-001</t>
  </si>
  <si>
    <t>Wildfire Mitigation-ITOT Telecom Systems &amp; Network</t>
  </si>
  <si>
    <t>B-IT02-N-001</t>
  </si>
  <si>
    <t>CANAS-MAGNOLIA UB F/O REP</t>
  </si>
  <si>
    <t>B-IT04-N-001</t>
  </si>
  <si>
    <t>VIADUCTO-HATO RAY UG F/O NEW</t>
  </si>
  <si>
    <t>B-IT04-N-002</t>
  </si>
  <si>
    <t>CAPA-VICTORIA UB F/O NEW</t>
  </si>
  <si>
    <t>B-UT06-N-001</t>
  </si>
  <si>
    <t xml:space="preserve">Customers long secondary connections. </t>
  </si>
  <si>
    <t>B-UT06-N-002</t>
  </si>
  <si>
    <t xml:space="preserve">Renewable support </t>
  </si>
  <si>
    <t>B-UT06-N-003</t>
  </si>
  <si>
    <t xml:space="preserve">U/G Cable Injection </t>
  </si>
  <si>
    <t>B-UT06-N-004</t>
  </si>
  <si>
    <t>Wildfire Mitigation-Distribution Line Rebuild</t>
  </si>
  <si>
    <t>B-UT07-N-001</t>
  </si>
  <si>
    <t>Monacillo 1346</t>
  </si>
  <si>
    <t>B-UT07-N-002</t>
  </si>
  <si>
    <t>Sabana Llana – 544MVA</t>
  </si>
  <si>
    <t>B-UT08-N-001</t>
  </si>
  <si>
    <t>Wildfire Mitigation-Substation Rebuilds</t>
  </si>
  <si>
    <t>B-UT13-N-001</t>
  </si>
  <si>
    <t>FP&amp;A Adjustment (T-Lines $2M allocation from PBUT7 Eng)</t>
  </si>
  <si>
    <t>B-UT13-N-002</t>
  </si>
  <si>
    <t xml:space="preserve">10000-Bayamon Pueblo SECT-Magnolia TO </t>
  </si>
  <si>
    <t>B-UT13-N-003</t>
  </si>
  <si>
    <t>10700-HATO TEJAS SECT-BAYAMON PUEBLO SECT-</t>
  </si>
  <si>
    <t>B-UT13-N-004</t>
  </si>
  <si>
    <t>16500-FAJARDO TC-DOS MARINAS-</t>
  </si>
  <si>
    <t>B-UT13-N-005</t>
  </si>
  <si>
    <t>1700-GUANICA TC-YAUCO 2 HP-</t>
  </si>
  <si>
    <t>B-UT13-N-006</t>
  </si>
  <si>
    <t>2300-Arecibo SECT-Cambalache TC</t>
  </si>
  <si>
    <t>B-UT13-N-007</t>
  </si>
  <si>
    <t>3000-CAGUAS TC-CAGUAX SECT-F</t>
  </si>
  <si>
    <t>B-UT13-N-008</t>
  </si>
  <si>
    <t>3000-CAGUAX SECT-JUNCOS TC-F</t>
  </si>
  <si>
    <t>B-UT13-N-009</t>
  </si>
  <si>
    <t>3000-JUNCOS TC-RIO BLANCO HP-F</t>
  </si>
  <si>
    <t>B-UT13-N-010</t>
  </si>
  <si>
    <t xml:space="preserve">3100-Canovanas SECT-Rio Grande TO </t>
  </si>
  <si>
    <t>B-UT13-N-011</t>
  </si>
  <si>
    <t>3100-CAROLINA-CANOVANAS TC-</t>
  </si>
  <si>
    <t>B-UT13-N-012</t>
  </si>
  <si>
    <t xml:space="preserve">3200-Monacillos TC-Venezuela SECT </t>
  </si>
  <si>
    <t>B-UT13-N-013</t>
  </si>
  <si>
    <t xml:space="preserve">3300-Viaducto TC-Egozcue SECT </t>
  </si>
  <si>
    <t>B-UT13-N-014</t>
  </si>
  <si>
    <t>3600-Llorens Torres SECT-Martin Peña</t>
  </si>
  <si>
    <t>B-UT13-N-015</t>
  </si>
  <si>
    <t xml:space="preserve">3600-Monacillos TC-Sabana Llana TC </t>
  </si>
  <si>
    <t>B-UT13-N-016</t>
  </si>
  <si>
    <t xml:space="preserve">3600-Sabana Llana TC-Los Ángeles SECT </t>
  </si>
  <si>
    <t>B-UT13-N-017</t>
  </si>
  <si>
    <t>4500-CANAS TC - LA RAMBLA SECT</t>
  </si>
  <si>
    <t>B-UT13-N-018</t>
  </si>
  <si>
    <t>700-COSTA SUR SP-YAUCO 2 HP-</t>
  </si>
  <si>
    <t>B-UT13-N-019</t>
  </si>
  <si>
    <t xml:space="preserve">7400-Hato Rey TC-Tres Monjitas SECT </t>
  </si>
  <si>
    <t>B-UT13-N-020</t>
  </si>
  <si>
    <t>800-COMSAT SECT - CIDRA SECT</t>
  </si>
  <si>
    <t>B-UT13-N-021</t>
  </si>
  <si>
    <t xml:space="preserve">9400-Dorado TC-Toa Alta </t>
  </si>
  <si>
    <t>B-UT30-N-001</t>
  </si>
  <si>
    <t>FP&amp;A True up adjustment due to rounding</t>
  </si>
  <si>
    <t>B-UT33-N-001</t>
  </si>
  <si>
    <t>Line 100/200 out of service segment</t>
  </si>
  <si>
    <t>B-UT33-N-002</t>
  </si>
  <si>
    <t>Line 16800</t>
  </si>
  <si>
    <t>B-UT33-N-003</t>
  </si>
  <si>
    <t>Wildfire Mitigation-Transmission Line Rebuild</t>
  </si>
  <si>
    <t>B-UT37-N-001</t>
  </si>
  <si>
    <t>BESS Land Purchase</t>
  </si>
  <si>
    <t>B-IT01-N-002</t>
  </si>
  <si>
    <t>MONACILO-LAMUDA UB F/O NEW</t>
  </si>
  <si>
    <t>B-IT01-N-003</t>
  </si>
  <si>
    <t>CAMBACH SW-ARECIBO UB F/O NEW</t>
  </si>
  <si>
    <t>B-IT01-N-004</t>
  </si>
  <si>
    <t>MONACILO-VIADCUTO UG F/O NEW</t>
  </si>
  <si>
    <t>B-IT01-N-005</t>
  </si>
  <si>
    <t>JUNCOS-CAGUAS UB F/O REP</t>
  </si>
  <si>
    <t>B-IT01-N-006</t>
  </si>
  <si>
    <t>MAUNABO TC- JUAN MARTIN</t>
  </si>
  <si>
    <t>B-IT01-N-007</t>
  </si>
  <si>
    <t>B-IT01-N-008</t>
  </si>
  <si>
    <t>B-IT01-N-009</t>
  </si>
  <si>
    <t>B-IT01-N-010</t>
  </si>
  <si>
    <t>CANAS-TOAALTA UB F/O REP</t>
  </si>
  <si>
    <t>B-IT04-N-003</t>
  </si>
  <si>
    <t>SFp GBICS 10 GB</t>
  </si>
  <si>
    <t>B-IT04-N-004</t>
  </si>
  <si>
    <t>UPS de PBX Room</t>
  </si>
  <si>
    <t>B-OP06-N-001</t>
  </si>
  <si>
    <t>Respooling Cable Machine</t>
  </si>
  <si>
    <t>B-UT07-N-003</t>
  </si>
  <si>
    <t xml:space="preserve">Emergent Work </t>
  </si>
  <si>
    <t>B-UT07-N-004</t>
  </si>
  <si>
    <t>Wide Area Protection Settings</t>
  </si>
  <si>
    <t>B-UT07-N-005</t>
  </si>
  <si>
    <t>Detailed Asset Project &amp; Tracking Implementation</t>
  </si>
  <si>
    <t>B-UT07-N-006</t>
  </si>
  <si>
    <t>Reinhausen Quote</t>
  </si>
  <si>
    <t>Manual Item 14</t>
  </si>
  <si>
    <t>Net Metering (GL Manual Item)</t>
  </si>
  <si>
    <t>Manual Item 15</t>
  </si>
  <si>
    <t>Interconnections / New Line Distributions (GL Manual Item - KVA Fee Credits)</t>
  </si>
  <si>
    <t>Manual Item 16</t>
  </si>
  <si>
    <t xml:space="preserve">PBUT5 Streetlight Wedge </t>
  </si>
  <si>
    <t>Manual Item 17</t>
  </si>
  <si>
    <t>PBUT6 Distribution Line Rebuild Wedge</t>
  </si>
  <si>
    <t>Manual Item 18</t>
  </si>
  <si>
    <t>PBUT8 Substation Rebuilds Wedge</t>
  </si>
  <si>
    <t>Manual Item 19</t>
  </si>
  <si>
    <t>PBUT30 Distribution Pole and Conductor Repair Wedge</t>
  </si>
  <si>
    <t>Manual Item 20</t>
  </si>
  <si>
    <t>Distribution Meter Replacement &amp; Maintenance (GL Manual Item)</t>
  </si>
  <si>
    <t>Manual Item 22</t>
  </si>
  <si>
    <t>PBOP7 Vegetation Management Wedge</t>
  </si>
  <si>
    <t>Manual Item 23</t>
  </si>
  <si>
    <t>PBUT4 Distribution Automation Wedge</t>
  </si>
  <si>
    <t>Manual Item 24</t>
  </si>
  <si>
    <t>PBUT36 AMI Implementation Program Wedge</t>
  </si>
  <si>
    <t>Manual Item 25</t>
  </si>
  <si>
    <t>PBUT13 Transmission Priority Pole Replacements Wedge (Fiona)</t>
  </si>
  <si>
    <t>Manual Item 26</t>
  </si>
  <si>
    <t>PBUT30 Distribution Pole and Conductor Repair Wedge (Fiona)</t>
  </si>
  <si>
    <t>Manual Item 27</t>
  </si>
  <si>
    <t>PBUT7 Substation Reliability Wedge</t>
  </si>
  <si>
    <t>Manual Item 28</t>
  </si>
  <si>
    <t>PBUT13 Transmission Priority Pole Replacements Wedge</t>
  </si>
  <si>
    <t>Manual Item 29</t>
  </si>
  <si>
    <t>PBUT27 Asset Data Integrity Wedge</t>
  </si>
  <si>
    <t>Manual Item 30</t>
  </si>
  <si>
    <t>PBUT33 Transmission Line Rebuild Wedge</t>
  </si>
  <si>
    <t>Manual Item 31</t>
  </si>
  <si>
    <t>PBUT37 Microgrid Installation &amp; Integration Wedge</t>
  </si>
  <si>
    <t>Manual Item 32</t>
  </si>
  <si>
    <t xml:space="preserve">Renewable Support </t>
  </si>
  <si>
    <t>Manual Item 33</t>
  </si>
  <si>
    <t>New Business Customer Contributions (KVA Fee Credits)</t>
  </si>
  <si>
    <t>Manual Item 34</t>
  </si>
  <si>
    <t>PBUT18 Substation Physical Security Wedge</t>
  </si>
  <si>
    <t>Manual Item 35</t>
  </si>
  <si>
    <t>PBIT1 IT OT Telecom Systems &amp; Network Wedge</t>
  </si>
  <si>
    <t>Manual Item 37</t>
  </si>
  <si>
    <t>PBFM01 Facilities Development &amp; Implementation</t>
  </si>
  <si>
    <t>Manual Item 38</t>
  </si>
  <si>
    <t>PBFM04 Critical Financial Systems</t>
  </si>
  <si>
    <t>Manual Item 39</t>
  </si>
  <si>
    <t>PBUT07 Substation Reliability</t>
  </si>
  <si>
    <t>PB</t>
  </si>
  <si>
    <t>Program Brief - FP&amp;A</t>
  </si>
  <si>
    <t xml:space="preserve">Department </t>
  </si>
  <si>
    <t>Department - FP&amp;A</t>
  </si>
  <si>
    <t>Program Brief - FP&amp;A with PSP</t>
  </si>
  <si>
    <t>PB Prior to PSP</t>
  </si>
  <si>
    <t>PSP/Fire Mitigation</t>
  </si>
  <si>
    <t>Mapping FP&amp;A table below</t>
  </si>
  <si>
    <t>Mapping Executive</t>
  </si>
  <si>
    <t>Engineering &amp; Asset Management</t>
  </si>
  <si>
    <t>Engineering and Asset Management</t>
  </si>
  <si>
    <t>ITOT</t>
  </si>
  <si>
    <t>PBOP5 - Ops</t>
  </si>
  <si>
    <t>PBUT6 - Ops</t>
  </si>
  <si>
    <t>PBUT13 - Ops</t>
  </si>
  <si>
    <t>PBUT30 - Ops</t>
  </si>
  <si>
    <t>PBOP1 - Ops</t>
  </si>
  <si>
    <t>PBIT1 - Ops</t>
  </si>
  <si>
    <t>PBUT7 - Ops</t>
  </si>
  <si>
    <t>B-UT01-N-001</t>
  </si>
  <si>
    <t>Network Detection &amp; Response (NDR) - Next Generation IDS</t>
  </si>
  <si>
    <t>Network Edge Equipment</t>
  </si>
  <si>
    <t>Pending to be created (Dummy)</t>
  </si>
  <si>
    <t>B-UT01-N-002</t>
  </si>
  <si>
    <t>B-UT01-N-003</t>
  </si>
  <si>
    <t>B-UT01-N-004</t>
  </si>
  <si>
    <t>B-UT01-N-005</t>
  </si>
  <si>
    <t>type</t>
  </si>
  <si>
    <t>Detailed Department Owner</t>
  </si>
  <si>
    <t>Department FP&amp;A Internal Reporting</t>
  </si>
  <si>
    <t>dept</t>
  </si>
  <si>
    <t>FEMA</t>
  </si>
  <si>
    <t>37800 JOBOS   CAGUAS</t>
  </si>
  <si>
    <t>Existing 38 kV - Line 1200 May</t>
  </si>
  <si>
    <t>B-UT01-F-001</t>
  </si>
  <si>
    <t>PBUT1 FEMA Funding Alignment</t>
  </si>
  <si>
    <t>B-UT04-F-001</t>
  </si>
  <si>
    <t>Known Planned Projects PBUT4</t>
  </si>
  <si>
    <t>Island Wide Testing</t>
  </si>
  <si>
    <t>Known Planned Projects PBUT13</t>
  </si>
  <si>
    <t>36100 - DOS BOCAS - MONACILLOS ​/ (2) Monterrey to Barrio Pina​</t>
  </si>
  <si>
    <t>36100 - DOS BOCAS - MONACILLOS ​/ (1) Unibon to Monterrey​</t>
  </si>
  <si>
    <t>36100 - DOS BOCAS - MONACILLOS ​/ (8) Morovis to Unibon​</t>
  </si>
  <si>
    <t>B-UT33-F-004</t>
  </si>
  <si>
    <t>36100 - DOS BOCAS - MONACILLOS ​/ (7) Ciales to Morovis​</t>
  </si>
  <si>
    <t>B-UT33-F-005</t>
  </si>
  <si>
    <t>36100 - DOS BOCAS - MONACILLOS ​/ (6) Dos Bocas to Ciales​</t>
  </si>
  <si>
    <t>B-UT33-F-006</t>
  </si>
  <si>
    <t>36100 - DOS BOCAS - MONACILLOS ​/ (5) Cana to Bayamon​</t>
  </si>
  <si>
    <t>B-UT33-F-007</t>
  </si>
  <si>
    <t>36100 - Cana to Bayamon</t>
  </si>
  <si>
    <t>B-UT33-F-008</t>
  </si>
  <si>
    <t>36400 - DOS BOCAS - PONCE​/ (2) Jayuya - Ponce​</t>
  </si>
  <si>
    <t>B-UT33-F-009</t>
  </si>
  <si>
    <t>1900 - Dos Bocas HP to San Sebastian TC​/ (3) Lares - San Sebastian​</t>
  </si>
  <si>
    <t>B-UT33-F-010</t>
  </si>
  <si>
    <t>2200 - Dos Bocas HP to Dorado TC/ (4) Manati to Vega Baja​</t>
  </si>
  <si>
    <t>B-UT33-F-011</t>
  </si>
  <si>
    <t>2200 - Barceloneta to Manati</t>
  </si>
  <si>
    <t>B-UT33-F-012</t>
  </si>
  <si>
    <t>2200 - Vega Baja Sect to Dorado</t>
  </si>
  <si>
    <t>B-UT33-F-013</t>
  </si>
  <si>
    <t>2200 - Cambalache to Factor Sect</t>
  </si>
  <si>
    <t>B-UT33-F-014</t>
  </si>
  <si>
    <t>2200 - Dos Bocas HP to Dorado TC/ (6) Vega Baja to San Demetrio​</t>
  </si>
  <si>
    <t>B-UT33-F-015</t>
  </si>
  <si>
    <t>36800 - Palmer Fajardo to Sabana Llana/ (2) Palmer to Fajardo​</t>
  </si>
  <si>
    <t>B-UT33-F-016</t>
  </si>
  <si>
    <t>TL 4800 - Santa Isabel to Toro Negro HP</t>
  </si>
  <si>
    <t>B-UT33-F-017</t>
  </si>
  <si>
    <t>36200 - Fajardo to Rio Blanco​/ (2) Fajardo - Daguao​</t>
  </si>
  <si>
    <t>B-UT33-F-018</t>
  </si>
  <si>
    <t>5400 - Rio Blanco HP - Daguao TC​/ (1) Vieques ​</t>
  </si>
  <si>
    <t>B-UT33-F-019</t>
  </si>
  <si>
    <t>5400 - Rio Blanco HP - Daguao TC​/ (2) Culebra</t>
  </si>
  <si>
    <t>B-UT33-F-020</t>
  </si>
  <si>
    <t>3000 - Monacillos TC to Juncos TC​/ (4) Bairoa - Caguas TC​</t>
  </si>
  <si>
    <t>B-UT33-F-021</t>
  </si>
  <si>
    <t>36200 - MONACILLOS - JUNCOS​/ (3) Villa Betina - Quebrada Negritos​</t>
  </si>
  <si>
    <t>B-UT33-F-022</t>
  </si>
  <si>
    <t>36200 - MONACILLOS - JUNCOS​/ (2) Quebrada Negrito - Juncos​</t>
  </si>
  <si>
    <t>B-OP07-F-001</t>
  </si>
  <si>
    <t xml:space="preserve">Asset Verification </t>
  </si>
  <si>
    <t>DOE - Overlap</t>
  </si>
  <si>
    <t>FEMA - Overlap</t>
  </si>
  <si>
    <t>BESS - (4x25)</t>
  </si>
  <si>
    <t>TL - 16800</t>
  </si>
  <si>
    <t>Funds Available to Reallocate</t>
  </si>
  <si>
    <t>Proposed Funds for Reallocation</t>
  </si>
  <si>
    <t>PSP Funding Available for Reallocation ($)</t>
  </si>
  <si>
    <t>PSP Proposed Funds Reallocation ($)</t>
  </si>
  <si>
    <r>
      <t xml:space="preserve">3.2 Improvement Portfolio and Program Summary </t>
    </r>
    <r>
      <rPr>
        <b/>
        <vertAlign val="superscript"/>
        <sz val="14"/>
        <color theme="1"/>
        <rFont val="Arial"/>
        <family val="2"/>
      </rPr>
      <t>12</t>
    </r>
  </si>
  <si>
    <r>
      <t xml:space="preserve">3.3 Improvement Portfolios - Total Capital Expenditures </t>
    </r>
    <r>
      <rPr>
        <b/>
        <vertAlign val="superscript"/>
        <sz val="14"/>
        <color theme="1"/>
        <rFont val="Arial"/>
        <family val="2"/>
      </rPr>
      <t>12</t>
    </r>
  </si>
  <si>
    <t>The 2% calculation on the Federally Funded Contributions columns is based solely on the federally funded budget approved by PREB. This percentage does not apply to the DOE special grant.</t>
  </si>
  <si>
    <r>
      <t xml:space="preserve">DOE Cost Share </t>
    </r>
    <r>
      <rPr>
        <vertAlign val="superscript"/>
        <sz val="10"/>
        <color theme="1"/>
        <rFont val="Arial"/>
        <family val="2"/>
      </rPr>
      <t>10</t>
    </r>
  </si>
  <si>
    <r>
      <t>3.1 Summary</t>
    </r>
    <r>
      <rPr>
        <b/>
        <vertAlign val="superscript"/>
        <sz val="14"/>
        <color theme="1"/>
        <rFont val="Arial"/>
        <family val="2"/>
      </rPr>
      <t xml:space="preserve"> 12, 13</t>
    </r>
  </si>
  <si>
    <r>
      <t>2% Reserve for Excess Expenditures</t>
    </r>
    <r>
      <rPr>
        <vertAlign val="superscript"/>
        <sz val="10"/>
        <color theme="1"/>
        <rFont val="Arial"/>
        <family val="2"/>
      </rPr>
      <t>14</t>
    </r>
  </si>
  <si>
    <r>
      <t xml:space="preserve">3.4 - PSP- Funding Available for Reallocation and its Proposed Distribution </t>
    </r>
    <r>
      <rPr>
        <b/>
        <vertAlign val="superscript"/>
        <sz val="16"/>
        <color theme="1"/>
        <rFont val="Arial"/>
        <family val="2"/>
      </rPr>
      <t>9</t>
    </r>
  </si>
  <si>
    <t>Approximately $0.5 million of the available funding must be used to satisfy the 1% cost‑share requirement under the DOE grant, ensuring full access to the federal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</si>
</sst>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
    <numFmt numFmtId="167" formatCode="&quot;$&quot;* #,##0,"/>
    <numFmt numFmtId="168" formatCode="_(* #,###,_);_(* &quot;-&quot;??_);_(\ \ \ \ \ \ \ \ \ \ \ \ \ \ \ \ \ \ \ &quot;-&quot;"/>
    <numFmt numFmtId="170" formatCode="0.000_)"/>
    <numFmt numFmtId="171" formatCode="#,##0,_);\(#,##0,\);\-"/>
    <numFmt numFmtId="172" formatCode="#,##0,_);\(#,##0,\)"/>
    <numFmt numFmtId="173" formatCode="0%_);\(0%\);\-_)"/>
    <numFmt numFmtId="174" formatCode="_(&quot;$&quot;* #,##0.0000000000000_);_(&quot;$&quot;* \(#,##0.0000000000000\);_(&quot;$&quot;* &quot;-&quot;??_);_(@_)"/>
    <numFmt numFmtId="175" formatCode="#,##0_);\(#,##0,\)"/>
  </numFmts>
  <fonts count="45">
    <font>
      <sz val="11"/>
      <color theme="1"/>
      <name val="Calibri"/>
      <family val="2"/>
      <scheme val="minor"/>
    </font>
    <font>
      <sz val="11"/>
      <color theme="1"/>
      <name val="Calibri"/>
      <family val="2"/>
      <scheme val="minor"/>
    </font>
    <font>
      <b/>
      <sz val="10"/>
      <name val="Arial"/>
      <family val="2"/>
    </font>
    <font>
      <sz val="12"/>
      <color theme="1"/>
      <name val="Arial"/>
      <family val="2"/>
    </font>
    <font>
      <sz val="12"/>
      <name val="Comic Sans MS"/>
      <family val="4"/>
    </font>
    <font>
      <sz val="12"/>
      <name val="Times New Roman"/>
      <family val="1"/>
    </font>
    <font>
      <sz val="11"/>
      <color theme="1"/>
      <name val="Arial"/>
      <family val="2"/>
    </font>
    <font>
      <i/>
      <sz val="11"/>
      <color theme="1"/>
      <name val="Arial"/>
      <family val="2"/>
    </font>
    <font>
      <i/>
      <sz val="9"/>
      <color theme="1"/>
      <name val="Arial"/>
      <family val="2"/>
    </font>
    <font>
      <b/>
      <sz val="11"/>
      <color theme="1"/>
      <name val="Arial"/>
      <family val="2"/>
    </font>
    <font>
      <sz val="8"/>
      <color theme="1"/>
      <name val="Arial"/>
      <family val="2"/>
    </font>
    <font>
      <sz val="11"/>
      <color rgb="FFFF0000"/>
      <name val="Arial"/>
      <family val="2"/>
    </font>
    <font>
      <b/>
      <sz val="11"/>
      <name val="Arial"/>
      <family val="2"/>
    </font>
    <font>
      <b/>
      <sz val="10"/>
      <color theme="1"/>
      <name val="Arial"/>
      <family val="2"/>
    </font>
    <font>
      <sz val="10"/>
      <color theme="1"/>
      <name val="Arial"/>
      <family val="2"/>
    </font>
    <font>
      <vertAlign val="superscript"/>
      <sz val="10"/>
      <color theme="1"/>
      <name val="Arial"/>
      <family val="2"/>
    </font>
    <font>
      <i/>
      <sz val="10"/>
      <color theme="1"/>
      <name val="Arial"/>
      <family val="2"/>
    </font>
    <font>
      <sz val="14"/>
      <color theme="1"/>
      <name val="Arial"/>
      <family val="2"/>
    </font>
    <font>
      <b/>
      <sz val="10"/>
      <color rgb="FF5E8AB4"/>
      <name val="Arial (Headings)"/>
    </font>
    <font>
      <b/>
      <sz val="14"/>
      <color theme="1"/>
      <name val="Arial"/>
      <family val="2"/>
    </font>
    <font>
      <sz val="10"/>
      <name val="Arial"/>
      <family val="2"/>
    </font>
    <font>
      <sz val="10"/>
      <color rgb="FFFF0000"/>
      <name val="Arial"/>
      <family val="2"/>
    </font>
    <font>
      <b/>
      <i/>
      <sz val="10"/>
      <color theme="1"/>
      <name val="Arial"/>
      <family val="2"/>
    </font>
    <font>
      <b/>
      <sz val="10"/>
      <color rgb="FF000000"/>
      <name val="Arial"/>
      <family val="2"/>
    </font>
    <font>
      <b/>
      <vertAlign val="superscript"/>
      <sz val="10"/>
      <color theme="1"/>
      <name val="Arial"/>
      <family val="2"/>
    </font>
    <font>
      <i/>
      <sz val="10"/>
      <name val="Arial"/>
      <family val="2"/>
    </font>
    <font>
      <b/>
      <sz val="14"/>
      <color rgb="FFFFFFFF"/>
      <name val="Calibri"/>
      <family val="2"/>
    </font>
    <font>
      <b/>
      <sz val="13"/>
      <color rgb="FFFFFFFF"/>
      <name val="Calibri"/>
      <family val="2"/>
    </font>
    <font>
      <sz val="13"/>
      <color rgb="FF44546A"/>
      <name val="Calibri"/>
      <family val="2"/>
    </font>
    <font>
      <sz val="13"/>
      <name val="Calibri"/>
      <family val="2"/>
    </font>
    <font>
      <sz val="11"/>
      <name val="Arial"/>
      <family val="2"/>
    </font>
    <font>
      <b/>
      <sz val="22"/>
      <color theme="1"/>
      <name val="Calibri"/>
      <family val="2"/>
      <scheme val="minor"/>
    </font>
    <font>
      <sz val="10"/>
      <color theme="1"/>
      <name val="Arial (body)"/>
      <family val="2"/>
    </font>
    <font>
      <sz val="11"/>
      <color theme="0"/>
      <name val="Arial"/>
      <family val="2"/>
    </font>
    <font>
      <sz val="13"/>
      <color rgb="FF44546A"/>
      <name val="Calibri"/>
    </font>
    <font>
      <sz val="10"/>
      <name val="Arial"/>
    </font>
    <font>
      <b/>
      <vertAlign val="superscript"/>
      <sz val="14"/>
      <color theme="1"/>
      <name val="Arial"/>
      <family val="2"/>
    </font>
    <font>
      <b/>
      <sz val="10"/>
      <name val="Arial"/>
    </font>
    <font>
      <i/>
      <sz val="10"/>
      <name val="Arial"/>
    </font>
    <font>
      <i/>
      <sz val="10"/>
      <color theme="1"/>
      <name val="Arial"/>
    </font>
    <font>
      <sz val="10"/>
      <color theme="1"/>
      <name val="Arial"/>
    </font>
    <font>
      <b/>
      <sz val="10"/>
      <color theme="1"/>
      <name val="Arial"/>
    </font>
    <font>
      <b/>
      <sz val="16"/>
      <color theme="1"/>
      <name val="Arial"/>
      <family val="2"/>
    </font>
    <font>
      <vertAlign val="superscript"/>
      <sz val="10"/>
      <color theme="1"/>
      <name val="Arial"/>
    </font>
    <font>
      <b/>
      <vertAlign val="superscript"/>
      <sz val="16"/>
      <color theme="1"/>
      <name val="Arial"/>
      <family val="2"/>
    </font>
  </fonts>
  <fills count="14">
    <fill>
      <patternFill patternType="none"/>
    </fill>
    <fill>
      <patternFill patternType="gray125"/>
    </fill>
    <fill>
      <patternFill patternType="solid">
        <fgColor theme="0"/>
        <bgColor indexed="64"/>
      </patternFill>
    </fill>
    <fill>
      <patternFill patternType="solid">
        <fgColor rgb="FFE5E1E6"/>
        <bgColor indexed="64"/>
      </patternFill>
    </fill>
    <fill>
      <patternFill patternType="solid">
        <fgColor rgb="FFFFFFFF"/>
        <bgColor rgb="FF000000"/>
      </patternFill>
    </fill>
    <fill>
      <patternFill patternType="solid">
        <fgColor rgb="FFFFFFFF"/>
        <bgColor indexed="64"/>
      </patternFill>
    </fill>
    <fill>
      <patternFill patternType="solid">
        <fgColor rgb="FF17214C"/>
        <bgColor rgb="FF000000"/>
      </patternFill>
    </fill>
    <fill>
      <patternFill patternType="solid">
        <fgColor rgb="FF17214C"/>
        <bgColor indexed="64"/>
      </patternFill>
    </fill>
    <fill>
      <patternFill patternType="solid">
        <fgColor rgb="FFFFFFCC"/>
        <bgColor indexed="64"/>
      </patternFill>
    </fill>
    <fill>
      <patternFill patternType="solid">
        <fgColor rgb="FFFFC000"/>
        <bgColor indexed="64"/>
      </patternFill>
    </fill>
    <fill>
      <patternFill patternType="solid">
        <fgColor rgb="FF89CC4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C000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right/>
      <top style="thin">
        <color theme="0"/>
      </top>
      <bottom style="thin">
        <color theme="2"/>
      </bottom>
      <diagonal/>
    </border>
    <border>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3" fillId="0" borderId="0"/>
    <xf numFmtId="0" fontId="3" fillId="0" borderId="0"/>
    <xf numFmtId="9" fontId="1" fillId="0" borderId="0" applyFont="0" applyFill="0" applyBorder="0" applyAlignment="0" applyProtection="0"/>
    <xf numFmtId="170" fontId="5" fillId="0" borderId="0"/>
    <xf numFmtId="0" fontId="1" fillId="0" borderId="0"/>
    <xf numFmtId="0" fontId="32" fillId="0" borderId="0"/>
    <xf numFmtId="43" fontId="1" fillId="0" borderId="0" applyFont="0" applyFill="0" applyBorder="0" applyAlignment="0" applyProtection="0"/>
  </cellStyleXfs>
  <cellXfs count="261">
    <xf numFmtId="0" fontId="0" fillId="0" borderId="0" xfId="0"/>
    <xf numFmtId="0" fontId="6" fillId="2" borderId="0" xfId="0" applyFont="1" applyFill="1"/>
    <xf numFmtId="0" fontId="6" fillId="0" borderId="0" xfId="0" applyFont="1"/>
    <xf numFmtId="0" fontId="6" fillId="2" borderId="4" xfId="0" applyFont="1" applyFill="1" applyBorder="1"/>
    <xf numFmtId="0" fontId="7" fillId="2" borderId="0" xfId="0" applyFont="1" applyFill="1" applyAlignment="1">
      <alignment horizontal="center"/>
    </xf>
    <xf numFmtId="0" fontId="8" fillId="2" borderId="0" xfId="0" applyFont="1" applyFill="1" applyAlignment="1">
      <alignment horizontal="center"/>
    </xf>
    <xf numFmtId="0" fontId="6" fillId="2" borderId="5" xfId="0" applyFont="1" applyFill="1" applyBorder="1"/>
    <xf numFmtId="0" fontId="10" fillId="0" borderId="0" xfId="0" applyFont="1" applyAlignment="1">
      <alignment vertical="center"/>
    </xf>
    <xf numFmtId="0" fontId="11" fillId="0" borderId="0" xfId="0" applyFont="1"/>
    <xf numFmtId="0" fontId="9" fillId="2" borderId="0" xfId="0" applyFont="1" applyFill="1" applyAlignment="1">
      <alignment horizontal="left" indent="1"/>
    </xf>
    <xf numFmtId="167" fontId="12" fillId="0" borderId="0" xfId="2" applyNumberFormat="1" applyFont="1" applyFill="1" applyBorder="1"/>
    <xf numFmtId="0" fontId="13" fillId="2" borderId="0" xfId="0" applyFont="1" applyFill="1"/>
    <xf numFmtId="0" fontId="14" fillId="2" borderId="0" xfId="0" applyFont="1" applyFill="1"/>
    <xf numFmtId="0" fontId="16" fillId="0" borderId="0" xfId="0" applyFont="1" applyAlignment="1">
      <alignment vertical="top" wrapText="1"/>
    </xf>
    <xf numFmtId="0" fontId="13" fillId="2" borderId="0" xfId="0" applyFont="1" applyFill="1" applyAlignment="1">
      <alignment horizontal="center"/>
    </xf>
    <xf numFmtId="0" fontId="16" fillId="2" borderId="0" xfId="0" applyFont="1" applyFill="1"/>
    <xf numFmtId="0" fontId="18" fillId="0" borderId="0" xfId="0" applyFont="1" applyAlignment="1">
      <alignment horizontal="left" vertical="center"/>
    </xf>
    <xf numFmtId="0" fontId="15" fillId="2" borderId="0" xfId="0" applyFont="1" applyFill="1" applyAlignment="1">
      <alignment horizontal="right" vertical="top"/>
    </xf>
    <xf numFmtId="0" fontId="14" fillId="0" borderId="0" xfId="0" applyFont="1"/>
    <xf numFmtId="0" fontId="19" fillId="0" borderId="0" xfId="0" applyFont="1" applyAlignment="1">
      <alignment horizontal="left"/>
    </xf>
    <xf numFmtId="0" fontId="13" fillId="0" borderId="0" xfId="0" applyFont="1"/>
    <xf numFmtId="165" fontId="14" fillId="0" borderId="0" xfId="0" applyNumberFormat="1" applyFont="1"/>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2" borderId="0" xfId="0" applyFont="1" applyFill="1" applyAlignment="1">
      <alignment horizontal="center"/>
    </xf>
    <xf numFmtId="0" fontId="14" fillId="2" borderId="5" xfId="0" applyFont="1" applyFill="1" applyBorder="1"/>
    <xf numFmtId="0" fontId="2" fillId="3" borderId="0" xfId="0" applyFont="1" applyFill="1" applyAlignment="1">
      <alignment horizontal="center" vertical="center" wrapText="1"/>
    </xf>
    <xf numFmtId="0" fontId="14" fillId="2" borderId="4" xfId="0" applyFont="1" applyFill="1" applyBorder="1" applyAlignment="1">
      <alignment horizontal="center"/>
    </xf>
    <xf numFmtId="0" fontId="14" fillId="2" borderId="0" xfId="0" applyFont="1" applyFill="1" applyAlignment="1">
      <alignment horizontal="left" indent="2"/>
    </xf>
    <xf numFmtId="172" fontId="20" fillId="0" borderId="0" xfId="2" applyNumberFormat="1" applyFont="1" applyFill="1" applyBorder="1" applyAlignment="1"/>
    <xf numFmtId="172" fontId="20" fillId="0" borderId="0" xfId="2" applyNumberFormat="1" applyFont="1" applyFill="1" applyBorder="1"/>
    <xf numFmtId="172" fontId="20" fillId="0" borderId="0" xfId="1" applyNumberFormat="1" applyFont="1" applyFill="1" applyBorder="1"/>
    <xf numFmtId="173" fontId="20" fillId="2" borderId="0" xfId="1" applyNumberFormat="1" applyFont="1" applyFill="1" applyBorder="1"/>
    <xf numFmtId="0" fontId="20" fillId="0" borderId="0" xfId="0" applyFont="1"/>
    <xf numFmtId="174" fontId="14" fillId="0" borderId="0" xfId="2" applyNumberFormat="1" applyFont="1"/>
    <xf numFmtId="0" fontId="13" fillId="2" borderId="0" xfId="0" applyFont="1" applyFill="1" applyAlignment="1">
      <alignment horizontal="left"/>
    </xf>
    <xf numFmtId="167" fontId="2" fillId="0" borderId="2" xfId="2" applyNumberFormat="1" applyFont="1" applyBorder="1"/>
    <xf numFmtId="165" fontId="2" fillId="2" borderId="2" xfId="2" applyNumberFormat="1" applyFont="1" applyFill="1" applyBorder="1"/>
    <xf numFmtId="0" fontId="14" fillId="0" borderId="5" xfId="0" applyFont="1" applyBorder="1"/>
    <xf numFmtId="165" fontId="21" fillId="0" borderId="0" xfId="0" applyNumberFormat="1" applyFont="1"/>
    <xf numFmtId="172" fontId="2" fillId="0" borderId="0" xfId="2" applyNumberFormat="1" applyFont="1" applyFill="1" applyBorder="1"/>
    <xf numFmtId="165" fontId="2" fillId="0" borderId="0" xfId="2" applyNumberFormat="1" applyFont="1" applyBorder="1"/>
    <xf numFmtId="164" fontId="20" fillId="2" borderId="0" xfId="1" applyNumberFormat="1" applyFont="1" applyFill="1"/>
    <xf numFmtId="164" fontId="20" fillId="2" borderId="0" xfId="1" applyNumberFormat="1" applyFont="1" applyFill="1" applyBorder="1"/>
    <xf numFmtId="173" fontId="2" fillId="2" borderId="0" xfId="1" applyNumberFormat="1" applyFont="1" applyFill="1" applyBorder="1"/>
    <xf numFmtId="165" fontId="2" fillId="2" borderId="0" xfId="2" applyNumberFormat="1" applyFont="1" applyFill="1" applyBorder="1"/>
    <xf numFmtId="164" fontId="20" fillId="0" borderId="0" xfId="1" applyNumberFormat="1" applyFont="1" applyBorder="1"/>
    <xf numFmtId="167" fontId="14" fillId="0" borderId="0" xfId="0" applyNumberFormat="1" applyFont="1"/>
    <xf numFmtId="173" fontId="2" fillId="2" borderId="2" xfId="1" applyNumberFormat="1" applyFont="1" applyFill="1" applyBorder="1"/>
    <xf numFmtId="0" fontId="14" fillId="0" borderId="6" xfId="0" applyFont="1" applyBorder="1"/>
    <xf numFmtId="0" fontId="13" fillId="2" borderId="7" xfId="0" applyFont="1" applyFill="1" applyBorder="1"/>
    <xf numFmtId="0" fontId="22" fillId="2" borderId="7" xfId="0" applyFont="1" applyFill="1" applyBorder="1"/>
    <xf numFmtId="165" fontId="2" fillId="0" borderId="7" xfId="2" applyNumberFormat="1" applyFont="1" applyBorder="1"/>
    <xf numFmtId="0" fontId="14" fillId="2" borderId="8" xfId="0" applyFont="1" applyFill="1" applyBorder="1"/>
    <xf numFmtId="0" fontId="21" fillId="0" borderId="0" xfId="0" applyFont="1"/>
    <xf numFmtId="0" fontId="22" fillId="2" borderId="0" xfId="0" applyFont="1" applyFill="1"/>
    <xf numFmtId="0" fontId="16" fillId="0" borderId="0" xfId="0" applyFont="1" applyAlignment="1">
      <alignment vertical="top"/>
    </xf>
    <xf numFmtId="0" fontId="14" fillId="2" borderId="1" xfId="0" applyFont="1" applyFill="1" applyBorder="1"/>
    <xf numFmtId="0" fontId="14" fillId="2" borderId="2" xfId="0" applyFont="1" applyFill="1" applyBorder="1"/>
    <xf numFmtId="0" fontId="14" fillId="2" borderId="3" xfId="0" applyFont="1" applyFill="1" applyBorder="1"/>
    <xf numFmtId="0" fontId="14" fillId="2" borderId="4" xfId="0" applyFont="1" applyFill="1" applyBorder="1"/>
    <xf numFmtId="0" fontId="16" fillId="2" borderId="5" xfId="0" applyFont="1" applyFill="1" applyBorder="1" applyAlignment="1">
      <alignment horizontal="center"/>
    </xf>
    <xf numFmtId="0" fontId="16" fillId="2" borderId="0" xfId="0" applyFont="1" applyFill="1" applyAlignment="1">
      <alignment horizontal="center"/>
    </xf>
    <xf numFmtId="0" fontId="21" fillId="2" borderId="0" xfId="0" applyFont="1" applyFill="1"/>
    <xf numFmtId="168" fontId="20" fillId="2" borderId="0" xfId="1" applyNumberFormat="1" applyFont="1" applyFill="1" applyBorder="1" applyAlignment="1">
      <alignment vertical="center"/>
    </xf>
    <xf numFmtId="172" fontId="2" fillId="2" borderId="0" xfId="1" applyNumberFormat="1" applyFont="1" applyFill="1" applyBorder="1"/>
    <xf numFmtId="172" fontId="2" fillId="2" borderId="9" xfId="1" applyNumberFormat="1" applyFont="1" applyFill="1" applyBorder="1"/>
    <xf numFmtId="173" fontId="2" fillId="2" borderId="9" xfId="1" applyNumberFormat="1" applyFont="1" applyFill="1" applyBorder="1"/>
    <xf numFmtId="0" fontId="14" fillId="2" borderId="6" xfId="0" applyFont="1" applyFill="1" applyBorder="1"/>
    <xf numFmtId="43" fontId="14" fillId="2" borderId="0" xfId="0" applyNumberFormat="1" applyFont="1" applyFill="1"/>
    <xf numFmtId="0" fontId="19" fillId="2" borderId="0" xfId="0" applyFont="1" applyFill="1"/>
    <xf numFmtId="0" fontId="17" fillId="2" borderId="0" xfId="0" applyFont="1" applyFill="1"/>
    <xf numFmtId="0" fontId="13" fillId="2" borderId="2" xfId="0" applyFont="1" applyFill="1" applyBorder="1"/>
    <xf numFmtId="0" fontId="2" fillId="2" borderId="0" xfId="0" applyFont="1" applyFill="1" applyAlignment="1">
      <alignment horizontal="center" vertical="center" wrapText="1"/>
    </xf>
    <xf numFmtId="0" fontId="20" fillId="2" borderId="0" xfId="0" applyFont="1" applyFill="1"/>
    <xf numFmtId="168" fontId="20" fillId="2" borderId="0" xfId="1" applyNumberFormat="1" applyFont="1" applyFill="1" applyAlignment="1">
      <alignment vertical="center"/>
    </xf>
    <xf numFmtId="168" fontId="2" fillId="2" borderId="0" xfId="1" applyNumberFormat="1" applyFont="1" applyFill="1" applyBorder="1"/>
    <xf numFmtId="164" fontId="20" fillId="0" borderId="0" xfId="0" applyNumberFormat="1" applyFont="1" applyAlignment="1">
      <alignment horizontal="center"/>
    </xf>
    <xf numFmtId="166" fontId="23" fillId="2" borderId="0" xfId="0" applyNumberFormat="1" applyFont="1" applyFill="1" applyAlignment="1">
      <alignment horizontal="left" vertical="center"/>
    </xf>
    <xf numFmtId="164" fontId="2" fillId="0" borderId="0" xfId="0" applyNumberFormat="1" applyFont="1" applyAlignment="1">
      <alignment horizontal="center"/>
    </xf>
    <xf numFmtId="168" fontId="2" fillId="2" borderId="0" xfId="1" applyNumberFormat="1" applyFont="1" applyFill="1" applyBorder="1" applyAlignment="1">
      <alignment vertical="center"/>
    </xf>
    <xf numFmtId="173" fontId="2" fillId="2" borderId="0" xfId="1" applyNumberFormat="1" applyFont="1" applyFill="1" applyBorder="1" applyAlignment="1">
      <alignment horizontal="center"/>
    </xf>
    <xf numFmtId="168" fontId="2" fillId="2" borderId="9" xfId="1" applyNumberFormat="1" applyFont="1" applyFill="1" applyBorder="1" applyAlignment="1">
      <alignment vertical="center"/>
    </xf>
    <xf numFmtId="0" fontId="14" fillId="2" borderId="7" xfId="0" applyFont="1" applyFill="1" applyBorder="1"/>
    <xf numFmtId="0" fontId="22" fillId="5" borderId="0" xfId="0" applyFont="1" applyFill="1"/>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4" xfId="0" applyFont="1" applyFill="1" applyBorder="1" applyAlignment="1">
      <alignment horizontal="center"/>
    </xf>
    <xf numFmtId="164" fontId="14" fillId="2" borderId="0" xfId="1" applyNumberFormat="1" applyFont="1" applyFill="1" applyBorder="1" applyAlignment="1">
      <alignment horizontal="center"/>
    </xf>
    <xf numFmtId="164" fontId="20" fillId="2" borderId="0" xfId="1" applyNumberFormat="1" applyFont="1" applyFill="1" applyBorder="1" applyAlignment="1">
      <alignment horizontal="center"/>
    </xf>
    <xf numFmtId="168" fontId="20" fillId="2" borderId="0" xfId="1" applyNumberFormat="1" applyFont="1" applyFill="1" applyBorder="1"/>
    <xf numFmtId="168" fontId="14" fillId="2" borderId="0" xfId="0" applyNumberFormat="1" applyFont="1" applyFill="1"/>
    <xf numFmtId="168" fontId="2" fillId="2" borderId="2" xfId="1" applyNumberFormat="1" applyFont="1" applyFill="1" applyBorder="1" applyAlignment="1">
      <alignment vertical="center"/>
    </xf>
    <xf numFmtId="164" fontId="13" fillId="2" borderId="0" xfId="1" applyNumberFormat="1" applyFont="1" applyFill="1" applyBorder="1"/>
    <xf numFmtId="168" fontId="20" fillId="2" borderId="7" xfId="1" applyNumberFormat="1" applyFont="1" applyFill="1" applyBorder="1"/>
    <xf numFmtId="0" fontId="14" fillId="2" borderId="7" xfId="0" applyFont="1" applyFill="1" applyBorder="1" applyAlignment="1">
      <alignment horizontal="center"/>
    </xf>
    <xf numFmtId="164" fontId="14" fillId="2" borderId="0" xfId="0" applyNumberFormat="1" applyFont="1" applyFill="1"/>
    <xf numFmtId="168" fontId="20" fillId="2" borderId="0" xfId="1" applyNumberFormat="1" applyFont="1" applyFill="1" applyBorder="1" applyAlignment="1">
      <alignment horizontal="center" vertical="center"/>
    </xf>
    <xf numFmtId="44" fontId="14" fillId="2" borderId="0" xfId="2" applyFont="1" applyFill="1"/>
    <xf numFmtId="44" fontId="14" fillId="2" borderId="0" xfId="0" applyNumberFormat="1" applyFont="1" applyFill="1"/>
    <xf numFmtId="43" fontId="14" fillId="0" borderId="0" xfId="1" applyFont="1"/>
    <xf numFmtId="164" fontId="14" fillId="0" borderId="0" xfId="1" applyNumberFormat="1" applyFont="1"/>
    <xf numFmtId="168" fontId="2" fillId="2" borderId="0" xfId="1" applyNumberFormat="1" applyFont="1" applyFill="1"/>
    <xf numFmtId="168" fontId="20" fillId="0" borderId="0" xfId="1" applyNumberFormat="1" applyFont="1" applyAlignment="1">
      <alignment vertical="center"/>
    </xf>
    <xf numFmtId="168" fontId="2" fillId="2" borderId="0" xfId="1" applyNumberFormat="1" applyFont="1" applyFill="1" applyAlignment="1">
      <alignment vertical="center"/>
    </xf>
    <xf numFmtId="168" fontId="2" fillId="2" borderId="10" xfId="1" applyNumberFormat="1" applyFont="1" applyFill="1" applyBorder="1" applyAlignment="1">
      <alignment vertical="center"/>
    </xf>
    <xf numFmtId="172" fontId="14" fillId="0" borderId="0" xfId="0" applyNumberFormat="1" applyFont="1"/>
    <xf numFmtId="168" fontId="20" fillId="2" borderId="7" xfId="1" applyNumberFormat="1" applyFont="1" applyFill="1" applyBorder="1" applyAlignment="1">
      <alignment vertical="center"/>
    </xf>
    <xf numFmtId="168" fontId="20" fillId="2" borderId="0" xfId="1" applyNumberFormat="1" applyFont="1" applyFill="1"/>
    <xf numFmtId="0" fontId="20" fillId="2" borderId="0" xfId="0" applyFont="1" applyFill="1" applyAlignment="1">
      <alignment horizontal="center" vertical="center" wrapText="1"/>
    </xf>
    <xf numFmtId="167" fontId="2" fillId="0" borderId="0" xfId="2" applyNumberFormat="1" applyFont="1" applyFill="1" applyBorder="1"/>
    <xf numFmtId="168" fontId="20" fillId="0" borderId="0" xfId="1" applyNumberFormat="1" applyFont="1" applyFill="1" applyBorder="1"/>
    <xf numFmtId="168" fontId="20" fillId="0" borderId="0" xfId="1" applyNumberFormat="1" applyFont="1"/>
    <xf numFmtId="164" fontId="20" fillId="2" borderId="7" xfId="1" applyNumberFormat="1" applyFont="1" applyFill="1" applyBorder="1"/>
    <xf numFmtId="168" fontId="20" fillId="0" borderId="7" xfId="1" applyNumberFormat="1" applyFont="1" applyBorder="1"/>
    <xf numFmtId="168" fontId="20" fillId="4" borderId="0" xfId="0" applyNumberFormat="1" applyFont="1" applyFill="1"/>
    <xf numFmtId="168" fontId="20" fillId="0" borderId="0" xfId="0" applyNumberFormat="1" applyFont="1"/>
    <xf numFmtId="9" fontId="20" fillId="2" borderId="0" xfId="3" applyFont="1" applyFill="1" applyBorder="1"/>
    <xf numFmtId="168" fontId="25" fillId="2" borderId="0" xfId="1" applyNumberFormat="1" applyFont="1" applyFill="1" applyBorder="1" applyAlignment="1">
      <alignment vertical="center"/>
    </xf>
    <xf numFmtId="175" fontId="20" fillId="2" borderId="0" xfId="1" applyNumberFormat="1" applyFont="1" applyFill="1" applyAlignment="1">
      <alignment vertical="center"/>
    </xf>
    <xf numFmtId="175" fontId="20" fillId="2" borderId="7" xfId="1" applyNumberFormat="1" applyFont="1" applyFill="1" applyBorder="1" applyAlignment="1">
      <alignment vertical="center"/>
    </xf>
    <xf numFmtId="9" fontId="2" fillId="2" borderId="2" xfId="3" applyFont="1" applyFill="1" applyBorder="1"/>
    <xf numFmtId="9" fontId="2" fillId="2" borderId="0" xfId="3" applyFont="1" applyFill="1" applyAlignment="1">
      <alignment vertical="center"/>
    </xf>
    <xf numFmtId="175" fontId="25" fillId="2" borderId="0" xfId="1" applyNumberFormat="1" applyFont="1" applyFill="1" applyAlignment="1">
      <alignment vertical="center"/>
    </xf>
    <xf numFmtId="173" fontId="25" fillId="2" borderId="0" xfId="1" applyNumberFormat="1" applyFont="1" applyFill="1" applyBorder="1"/>
    <xf numFmtId="171" fontId="20" fillId="2" borderId="0" xfId="1" applyNumberFormat="1" applyFont="1" applyFill="1" applyAlignment="1">
      <alignment vertical="center"/>
    </xf>
    <xf numFmtId="171" fontId="2" fillId="2" borderId="2" xfId="1" applyNumberFormat="1" applyFont="1" applyFill="1" applyBorder="1" applyAlignment="1">
      <alignment vertical="center"/>
    </xf>
    <xf numFmtId="171" fontId="2" fillId="2" borderId="9" xfId="1" applyNumberFormat="1" applyFont="1" applyFill="1" applyBorder="1" applyAlignment="1">
      <alignment vertical="center"/>
    </xf>
    <xf numFmtId="43" fontId="20" fillId="0" borderId="0" xfId="1" applyFont="1" applyFill="1" applyBorder="1"/>
    <xf numFmtId="44" fontId="2" fillId="0" borderId="2" xfId="2" applyFont="1" applyBorder="1"/>
    <xf numFmtId="9" fontId="2" fillId="0" borderId="2" xfId="3" applyFont="1" applyFill="1" applyBorder="1"/>
    <xf numFmtId="167" fontId="2" fillId="0" borderId="0" xfId="2" applyNumberFormat="1" applyFont="1" applyBorder="1"/>
    <xf numFmtId="44" fontId="2" fillId="0" borderId="0" xfId="2" applyFont="1" applyBorder="1"/>
    <xf numFmtId="9" fontId="2" fillId="0" borderId="0" xfId="3" applyFont="1" applyFill="1" applyBorder="1"/>
    <xf numFmtId="9" fontId="20" fillId="2" borderId="7" xfId="3" applyFont="1" applyFill="1" applyBorder="1"/>
    <xf numFmtId="171" fontId="25" fillId="2" borderId="0" xfId="1" applyNumberFormat="1" applyFont="1" applyFill="1" applyAlignment="1">
      <alignment vertical="center"/>
    </xf>
    <xf numFmtId="173" fontId="2" fillId="2" borderId="0" xfId="3" applyNumberFormat="1" applyFont="1" applyFill="1" applyAlignment="1">
      <alignment vertical="center"/>
    </xf>
    <xf numFmtId="0" fontId="26" fillId="6" borderId="0" xfId="0" applyFont="1" applyFill="1" applyAlignment="1">
      <alignment horizontal="center" vertical="center" wrapText="1"/>
    </xf>
    <xf numFmtId="0" fontId="27" fillId="6" borderId="0" xfId="0" applyFont="1" applyFill="1" applyAlignment="1">
      <alignment horizontal="center" vertical="center" wrapText="1"/>
    </xf>
    <xf numFmtId="43" fontId="0" fillId="0" borderId="0" xfId="1" applyFont="1"/>
    <xf numFmtId="0" fontId="26" fillId="6" borderId="0" xfId="0" applyFont="1" applyFill="1" applyAlignment="1">
      <alignment horizontal="lef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left" vertical="center" wrapText="1"/>
    </xf>
    <xf numFmtId="0" fontId="26" fillId="0" borderId="0" xfId="0" applyFont="1" applyAlignment="1">
      <alignment horizontal="left" vertical="center" wrapText="1"/>
    </xf>
    <xf numFmtId="0" fontId="28" fillId="0" borderId="11" xfId="0" applyFont="1" applyBorder="1" applyAlignment="1">
      <alignment horizontal="center" vertical="center"/>
    </xf>
    <xf numFmtId="0" fontId="29" fillId="0" borderId="11" xfId="0" applyFont="1" applyBorder="1" applyAlignment="1">
      <alignment horizontal="left" vertical="center"/>
    </xf>
    <xf numFmtId="0" fontId="26" fillId="0" borderId="11" xfId="0" applyFont="1" applyBorder="1" applyAlignment="1">
      <alignment horizontal="left" vertical="center" wrapText="1"/>
    </xf>
    <xf numFmtId="0" fontId="26" fillId="0" borderId="11" xfId="0" applyFont="1" applyBorder="1" applyAlignment="1">
      <alignment horizontal="center" vertical="center" wrapText="1"/>
    </xf>
    <xf numFmtId="0" fontId="28" fillId="0" borderId="11" xfId="0" applyFont="1" applyBorder="1" applyAlignment="1">
      <alignment horizontal="left" vertical="center"/>
    </xf>
    <xf numFmtId="0" fontId="26" fillId="6" borderId="12" xfId="0" applyFont="1" applyFill="1" applyBorder="1" applyAlignment="1">
      <alignment horizontal="center" vertical="center" wrapText="1"/>
    </xf>
    <xf numFmtId="164" fontId="28" fillId="0" borderId="11" xfId="1" applyNumberFormat="1" applyFont="1" applyBorder="1" applyAlignment="1">
      <alignment horizontal="left" vertical="center"/>
    </xf>
    <xf numFmtId="164" fontId="29" fillId="0" borderId="11" xfId="1" applyNumberFormat="1" applyFont="1" applyBorder="1" applyAlignment="1">
      <alignment horizontal="left" vertical="center"/>
    </xf>
    <xf numFmtId="164" fontId="26" fillId="6" borderId="12" xfId="0" applyNumberFormat="1" applyFont="1" applyFill="1" applyBorder="1" applyAlignment="1">
      <alignment horizontal="center" vertical="center" wrapText="1"/>
    </xf>
    <xf numFmtId="164" fontId="26" fillId="6" borderId="0" xfId="0" applyNumberFormat="1" applyFont="1" applyFill="1" applyAlignment="1">
      <alignment horizontal="center" vertical="center" wrapText="1"/>
    </xf>
    <xf numFmtId="164" fontId="27" fillId="6" borderId="0" xfId="0" applyNumberFormat="1" applyFont="1" applyFill="1" applyAlignment="1">
      <alignment horizontal="center" vertical="center" wrapText="1"/>
    </xf>
    <xf numFmtId="164" fontId="27" fillId="6" borderId="0" xfId="1" applyNumberFormat="1" applyFont="1" applyFill="1" applyAlignment="1">
      <alignment horizontal="left" vertical="center" wrapText="1"/>
    </xf>
    <xf numFmtId="164" fontId="29" fillId="0" borderId="11" xfId="1" applyNumberFormat="1" applyFont="1" applyFill="1" applyBorder="1" applyAlignment="1">
      <alignment horizontal="left" vertical="center"/>
    </xf>
    <xf numFmtId="164" fontId="26" fillId="6" borderId="11" xfId="1" applyNumberFormat="1" applyFont="1" applyFill="1" applyBorder="1" applyAlignment="1">
      <alignment horizontal="center" vertical="center" wrapText="1"/>
    </xf>
    <xf numFmtId="164" fontId="26" fillId="6" borderId="0" xfId="1" applyNumberFormat="1" applyFont="1" applyFill="1" applyAlignment="1">
      <alignment horizontal="center" vertical="center" wrapText="1"/>
    </xf>
    <xf numFmtId="164" fontId="28" fillId="0" borderId="11" xfId="1" applyNumberFormat="1" applyFont="1" applyFill="1" applyBorder="1" applyAlignment="1">
      <alignment horizontal="left" vertical="center"/>
    </xf>
    <xf numFmtId="168" fontId="20" fillId="0" borderId="7" xfId="1" applyNumberFormat="1" applyFont="1" applyBorder="1" applyAlignment="1">
      <alignment vertical="center"/>
    </xf>
    <xf numFmtId="173" fontId="20" fillId="2" borderId="7" xfId="1" applyNumberFormat="1" applyFont="1" applyFill="1" applyBorder="1"/>
    <xf numFmtId="0" fontId="0" fillId="7" borderId="13" xfId="0" applyFill="1" applyBorder="1" applyAlignment="1">
      <alignment vertical="distributed"/>
    </xf>
    <xf numFmtId="0" fontId="0" fillId="7" borderId="13" xfId="0" applyFill="1" applyBorder="1"/>
    <xf numFmtId="0" fontId="26" fillId="6" borderId="14" xfId="0" applyFont="1" applyFill="1" applyBorder="1" applyAlignment="1">
      <alignment horizontal="center" vertical="center" wrapText="1"/>
    </xf>
    <xf numFmtId="0" fontId="27" fillId="6" borderId="13" xfId="0" applyFont="1" applyFill="1" applyBorder="1" applyAlignment="1">
      <alignment horizontal="left" vertical="center" wrapText="1"/>
    </xf>
    <xf numFmtId="0" fontId="0" fillId="8" borderId="0" xfId="0" applyFill="1"/>
    <xf numFmtId="0" fontId="9" fillId="12" borderId="15" xfId="14" applyFont="1" applyFill="1" applyBorder="1" applyAlignment="1" applyProtection="1">
      <alignment horizontal="left" vertical="center" wrapText="1"/>
      <protection locked="0"/>
    </xf>
    <xf numFmtId="0" fontId="12" fillId="12" borderId="17" xfId="15" applyFont="1" applyFill="1" applyBorder="1" applyAlignment="1">
      <alignment horizontal="center" vertical="center" wrapText="1"/>
    </xf>
    <xf numFmtId="0" fontId="12" fillId="10" borderId="17" xfId="15" applyFont="1" applyFill="1" applyBorder="1" applyAlignment="1">
      <alignment horizontal="center" vertical="center"/>
    </xf>
    <xf numFmtId="0" fontId="12" fillId="12" borderId="17" xfId="15" applyFont="1" applyFill="1" applyBorder="1" applyAlignment="1">
      <alignment horizontal="left" vertical="center" wrapText="1"/>
    </xf>
    <xf numFmtId="43" fontId="12" fillId="12" borderId="17" xfId="14" applyNumberFormat="1" applyFont="1" applyFill="1" applyBorder="1" applyAlignment="1">
      <alignment horizontal="left" vertical="center" wrapText="1"/>
    </xf>
    <xf numFmtId="0" fontId="9" fillId="10" borderId="16" xfId="14" applyFont="1" applyFill="1" applyBorder="1" applyAlignment="1" applyProtection="1">
      <alignment horizontal="center" vertical="center" wrapText="1"/>
      <protection locked="0"/>
    </xf>
    <xf numFmtId="0" fontId="9" fillId="0" borderId="0" xfId="14" applyFont="1" applyAlignment="1" applyProtection="1">
      <alignment horizontal="center" vertical="center" wrapText="1"/>
      <protection locked="0"/>
    </xf>
    <xf numFmtId="0" fontId="9" fillId="10" borderId="0" xfId="14" applyFont="1" applyFill="1"/>
    <xf numFmtId="0" fontId="6" fillId="0" borderId="0" xfId="14" applyFont="1"/>
    <xf numFmtId="0" fontId="30" fillId="0" borderId="0" xfId="14" applyFont="1"/>
    <xf numFmtId="0" fontId="30" fillId="0" borderId="0" xfId="15" applyFont="1" applyAlignment="1">
      <alignment horizontal="center" vertical="center"/>
    </xf>
    <xf numFmtId="0" fontId="30" fillId="0" borderId="0" xfId="15" applyFont="1" applyAlignment="1">
      <alignment horizontal="left" vertical="center" wrapText="1"/>
    </xf>
    <xf numFmtId="0" fontId="30" fillId="0" borderId="0" xfId="14" applyFont="1" applyAlignment="1">
      <alignment wrapText="1"/>
    </xf>
    <xf numFmtId="0" fontId="6" fillId="8" borderId="0" xfId="14" applyFont="1" applyFill="1"/>
    <xf numFmtId="0" fontId="6" fillId="10" borderId="0" xfId="14" applyFont="1" applyFill="1" applyAlignment="1">
      <alignment horizontal="left"/>
    </xf>
    <xf numFmtId="0" fontId="6" fillId="10" borderId="0" xfId="14" applyFont="1" applyFill="1"/>
    <xf numFmtId="0" fontId="6" fillId="10" borderId="0" xfId="14" applyFont="1" applyFill="1" applyAlignment="1" applyProtection="1">
      <alignment horizontal="left" vertical="center" wrapText="1"/>
      <protection locked="0"/>
    </xf>
    <xf numFmtId="0" fontId="6" fillId="11" borderId="0" xfId="14" applyFont="1" applyFill="1" applyAlignment="1">
      <alignment horizontal="center"/>
    </xf>
    <xf numFmtId="0" fontId="6" fillId="11" borderId="0" xfId="14" applyFont="1" applyFill="1"/>
    <xf numFmtId="0" fontId="12" fillId="0" borderId="0" xfId="15" applyFont="1" applyAlignment="1">
      <alignment horizontal="center" vertical="center"/>
    </xf>
    <xf numFmtId="0" fontId="11" fillId="0" borderId="0" xfId="14" applyFont="1"/>
    <xf numFmtId="0" fontId="30" fillId="9" borderId="0" xfId="14" applyFont="1" applyFill="1" applyAlignment="1">
      <alignment wrapText="1"/>
    </xf>
    <xf numFmtId="0" fontId="30" fillId="9" borderId="0" xfId="15" applyFont="1" applyFill="1" applyAlignment="1">
      <alignment horizontal="center" vertical="center"/>
    </xf>
    <xf numFmtId="0" fontId="33" fillId="13" borderId="0" xfId="14" applyFont="1" applyFill="1"/>
    <xf numFmtId="49" fontId="33" fillId="13" borderId="0" xfId="14" applyNumberFormat="1" applyFont="1" applyFill="1" applyAlignment="1">
      <alignment horizontal="left" wrapText="1"/>
    </xf>
    <xf numFmtId="0" fontId="33" fillId="13" borderId="0" xfId="14" applyFont="1" applyFill="1" applyAlignment="1">
      <alignment wrapText="1"/>
    </xf>
    <xf numFmtId="0" fontId="33" fillId="13" borderId="0" xfId="14" applyFont="1" applyFill="1" applyAlignment="1">
      <alignment horizontal="center" vertical="center"/>
    </xf>
    <xf numFmtId="49" fontId="6" fillId="0" borderId="0" xfId="14" applyNumberFormat="1" applyFont="1" applyAlignment="1">
      <alignment horizontal="left" wrapText="1"/>
    </xf>
    <xf numFmtId="0" fontId="6" fillId="0" borderId="0" xfId="14" applyFont="1" applyAlignment="1">
      <alignment horizontal="center" vertical="center"/>
    </xf>
    <xf numFmtId="0" fontId="6" fillId="0" borderId="0" xfId="14" applyFont="1" applyAlignment="1">
      <alignment wrapText="1"/>
    </xf>
    <xf numFmtId="0" fontId="6" fillId="0" borderId="0" xfId="14" applyFont="1" applyAlignment="1">
      <alignment horizontal="left"/>
    </xf>
    <xf numFmtId="43" fontId="6" fillId="0" borderId="0" xfId="16" applyFont="1" applyBorder="1"/>
    <xf numFmtId="49" fontId="6" fillId="0" borderId="0" xfId="14" applyNumberFormat="1" applyFont="1" applyAlignment="1">
      <alignment horizontal="center" wrapText="1"/>
    </xf>
    <xf numFmtId="43" fontId="6" fillId="11" borderId="0" xfId="16" applyFont="1" applyFill="1" applyBorder="1"/>
    <xf numFmtId="0" fontId="6" fillId="11" borderId="0" xfId="14" applyFont="1" applyFill="1" applyAlignment="1">
      <alignment horizontal="left"/>
    </xf>
    <xf numFmtId="49" fontId="6" fillId="11" borderId="0" xfId="14" applyNumberFormat="1" applyFont="1" applyFill="1" applyAlignment="1">
      <alignment horizontal="center" wrapText="1"/>
    </xf>
    <xf numFmtId="0" fontId="6" fillId="11" borderId="0" xfId="14" applyFont="1" applyFill="1" applyAlignment="1">
      <alignment wrapText="1"/>
    </xf>
    <xf numFmtId="49" fontId="6" fillId="11" borderId="0" xfId="14" applyNumberFormat="1" applyFont="1" applyFill="1" applyAlignment="1">
      <alignment horizontal="left" wrapText="1"/>
    </xf>
    <xf numFmtId="0" fontId="6" fillId="9" borderId="0" xfId="14" applyFont="1" applyFill="1"/>
    <xf numFmtId="49" fontId="6" fillId="9" borderId="0" xfId="14" applyNumberFormat="1" applyFont="1" applyFill="1" applyAlignment="1">
      <alignment horizontal="left" wrapText="1"/>
    </xf>
    <xf numFmtId="0" fontId="6" fillId="9" borderId="0" xfId="14" applyFont="1" applyFill="1" applyAlignment="1">
      <alignment horizontal="center" vertical="center"/>
    </xf>
    <xf numFmtId="0" fontId="30" fillId="0" borderId="18" xfId="15" applyFont="1" applyBorder="1" applyAlignment="1">
      <alignment horizontal="center" vertical="center" wrapText="1"/>
    </xf>
    <xf numFmtId="0" fontId="30" fillId="0" borderId="18" xfId="15" applyFont="1" applyBorder="1" applyAlignment="1">
      <alignment horizontal="center" vertical="center"/>
    </xf>
    <xf numFmtId="0" fontId="30" fillId="0" borderId="18" xfId="15" applyFont="1" applyBorder="1" applyAlignment="1">
      <alignment horizontal="left" vertical="center" wrapText="1"/>
    </xf>
    <xf numFmtId="43" fontId="30" fillId="0" borderId="18" xfId="1" applyFont="1" applyFill="1" applyBorder="1" applyAlignment="1">
      <alignment horizontal="center" vertical="center" wrapText="1"/>
    </xf>
    <xf numFmtId="43" fontId="30" fillId="0" borderId="19" xfId="1" applyFont="1" applyFill="1" applyBorder="1" applyAlignment="1">
      <alignment horizontal="right" vertical="center"/>
    </xf>
    <xf numFmtId="43" fontId="12" fillId="0" borderId="18" xfId="14" applyNumberFormat="1" applyFont="1" applyBorder="1" applyAlignment="1">
      <alignment horizontal="center" vertical="center" wrapText="1"/>
    </xf>
    <xf numFmtId="43" fontId="6" fillId="0" borderId="0" xfId="16" applyFont="1"/>
    <xf numFmtId="0" fontId="34" fillId="0" borderId="11" xfId="0" applyFont="1" applyBorder="1" applyAlignment="1">
      <alignment horizontal="center" vertical="center" wrapText="1"/>
    </xf>
    <xf numFmtId="0" fontId="34" fillId="0" borderId="11" xfId="0" applyFont="1" applyBorder="1" applyAlignment="1">
      <alignment horizontal="center" vertical="center"/>
    </xf>
    <xf numFmtId="0" fontId="13" fillId="2" borderId="0" xfId="0" quotePrefix="1" applyFont="1" applyFill="1" applyAlignment="1">
      <alignment horizontal="center" vertical="center"/>
    </xf>
    <xf numFmtId="173" fontId="35" fillId="2" borderId="0" xfId="3" applyNumberFormat="1" applyFont="1" applyFill="1" applyAlignment="1">
      <alignment vertical="center"/>
    </xf>
    <xf numFmtId="168" fontId="35" fillId="2" borderId="0" xfId="1" applyNumberFormat="1" applyFont="1" applyFill="1" applyAlignment="1">
      <alignment vertical="center"/>
    </xf>
    <xf numFmtId="173" fontId="35" fillId="2" borderId="0" xfId="1" applyNumberFormat="1" applyFont="1" applyFill="1"/>
    <xf numFmtId="168" fontId="35" fillId="2" borderId="7" xfId="1" applyNumberFormat="1" applyFont="1" applyFill="1" applyBorder="1" applyAlignment="1">
      <alignment vertical="center"/>
    </xf>
    <xf numFmtId="175" fontId="35" fillId="2" borderId="0" xfId="1" applyNumberFormat="1" applyFont="1" applyFill="1" applyAlignment="1">
      <alignment vertical="center"/>
    </xf>
    <xf numFmtId="168" fontId="37" fillId="2" borderId="0" xfId="1" applyNumberFormat="1" applyFont="1" applyFill="1" applyAlignment="1">
      <alignment vertical="center"/>
    </xf>
    <xf numFmtId="168" fontId="35" fillId="0" borderId="0" xfId="1" applyNumberFormat="1" applyFont="1"/>
    <xf numFmtId="168" fontId="38" fillId="2" borderId="0" xfId="1" applyNumberFormat="1" applyFont="1" applyFill="1" applyAlignment="1">
      <alignment vertical="center"/>
    </xf>
    <xf numFmtId="0" fontId="37" fillId="3" borderId="0" xfId="0" applyFont="1" applyFill="1" applyAlignment="1">
      <alignment horizontal="center" vertical="center" wrapText="1"/>
    </xf>
    <xf numFmtId="0" fontId="16" fillId="0" borderId="0" xfId="0" applyFont="1" applyAlignment="1">
      <alignment horizontal="left" vertical="top" wrapText="1"/>
    </xf>
    <xf numFmtId="0" fontId="2" fillId="3" borderId="0" xfId="0" applyFont="1" applyFill="1" applyAlignment="1">
      <alignment horizontal="center" vertical="center" wrapText="1"/>
    </xf>
    <xf numFmtId="0" fontId="31" fillId="2" borderId="0" xfId="0" applyFont="1" applyFill="1" applyAlignment="1">
      <alignment horizontal="left" wrapText="1"/>
    </xf>
    <xf numFmtId="0" fontId="39" fillId="0" borderId="0" xfId="0" applyFont="1"/>
    <xf numFmtId="0" fontId="40" fillId="2" borderId="0" xfId="0" applyFont="1" applyFill="1"/>
    <xf numFmtId="172" fontId="0" fillId="0" borderId="0" xfId="0" applyNumberFormat="1"/>
    <xf numFmtId="0" fontId="4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41" fillId="2" borderId="0" xfId="0" applyFont="1" applyFill="1" applyAlignment="1">
      <alignment horizontal="center"/>
    </xf>
    <xf numFmtId="0" fontId="43" fillId="2" borderId="0" xfId="0" applyFont="1" applyFill="1" applyAlignment="1">
      <alignment horizontal="right" vertical="top"/>
    </xf>
    <xf numFmtId="0" fontId="40" fillId="0" borderId="0" xfId="0" applyFont="1"/>
    <xf numFmtId="0" fontId="40" fillId="0" borderId="0" xfId="0" applyFont="1" applyAlignment="1">
      <alignment horizontal="left" vertical="top" wrapText="1"/>
    </xf>
    <xf numFmtId="0" fontId="14" fillId="2" borderId="0" xfId="0" applyFont="1" applyFill="1" applyBorder="1"/>
    <xf numFmtId="0" fontId="2" fillId="3" borderId="0" xfId="0" applyNumberFormat="1" applyFont="1" applyFill="1" applyBorder="1" applyAlignment="1">
      <alignment horizontal="centerContinuous" vertical="center" wrapText="1"/>
    </xf>
    <xf numFmtId="0" fontId="14" fillId="2" borderId="0" xfId="0" applyFont="1" applyFill="1" applyBorder="1" applyAlignment="1">
      <alignment horizontal="left" indent="2"/>
    </xf>
    <xf numFmtId="172" fontId="14" fillId="2" borderId="0" xfId="2" applyNumberFormat="1" applyFont="1" applyFill="1" applyBorder="1"/>
    <xf numFmtId="0" fontId="13" fillId="2" borderId="0" xfId="0" applyFont="1" applyFill="1" applyBorder="1"/>
    <xf numFmtId="172" fontId="13" fillId="2" borderId="9" xfId="2" applyNumberFormat="1" applyFont="1" applyFill="1" applyBorder="1"/>
    <xf numFmtId="172" fontId="13" fillId="2" borderId="0" xfId="2" applyNumberFormat="1" applyFont="1" applyFill="1" applyBorder="1"/>
    <xf numFmtId="0" fontId="2" fillId="3" borderId="0" xfId="0" applyFont="1" applyFill="1" applyBorder="1" applyAlignment="1">
      <alignment horizontal="centerContinuous" vertical="center" wrapText="1"/>
    </xf>
    <xf numFmtId="0" fontId="14" fillId="0" borderId="0" xfId="0" applyFont="1" applyBorder="1"/>
    <xf numFmtId="0" fontId="13" fillId="0" borderId="0" xfId="0" applyFont="1" applyBorder="1"/>
    <xf numFmtId="172" fontId="13" fillId="0" borderId="9" xfId="0" applyNumberFormat="1" applyFont="1" applyBorder="1"/>
  </cellXfs>
  <cellStyles count="17">
    <cellStyle name="Comma" xfId="1" builtinId="3"/>
    <cellStyle name="Comma 2" xfId="4" xr:uid="{11DAFE85-FEE5-4B0F-8D5E-8DF8EDC3A554}"/>
    <cellStyle name="Comma 21" xfId="8" xr:uid="{656BB1F8-AB6E-416A-8C65-F15D18C2CA03}"/>
    <cellStyle name="Comma 4 2" xfId="16" xr:uid="{A592A81B-7795-402F-8BDD-EFD4A3977314}"/>
    <cellStyle name="Currency" xfId="2" builtinId="4"/>
    <cellStyle name="Normal" xfId="0" builtinId="0"/>
    <cellStyle name="Normal 2" xfId="5" xr:uid="{4C8BD0EB-A5AA-4C4C-B5F2-123D146CCD6C}"/>
    <cellStyle name="Normal 2 2" xfId="9" xr:uid="{C785397B-C31B-4FA9-8C4C-F04B5CEE4279}"/>
    <cellStyle name="Normal 2 2 2" xfId="15" xr:uid="{61CB9061-7DAA-40E1-9867-8D390C2B1F22}"/>
    <cellStyle name="Normal 2 9" xfId="7" xr:uid="{CB0FE200-ADC5-46FA-94B5-543070B28F56}"/>
    <cellStyle name="Normal 3" xfId="10" xr:uid="{1E50E59C-D08A-4B17-B902-0539E376652D}"/>
    <cellStyle name="Normal 40" xfId="11" xr:uid="{AE4194A4-9C5C-43E9-AFBB-A894F77DC996}"/>
    <cellStyle name="Normal 8" xfId="13" xr:uid="{6CC3AF9E-9CAB-415B-9347-2647A76C4252}"/>
    <cellStyle name="Normal 8 2" xfId="14" xr:uid="{E3FE4E1E-13FE-40E8-A7F5-6DDC1A96C329}"/>
    <cellStyle name="Percent" xfId="3" builtinId="5"/>
    <cellStyle name="Percent 11" xfId="6" xr:uid="{AD548433-0270-4D1F-BDCC-B89B63BF3E3D}"/>
    <cellStyle name="Percent 11 2" xfId="12" xr:uid="{7D50B5B0-491A-4387-95A7-9C152EBDC141}"/>
  </cellStyles>
  <dxfs count="0"/>
  <tableStyles count="0" defaultTableStyle="TableStyleMedium2" defaultPivotStyle="PivotStyleLight16"/>
  <colors>
    <mruColors>
      <color rgb="FFFF6699"/>
      <color rgb="FFFF3833"/>
      <color rgb="FFFF7C80"/>
      <color rgb="FF00800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Gustavo" id="{131A287B-5063-4CA9-B6B4-495198673E24}"/>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87DA-4441-4DD6-A60A-E54F47A1BE57}">
  <sheetPr codeName="Sheet1">
    <pageSetUpPr fitToPage="1"/>
  </sheetPr>
  <dimension ref="A1:K37"/>
  <sheetViews>
    <sheetView showGridLines="0" zoomScale="110" zoomScaleNormal="110" zoomScaleSheetLayoutView="100" workbookViewId="0"/>
  </sheetViews>
  <sheetFormatPr defaultColWidth="3.7109375" defaultRowHeight="12.75"/>
  <cols>
    <col min="1" max="2" width="7.7109375" style="18" customWidth="1"/>
    <col min="3" max="3" width="58.5703125" style="18" customWidth="1"/>
    <col min="4" max="7" width="15.140625" style="18" customWidth="1"/>
    <col min="8" max="8" width="3.42578125" style="18" customWidth="1"/>
    <col min="9" max="14" width="3.7109375" style="18" customWidth="1"/>
    <col min="15" max="17" width="3.7109375" style="18"/>
    <col min="18" max="18" width="3.7109375" style="18" customWidth="1"/>
    <col min="19" max="24" width="3.7109375" style="18"/>
    <col min="25" max="25" width="3.7109375" style="18" customWidth="1"/>
    <col min="26" max="16384" width="3.7109375" style="18"/>
  </cols>
  <sheetData>
    <row r="1" spans="1:10" ht="21">
      <c r="B1" s="19" t="s">
        <v>7433</v>
      </c>
    </row>
    <row r="2" spans="1:10" ht="14.25" customHeight="1">
      <c r="A2" s="20"/>
      <c r="B2" s="18" t="s">
        <v>0</v>
      </c>
    </row>
    <row r="3" spans="1:10" ht="14.25" customHeight="1">
      <c r="D3" s="21"/>
      <c r="E3" s="21"/>
      <c r="F3" s="21"/>
    </row>
    <row r="4" spans="1:10" ht="14.25" customHeight="1">
      <c r="B4" s="22"/>
      <c r="C4" s="23"/>
      <c r="D4" s="23"/>
      <c r="E4" s="23"/>
      <c r="F4" s="23"/>
      <c r="G4" s="23"/>
      <c r="H4" s="24"/>
    </row>
    <row r="5" spans="1:10">
      <c r="B5" s="25"/>
      <c r="C5" s="26">
        <v>1</v>
      </c>
      <c r="D5" s="26">
        <v>2</v>
      </c>
      <c r="E5" s="26">
        <v>3</v>
      </c>
      <c r="F5" s="26">
        <v>4</v>
      </c>
      <c r="G5" s="26">
        <v>5</v>
      </c>
      <c r="H5" s="27"/>
    </row>
    <row r="6" spans="1:10">
      <c r="B6" s="25"/>
      <c r="C6" s="26"/>
      <c r="D6" s="26"/>
      <c r="E6" s="26"/>
      <c r="F6" s="26"/>
      <c r="G6" s="26"/>
      <c r="H6" s="27"/>
    </row>
    <row r="7" spans="1:10" ht="16.5" customHeight="1">
      <c r="B7" s="25"/>
      <c r="C7" s="26"/>
      <c r="D7" s="229" t="s">
        <v>1</v>
      </c>
      <c r="E7" s="229"/>
      <c r="F7" s="229"/>
      <c r="G7" s="229"/>
      <c r="H7" s="27"/>
    </row>
    <row r="8" spans="1:10" ht="42" customHeight="1">
      <c r="B8" s="25"/>
      <c r="C8" s="11" t="s">
        <v>22</v>
      </c>
      <c r="D8" s="28" t="s">
        <v>23</v>
      </c>
      <c r="E8" s="28" t="s">
        <v>24</v>
      </c>
      <c r="F8" s="28" t="s">
        <v>4</v>
      </c>
      <c r="G8" s="28" t="s">
        <v>5</v>
      </c>
      <c r="H8" s="27"/>
    </row>
    <row r="9" spans="1:10">
      <c r="B9" s="29">
        <v>1</v>
      </c>
      <c r="C9" s="30" t="s">
        <v>25</v>
      </c>
      <c r="D9" s="31">
        <v>584776000</v>
      </c>
      <c r="E9" s="32">
        <v>584776000</v>
      </c>
      <c r="F9" s="130">
        <f>E9-D9</f>
        <v>0</v>
      </c>
      <c r="G9" s="119">
        <f>F9/E9</f>
        <v>0</v>
      </c>
      <c r="H9" s="27"/>
      <c r="J9" s="35"/>
    </row>
    <row r="10" spans="1:10">
      <c r="B10" s="29">
        <v>2</v>
      </c>
      <c r="C10" s="30" t="s">
        <v>26</v>
      </c>
      <c r="D10" s="33">
        <v>180057000.06603611</v>
      </c>
      <c r="E10" s="33">
        <v>180057000.00000003</v>
      </c>
      <c r="F10" s="130">
        <v>0</v>
      </c>
      <c r="G10" s="119">
        <f>F10/E10</f>
        <v>0</v>
      </c>
      <c r="H10" s="27"/>
      <c r="I10" s="36"/>
      <c r="J10" s="21"/>
    </row>
    <row r="11" spans="1:10">
      <c r="B11" s="29">
        <v>3</v>
      </c>
      <c r="C11" s="37" t="s">
        <v>27</v>
      </c>
      <c r="D11" s="38">
        <f>SUM(D9:D10)</f>
        <v>764833000.06603611</v>
      </c>
      <c r="E11" s="38">
        <f t="shared" ref="E11:F11" si="0">SUM(E9:E10)</f>
        <v>764833000</v>
      </c>
      <c r="F11" s="131">
        <f t="shared" si="0"/>
        <v>0</v>
      </c>
      <c r="G11" s="132">
        <f>F11/E11</f>
        <v>0</v>
      </c>
      <c r="H11" s="40"/>
      <c r="I11" s="12"/>
      <c r="J11" s="41"/>
    </row>
    <row r="12" spans="1:10">
      <c r="B12" s="29"/>
      <c r="C12" s="37"/>
      <c r="D12" s="133"/>
      <c r="E12" s="133"/>
      <c r="F12" s="134"/>
      <c r="G12" s="135"/>
      <c r="H12" s="40"/>
      <c r="I12" s="12"/>
      <c r="J12" s="41"/>
    </row>
    <row r="13" spans="1:10">
      <c r="B13" s="29">
        <v>4</v>
      </c>
      <c r="C13" s="30" t="s">
        <v>28</v>
      </c>
      <c r="D13" s="114">
        <f>'3.2 - Imp Port - Summary'!D22</f>
        <v>763189759.8944608</v>
      </c>
      <c r="E13" s="113">
        <f>'3.2 - Imp Port - Summary'!I22</f>
        <v>1207157174.1603701</v>
      </c>
      <c r="F13" s="227">
        <f>E13-D13</f>
        <v>443967414.26590931</v>
      </c>
      <c r="G13" s="34">
        <f>F13/E13</f>
        <v>0.36777929483350652</v>
      </c>
      <c r="H13" s="27"/>
      <c r="I13" s="12"/>
      <c r="J13" s="41"/>
    </row>
    <row r="14" spans="1:10">
      <c r="B14" s="29"/>
      <c r="C14" s="30"/>
      <c r="D14" s="33"/>
      <c r="E14" s="33"/>
      <c r="F14" s="45"/>
      <c r="G14" s="34"/>
      <c r="H14" s="27"/>
      <c r="I14" s="12"/>
      <c r="J14" s="41"/>
    </row>
    <row r="15" spans="1:10">
      <c r="B15" s="29"/>
      <c r="C15" s="11" t="s">
        <v>29</v>
      </c>
      <c r="D15" s="42"/>
      <c r="E15" s="42"/>
      <c r="F15" s="43"/>
      <c r="G15" s="43"/>
      <c r="H15" s="27"/>
      <c r="I15" s="12"/>
    </row>
    <row r="16" spans="1:10">
      <c r="B16" s="29">
        <v>5</v>
      </c>
      <c r="C16" s="30" t="s">
        <v>30</v>
      </c>
      <c r="D16" s="114">
        <v>345322000</v>
      </c>
      <c r="E16" s="113">
        <v>345322000</v>
      </c>
      <c r="F16" s="44">
        <v>0</v>
      </c>
      <c r="G16" s="119">
        <v>0</v>
      </c>
      <c r="H16" s="27"/>
      <c r="I16" s="12"/>
    </row>
    <row r="17" spans="2:11">
      <c r="B17" s="29">
        <v>6</v>
      </c>
      <c r="C17" s="30" t="s">
        <v>31</v>
      </c>
      <c r="D17" s="116">
        <v>13639000</v>
      </c>
      <c r="E17" s="116">
        <v>13639000</v>
      </c>
      <c r="F17" s="115">
        <v>0</v>
      </c>
      <c r="G17" s="136">
        <v>0</v>
      </c>
      <c r="H17" s="27"/>
      <c r="I17" s="12"/>
    </row>
    <row r="18" spans="2:11">
      <c r="B18" s="29">
        <v>7</v>
      </c>
      <c r="C18" s="11" t="s">
        <v>32</v>
      </c>
      <c r="D18" s="38">
        <v>358961000</v>
      </c>
      <c r="E18" s="38">
        <v>358961000</v>
      </c>
      <c r="F18" s="39">
        <v>0</v>
      </c>
      <c r="G18" s="132">
        <f>F18/E18</f>
        <v>0</v>
      </c>
      <c r="H18" s="27"/>
      <c r="I18" s="12"/>
    </row>
    <row r="19" spans="2:11">
      <c r="B19" s="29"/>
      <c r="C19" s="11"/>
      <c r="D19" s="42"/>
      <c r="E19" s="42"/>
      <c r="F19" s="47"/>
      <c r="G19" s="46"/>
      <c r="H19" s="27"/>
      <c r="I19" s="12"/>
    </row>
    <row r="20" spans="2:11">
      <c r="B20" s="29">
        <v>8</v>
      </c>
      <c r="C20" s="11" t="s">
        <v>33</v>
      </c>
      <c r="D20" s="112">
        <v>34220000</v>
      </c>
      <c r="E20" s="112">
        <v>34220000</v>
      </c>
      <c r="F20" s="47"/>
      <c r="G20" s="46"/>
      <c r="H20" s="27"/>
      <c r="I20" s="12"/>
    </row>
    <row r="21" spans="2:11">
      <c r="B21" s="29"/>
      <c r="C21" s="11"/>
      <c r="D21" s="42"/>
      <c r="E21" s="42"/>
      <c r="F21" s="47"/>
      <c r="G21" s="46"/>
      <c r="H21" s="27"/>
      <c r="I21" s="12"/>
    </row>
    <row r="22" spans="2:11">
      <c r="B22" s="29"/>
      <c r="C22" s="30"/>
      <c r="D22" s="33"/>
      <c r="E22" s="33"/>
      <c r="F22" s="45"/>
      <c r="G22" s="48"/>
      <c r="H22" s="27"/>
      <c r="I22" s="12"/>
    </row>
    <row r="23" spans="2:11">
      <c r="B23" s="29"/>
      <c r="C23" s="11" t="s">
        <v>10</v>
      </c>
      <c r="D23" s="33"/>
      <c r="E23" s="33"/>
      <c r="F23" s="45"/>
      <c r="G23" s="48"/>
      <c r="H23" s="27"/>
      <c r="I23" s="12"/>
    </row>
    <row r="24" spans="2:11">
      <c r="B24" s="29">
        <v>9</v>
      </c>
      <c r="C24" s="30" t="s">
        <v>34</v>
      </c>
      <c r="D24" s="117">
        <v>139368000</v>
      </c>
      <c r="E24" s="117">
        <v>139368000</v>
      </c>
      <c r="F24" s="45">
        <v>0</v>
      </c>
      <c r="G24" s="119">
        <v>0</v>
      </c>
      <c r="H24" s="27"/>
      <c r="I24" s="12"/>
    </row>
    <row r="25" spans="2:11">
      <c r="B25" s="29">
        <v>10</v>
      </c>
      <c r="C25" s="30" t="s">
        <v>35</v>
      </c>
      <c r="D25" s="117">
        <v>25161000</v>
      </c>
      <c r="E25" s="117">
        <v>25161000</v>
      </c>
      <c r="F25" s="45">
        <v>0</v>
      </c>
      <c r="G25" s="119">
        <v>0</v>
      </c>
      <c r="H25" s="27"/>
      <c r="I25" s="12"/>
      <c r="K25" s="108"/>
    </row>
    <row r="26" spans="2:11">
      <c r="B26" s="29">
        <v>11</v>
      </c>
      <c r="C26" s="30" t="s">
        <v>36</v>
      </c>
      <c r="D26" s="118">
        <v>62893000</v>
      </c>
      <c r="E26" s="118">
        <v>62893000</v>
      </c>
      <c r="F26" s="45">
        <v>0</v>
      </c>
      <c r="G26" s="119">
        <v>0</v>
      </c>
      <c r="H26" s="27"/>
      <c r="I26" s="12"/>
    </row>
    <row r="27" spans="2:11">
      <c r="B27" s="29">
        <v>12</v>
      </c>
      <c r="C27" s="30" t="s">
        <v>37</v>
      </c>
      <c r="D27" s="118">
        <v>56418000</v>
      </c>
      <c r="E27" s="118">
        <v>56418000</v>
      </c>
      <c r="F27" s="45">
        <v>0</v>
      </c>
      <c r="G27" s="119">
        <v>0</v>
      </c>
      <c r="H27" s="27"/>
      <c r="I27" s="12"/>
      <c r="J27" s="49"/>
    </row>
    <row r="28" spans="2:11">
      <c r="B28" s="29">
        <v>13</v>
      </c>
      <c r="C28" s="30" t="s">
        <v>38</v>
      </c>
      <c r="D28" s="118">
        <v>15000000</v>
      </c>
      <c r="E28" s="118">
        <v>15000000</v>
      </c>
      <c r="F28" s="45"/>
      <c r="G28" s="34"/>
      <c r="H28" s="27"/>
      <c r="I28" s="12"/>
      <c r="J28" s="49"/>
    </row>
    <row r="29" spans="2:11">
      <c r="B29" s="29">
        <v>14</v>
      </c>
      <c r="C29" s="30" t="s">
        <v>39</v>
      </c>
      <c r="D29" s="118">
        <v>307475000</v>
      </c>
      <c r="E29" s="118">
        <v>307475000</v>
      </c>
      <c r="F29" s="45"/>
      <c r="G29" s="34"/>
      <c r="H29" s="27"/>
      <c r="I29" s="12"/>
      <c r="J29" s="49"/>
    </row>
    <row r="30" spans="2:11">
      <c r="B30" s="29">
        <v>15</v>
      </c>
      <c r="C30" s="11" t="s">
        <v>40</v>
      </c>
      <c r="D30" s="38">
        <v>606315000</v>
      </c>
      <c r="E30" s="38">
        <v>606315000</v>
      </c>
      <c r="F30" s="39">
        <v>0</v>
      </c>
      <c r="G30" s="132">
        <f>F30/E30</f>
        <v>0</v>
      </c>
      <c r="H30" s="27"/>
      <c r="I30" s="12"/>
    </row>
    <row r="31" spans="2:11">
      <c r="B31" s="51"/>
      <c r="C31" s="52"/>
      <c r="D31" s="53"/>
      <c r="E31" s="54"/>
      <c r="F31" s="54"/>
      <c r="G31" s="54"/>
      <c r="H31" s="55"/>
      <c r="I31" s="12"/>
      <c r="J31" s="56"/>
    </row>
    <row r="32" spans="2:11">
      <c r="C32" s="11"/>
      <c r="D32" s="57"/>
      <c r="E32" s="43"/>
      <c r="F32" s="43"/>
      <c r="G32" s="43"/>
      <c r="H32" s="12"/>
      <c r="I32" s="12"/>
      <c r="J32" s="56"/>
    </row>
    <row r="33" spans="2:9">
      <c r="B33" s="11" t="s">
        <v>12</v>
      </c>
      <c r="D33" s="12"/>
      <c r="E33" s="12"/>
      <c r="F33" s="12"/>
      <c r="I33" s="12"/>
    </row>
    <row r="34" spans="2:9" ht="26.25" customHeight="1">
      <c r="B34" s="17">
        <v>12</v>
      </c>
      <c r="C34" s="230" t="s">
        <v>41</v>
      </c>
      <c r="D34" s="230"/>
      <c r="E34" s="230"/>
      <c r="F34" s="230"/>
      <c r="G34" s="230"/>
      <c r="H34" s="58"/>
      <c r="I34" s="12"/>
    </row>
    <row r="35" spans="2:9" ht="14.85" customHeight="1">
      <c r="B35" s="17">
        <v>13</v>
      </c>
      <c r="C35" s="230" t="s">
        <v>42</v>
      </c>
      <c r="D35" s="230"/>
      <c r="E35" s="230"/>
      <c r="F35" s="230"/>
      <c r="G35" s="230"/>
      <c r="H35" s="13"/>
      <c r="I35" s="12"/>
    </row>
    <row r="36" spans="2:9" ht="15.6" customHeight="1">
      <c r="B36" s="17"/>
      <c r="C36" s="230"/>
      <c r="D36" s="230"/>
      <c r="E36" s="230"/>
      <c r="F36" s="230"/>
      <c r="G36" s="230"/>
      <c r="H36" s="13"/>
    </row>
    <row r="37" spans="2:9" ht="14.85" customHeight="1">
      <c r="B37" s="17"/>
      <c r="H37" s="13"/>
    </row>
  </sheetData>
  <mergeCells count="4">
    <mergeCell ref="D7:G7"/>
    <mergeCell ref="C34:G34"/>
    <mergeCell ref="C35:G35"/>
    <mergeCell ref="C36:G36"/>
  </mergeCells>
  <pageMargins left="0.7" right="0.7" top="0.75" bottom="0.75" header="0.3" footer="0.3"/>
  <pageSetup scale="65" orientation="portrait" blackAndWhite="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47A6-678E-479B-B199-715A8B7F11B9}">
  <dimension ref="A1:AB37"/>
  <sheetViews>
    <sheetView showGridLines="0" zoomScale="120" zoomScaleNormal="120" zoomScaleSheetLayoutView="110" workbookViewId="0"/>
  </sheetViews>
  <sheetFormatPr defaultColWidth="9.28515625" defaultRowHeight="12.75"/>
  <cols>
    <col min="1" max="2" width="7.7109375" style="18" customWidth="1"/>
    <col min="3" max="3" width="40.5703125" style="18" customWidth="1"/>
    <col min="4" max="7" width="15.5703125" style="18" customWidth="1"/>
    <col min="8" max="8" width="2.42578125" style="18" customWidth="1"/>
    <col min="9" max="12" width="15.5703125" style="18" customWidth="1"/>
    <col min="13" max="13" width="2.42578125" style="18" customWidth="1"/>
    <col min="14" max="17" width="15.5703125" style="18" customWidth="1"/>
    <col min="18" max="18" width="2.42578125" style="18" customWidth="1"/>
    <col min="19" max="22" width="15.5703125" style="18" customWidth="1"/>
    <col min="23" max="23" width="10.42578125" style="18" customWidth="1"/>
    <col min="24" max="16384" width="9.28515625" style="18"/>
  </cols>
  <sheetData>
    <row r="1" spans="1:24" ht="21">
      <c r="B1" s="72" t="s">
        <v>7429</v>
      </c>
      <c r="C1" s="73"/>
      <c r="D1" s="11"/>
      <c r="E1" s="11"/>
      <c r="F1" s="11"/>
      <c r="G1" s="11"/>
      <c r="H1" s="11"/>
      <c r="I1" s="11"/>
      <c r="J1" s="11"/>
      <c r="K1" s="11"/>
      <c r="L1" s="11"/>
      <c r="M1" s="11"/>
      <c r="N1" s="12"/>
      <c r="O1" s="12"/>
      <c r="P1" s="12"/>
      <c r="Q1" s="12"/>
      <c r="R1" s="12"/>
      <c r="S1" s="12"/>
      <c r="T1" s="12"/>
      <c r="U1" s="12"/>
      <c r="V1" s="12"/>
      <c r="W1" s="12"/>
      <c r="X1" s="12"/>
    </row>
    <row r="2" spans="1:24">
      <c r="A2" s="12"/>
      <c r="B2" s="18" t="s">
        <v>0</v>
      </c>
      <c r="C2" s="12"/>
      <c r="D2" s="11"/>
      <c r="E2" s="11"/>
      <c r="F2" s="11"/>
      <c r="G2" s="11"/>
      <c r="H2" s="11"/>
      <c r="I2" s="11"/>
      <c r="J2" s="11"/>
      <c r="K2" s="11"/>
      <c r="L2" s="12"/>
      <c r="M2" s="12"/>
      <c r="N2" s="12"/>
      <c r="O2" s="12"/>
      <c r="P2" s="12"/>
      <c r="Q2" s="12"/>
      <c r="R2" s="12"/>
      <c r="S2" s="12"/>
      <c r="T2" s="12"/>
      <c r="U2" s="12"/>
      <c r="V2" s="12"/>
      <c r="W2" s="12"/>
      <c r="X2" s="12"/>
    </row>
    <row r="3" spans="1:24">
      <c r="A3" s="12"/>
      <c r="B3" s="12"/>
      <c r="C3" s="12"/>
      <c r="D3" s="11"/>
      <c r="E3" s="11"/>
      <c r="F3" s="11"/>
      <c r="G3" s="11"/>
      <c r="H3" s="11"/>
      <c r="I3" s="11"/>
      <c r="J3" s="12"/>
      <c r="K3" s="11"/>
      <c r="L3" s="12"/>
      <c r="M3" s="12"/>
      <c r="N3" s="12"/>
      <c r="O3" s="12"/>
      <c r="P3" s="12"/>
      <c r="Q3" s="12"/>
      <c r="R3" s="12"/>
      <c r="S3" s="12"/>
      <c r="T3" s="12"/>
      <c r="U3" s="12"/>
      <c r="V3" s="12"/>
      <c r="W3" s="12"/>
      <c r="X3" s="12"/>
    </row>
    <row r="4" spans="1:24">
      <c r="A4" s="12"/>
      <c r="B4" s="59"/>
      <c r="C4" s="60"/>
      <c r="D4" s="74"/>
      <c r="E4" s="74"/>
      <c r="F4" s="74"/>
      <c r="G4" s="74"/>
      <c r="H4" s="74"/>
      <c r="I4" s="74"/>
      <c r="J4" s="60"/>
      <c r="K4" s="74"/>
      <c r="L4" s="60"/>
      <c r="M4" s="60"/>
      <c r="N4" s="60"/>
      <c r="O4" s="60"/>
      <c r="P4" s="60"/>
      <c r="Q4" s="60"/>
      <c r="R4" s="60"/>
      <c r="S4" s="60"/>
      <c r="T4" s="60"/>
      <c r="U4" s="60"/>
      <c r="V4" s="60"/>
      <c r="W4" s="61"/>
      <c r="X4" s="12"/>
    </row>
    <row r="5" spans="1:24">
      <c r="A5" s="12"/>
      <c r="B5" s="62"/>
      <c r="C5" s="26">
        <v>1</v>
      </c>
      <c r="D5" s="26">
        <v>2</v>
      </c>
      <c r="E5" s="26">
        <v>3</v>
      </c>
      <c r="F5" s="26">
        <v>4</v>
      </c>
      <c r="G5" s="26">
        <v>5</v>
      </c>
      <c r="H5" s="26"/>
      <c r="I5" s="26">
        <v>6</v>
      </c>
      <c r="J5" s="26">
        <v>7</v>
      </c>
      <c r="K5" s="26">
        <v>8</v>
      </c>
      <c r="L5" s="26">
        <v>9</v>
      </c>
      <c r="M5" s="26"/>
      <c r="N5" s="26">
        <v>10</v>
      </c>
      <c r="O5" s="26">
        <v>11</v>
      </c>
      <c r="P5" s="26">
        <v>12</v>
      </c>
      <c r="Q5" s="26">
        <v>13</v>
      </c>
      <c r="R5" s="26"/>
      <c r="S5" s="26">
        <v>14</v>
      </c>
      <c r="T5" s="26">
        <v>15</v>
      </c>
      <c r="U5" s="26">
        <v>16</v>
      </c>
      <c r="V5" s="26">
        <v>17</v>
      </c>
      <c r="W5" s="27"/>
      <c r="X5" s="12"/>
    </row>
    <row r="6" spans="1:24">
      <c r="A6" s="12"/>
      <c r="B6" s="62"/>
      <c r="C6" s="12"/>
      <c r="D6" s="12"/>
      <c r="E6" s="12"/>
      <c r="F6" s="12"/>
      <c r="G6" s="12"/>
      <c r="H6" s="12"/>
      <c r="I6" s="12"/>
      <c r="J6" s="12"/>
      <c r="K6" s="12"/>
      <c r="L6" s="12"/>
      <c r="M6" s="12"/>
      <c r="N6" s="12"/>
      <c r="O6" s="12"/>
      <c r="P6" s="12"/>
      <c r="Q6" s="12"/>
      <c r="R6" s="12"/>
      <c r="S6" s="12"/>
      <c r="T6" s="12"/>
      <c r="U6" s="12"/>
      <c r="V6" s="12"/>
      <c r="W6" s="27"/>
      <c r="X6" s="12"/>
    </row>
    <row r="7" spans="1:24">
      <c r="A7" s="12"/>
      <c r="B7" s="62"/>
      <c r="C7" s="12"/>
      <c r="D7" s="231" t="s">
        <v>1</v>
      </c>
      <c r="E7" s="231"/>
      <c r="F7" s="231"/>
      <c r="G7" s="231"/>
      <c r="H7" s="12"/>
      <c r="I7" s="231" t="s">
        <v>1</v>
      </c>
      <c r="J7" s="231"/>
      <c r="K7" s="231"/>
      <c r="L7" s="231"/>
      <c r="M7" s="75"/>
      <c r="N7" s="231" t="s">
        <v>1</v>
      </c>
      <c r="O7" s="231"/>
      <c r="P7" s="231"/>
      <c r="Q7" s="231"/>
      <c r="R7" s="75"/>
      <c r="S7" s="231" t="s">
        <v>1</v>
      </c>
      <c r="T7" s="231"/>
      <c r="U7" s="231"/>
      <c r="V7" s="231"/>
      <c r="W7" s="40"/>
    </row>
    <row r="8" spans="1:24">
      <c r="A8" s="12"/>
      <c r="B8" s="62"/>
      <c r="C8" s="12"/>
      <c r="D8" s="231" t="s">
        <v>2</v>
      </c>
      <c r="E8" s="231"/>
      <c r="F8" s="231"/>
      <c r="G8" s="231"/>
      <c r="H8" s="12"/>
      <c r="I8" s="231" t="s">
        <v>3</v>
      </c>
      <c r="J8" s="231"/>
      <c r="K8" s="231"/>
      <c r="L8" s="231"/>
      <c r="M8" s="75"/>
      <c r="N8" s="231" t="s">
        <v>4</v>
      </c>
      <c r="O8" s="231"/>
      <c r="P8" s="231"/>
      <c r="Q8" s="231"/>
      <c r="R8" s="75"/>
      <c r="S8" s="231" t="s">
        <v>5</v>
      </c>
      <c r="T8" s="231"/>
      <c r="U8" s="231"/>
      <c r="V8" s="231"/>
      <c r="W8" s="40"/>
    </row>
    <row r="9" spans="1:24" ht="25.5">
      <c r="A9" s="12"/>
      <c r="B9" s="62"/>
      <c r="C9" s="37" t="s">
        <v>43</v>
      </c>
      <c r="D9" s="28" t="s">
        <v>44</v>
      </c>
      <c r="E9" s="28" t="s">
        <v>45</v>
      </c>
      <c r="F9" s="28" t="s">
        <v>46</v>
      </c>
      <c r="G9" s="28" t="s">
        <v>47</v>
      </c>
      <c r="H9" s="76"/>
      <c r="I9" s="28" t="s">
        <v>44</v>
      </c>
      <c r="J9" s="28" t="s">
        <v>48</v>
      </c>
      <c r="K9" s="28" t="s">
        <v>46</v>
      </c>
      <c r="L9" s="28" t="s">
        <v>47</v>
      </c>
      <c r="M9" s="75"/>
      <c r="N9" s="28" t="s">
        <v>44</v>
      </c>
      <c r="O9" s="28" t="s">
        <v>48</v>
      </c>
      <c r="P9" s="28" t="s">
        <v>46</v>
      </c>
      <c r="Q9" s="28" t="s">
        <v>47</v>
      </c>
      <c r="R9" s="75"/>
      <c r="S9" s="28" t="s">
        <v>44</v>
      </c>
      <c r="T9" s="28" t="s">
        <v>48</v>
      </c>
      <c r="U9" s="28" t="s">
        <v>46</v>
      </c>
      <c r="V9" s="28" t="s">
        <v>47</v>
      </c>
      <c r="W9" s="40"/>
    </row>
    <row r="10" spans="1:24">
      <c r="A10" s="12"/>
      <c r="B10" s="29">
        <v>1</v>
      </c>
      <c r="C10" s="30" t="s">
        <v>6</v>
      </c>
      <c r="D10" s="77">
        <v>206871409.98212501</v>
      </c>
      <c r="E10" s="77">
        <v>21958801.829999957</v>
      </c>
      <c r="F10" s="77">
        <v>6816572.9199999999</v>
      </c>
      <c r="G10" s="77">
        <f>D10+E10+F10</f>
        <v>235646784.73212495</v>
      </c>
      <c r="H10" s="110"/>
      <c r="I10" s="77">
        <v>351550738.44000006</v>
      </c>
      <c r="J10" s="77">
        <v>21435536.254007198</v>
      </c>
      <c r="K10" s="77">
        <v>6816572.9199999999</v>
      </c>
      <c r="L10" s="77">
        <f>I10+J10+K10</f>
        <v>379802847.61400729</v>
      </c>
      <c r="M10" s="111"/>
      <c r="N10" s="222">
        <f>I10-D10</f>
        <v>144679328.45787504</v>
      </c>
      <c r="O10" s="121">
        <f t="shared" ref="O10:P17" si="0">J10-E10</f>
        <v>-523265.57599275932</v>
      </c>
      <c r="P10" s="77">
        <f t="shared" si="0"/>
        <v>0</v>
      </c>
      <c r="Q10" s="222">
        <f>N10+O10+P10</f>
        <v>144156062.88188228</v>
      </c>
      <c r="R10" s="79"/>
      <c r="S10" s="34">
        <f>N10/I10</f>
        <v>0.41154608037487533</v>
      </c>
      <c r="T10" s="34">
        <f t="shared" ref="T10:U17" si="1">O10/J10</f>
        <v>-2.4411125982208123E-2</v>
      </c>
      <c r="U10" s="34">
        <f t="shared" si="1"/>
        <v>0</v>
      </c>
      <c r="V10" s="34">
        <f>S10+T10+U10</f>
        <v>0.38713495439266721</v>
      </c>
      <c r="W10" s="27"/>
    </row>
    <row r="11" spans="1:24">
      <c r="A11" s="12"/>
      <c r="B11" s="29">
        <v>2</v>
      </c>
      <c r="C11" s="30" t="s">
        <v>15</v>
      </c>
      <c r="D11" s="77">
        <v>131433190.399561</v>
      </c>
      <c r="E11" s="105">
        <v>69954129.041153014</v>
      </c>
      <c r="F11" s="77">
        <v>0</v>
      </c>
      <c r="G11" s="77">
        <f t="shared" ref="G11:G17" si="2">D11+E11+F11</f>
        <v>201387319.440714</v>
      </c>
      <c r="H11" s="110">
        <v>0</v>
      </c>
      <c r="I11" s="77">
        <v>273921831.25844264</v>
      </c>
      <c r="J11" s="105">
        <v>28611783.08463667</v>
      </c>
      <c r="K11" s="77">
        <v>0</v>
      </c>
      <c r="L11" s="77">
        <f t="shared" ref="L11:L17" si="3">I11+J11+K11</f>
        <v>302533614.34307933</v>
      </c>
      <c r="M11" s="111"/>
      <c r="N11" s="222">
        <f t="shared" ref="N11:N17" si="4">I11-D11</f>
        <v>142488640.85888165</v>
      </c>
      <c r="O11" s="225">
        <f t="shared" si="0"/>
        <v>-41342345.95651634</v>
      </c>
      <c r="P11" s="77">
        <f t="shared" si="0"/>
        <v>0</v>
      </c>
      <c r="Q11" s="222">
        <f t="shared" ref="Q11:Q17" si="5">N11+O11+P11</f>
        <v>101146294.90236531</v>
      </c>
      <c r="R11" s="79"/>
      <c r="S11" s="34">
        <f t="shared" ref="S11:S16" si="6">N11/I11</f>
        <v>0.52017993675153618</v>
      </c>
      <c r="T11" s="34">
        <f t="shared" si="1"/>
        <v>-1.4449412619346835</v>
      </c>
      <c r="U11" s="34">
        <v>0</v>
      </c>
      <c r="V11" s="34">
        <v>0</v>
      </c>
      <c r="W11" s="27"/>
    </row>
    <row r="12" spans="1:24">
      <c r="A12" s="12"/>
      <c r="B12" s="29">
        <v>3</v>
      </c>
      <c r="C12" s="30" t="s">
        <v>16</v>
      </c>
      <c r="D12" s="77">
        <v>54098134.151106499</v>
      </c>
      <c r="E12" s="105">
        <v>22363785.140222222</v>
      </c>
      <c r="F12" s="77">
        <v>0</v>
      </c>
      <c r="G12" s="77">
        <f t="shared" si="2"/>
        <v>76461919.291328728</v>
      </c>
      <c r="H12" s="110">
        <v>0</v>
      </c>
      <c r="I12" s="77">
        <v>113792200.99897914</v>
      </c>
      <c r="J12" s="105">
        <v>9364707.7704000026</v>
      </c>
      <c r="K12" s="77">
        <v>0</v>
      </c>
      <c r="L12" s="77">
        <f t="shared" si="3"/>
        <v>123156908.76937914</v>
      </c>
      <c r="M12" s="111"/>
      <c r="N12" s="222">
        <f t="shared" si="4"/>
        <v>59694066.847872637</v>
      </c>
      <c r="O12" s="121">
        <f t="shared" si="0"/>
        <v>-12999077.369822219</v>
      </c>
      <c r="P12" s="77">
        <f t="shared" si="0"/>
        <v>0</v>
      </c>
      <c r="Q12" s="222">
        <f t="shared" si="5"/>
        <v>46694989.478050418</v>
      </c>
      <c r="R12" s="79"/>
      <c r="S12" s="34">
        <f t="shared" si="6"/>
        <v>0.524588384123163</v>
      </c>
      <c r="T12" s="34">
        <f t="shared" si="1"/>
        <v>-1.3880921528496322</v>
      </c>
      <c r="U12" s="34">
        <v>0</v>
      </c>
      <c r="V12" s="34">
        <f t="shared" ref="V12:V17" si="7">S12+T12+U12</f>
        <v>-0.86350376872646917</v>
      </c>
      <c r="W12" s="27"/>
    </row>
    <row r="13" spans="1:24">
      <c r="A13" s="12"/>
      <c r="B13" s="29">
        <v>4</v>
      </c>
      <c r="C13" s="30" t="s">
        <v>17</v>
      </c>
      <c r="D13" s="77">
        <v>151503904.62463599</v>
      </c>
      <c r="E13" s="105">
        <v>32560560.360160924</v>
      </c>
      <c r="F13" s="77">
        <v>399999.99999999983</v>
      </c>
      <c r="G13" s="77">
        <f t="shared" si="2"/>
        <v>184464464.98479691</v>
      </c>
      <c r="H13" s="110">
        <v>0</v>
      </c>
      <c r="I13" s="77">
        <v>118960271.99999999</v>
      </c>
      <c r="J13" s="105">
        <v>29093528.630000006</v>
      </c>
      <c r="K13" s="77">
        <v>399999.99999999983</v>
      </c>
      <c r="L13" s="77">
        <f t="shared" si="3"/>
        <v>148453800.63</v>
      </c>
      <c r="M13" s="111"/>
      <c r="N13" s="225">
        <f t="shared" si="4"/>
        <v>-32543632.624636009</v>
      </c>
      <c r="O13" s="121">
        <f t="shared" si="0"/>
        <v>-3467031.7301609181</v>
      </c>
      <c r="P13" s="77">
        <f t="shared" si="0"/>
        <v>0</v>
      </c>
      <c r="Q13" s="121">
        <f t="shared" si="5"/>
        <v>-36010664.354796931</v>
      </c>
      <c r="R13" s="79"/>
      <c r="S13" s="34">
        <f t="shared" si="6"/>
        <v>-0.27356723448510623</v>
      </c>
      <c r="T13" s="34">
        <f t="shared" si="1"/>
        <v>-0.11916848500067684</v>
      </c>
      <c r="U13" s="34">
        <f t="shared" si="1"/>
        <v>0</v>
      </c>
      <c r="V13" s="34">
        <f t="shared" si="7"/>
        <v>-0.39273571948578306</v>
      </c>
      <c r="W13" s="27"/>
    </row>
    <row r="14" spans="1:24">
      <c r="A14" s="12"/>
      <c r="B14" s="29">
        <v>5</v>
      </c>
      <c r="C14" s="30" t="s">
        <v>18</v>
      </c>
      <c r="D14" s="77">
        <v>23869659</v>
      </c>
      <c r="E14" s="105">
        <v>3228759.7899999996</v>
      </c>
      <c r="F14" s="77">
        <v>1459820</v>
      </c>
      <c r="G14" s="77">
        <f t="shared" si="2"/>
        <v>28558238.789999999</v>
      </c>
      <c r="H14" s="110">
        <v>0</v>
      </c>
      <c r="I14" s="77">
        <v>28922621.880000003</v>
      </c>
      <c r="J14" s="105">
        <v>3000000.04</v>
      </c>
      <c r="K14" s="77">
        <v>1459820</v>
      </c>
      <c r="L14" s="77">
        <f t="shared" si="3"/>
        <v>33382441.920000002</v>
      </c>
      <c r="M14" s="111"/>
      <c r="N14" s="222">
        <f t="shared" si="4"/>
        <v>5052962.8800000027</v>
      </c>
      <c r="O14" s="121">
        <f t="shared" si="0"/>
        <v>-228759.74999999953</v>
      </c>
      <c r="P14" s="77">
        <f t="shared" si="0"/>
        <v>0</v>
      </c>
      <c r="Q14" s="222">
        <f t="shared" si="5"/>
        <v>4824203.1300000027</v>
      </c>
      <c r="R14" s="79"/>
      <c r="S14" s="34">
        <f t="shared" si="6"/>
        <v>0.17470625246095436</v>
      </c>
      <c r="T14" s="34">
        <f t="shared" si="1"/>
        <v>-7.6253248983289862E-2</v>
      </c>
      <c r="U14" s="34">
        <f t="shared" si="1"/>
        <v>0</v>
      </c>
      <c r="V14" s="34">
        <f t="shared" si="7"/>
        <v>9.8453003477664502E-2</v>
      </c>
      <c r="W14" s="27"/>
    </row>
    <row r="15" spans="1:24">
      <c r="A15" s="12"/>
      <c r="B15" s="29">
        <v>6</v>
      </c>
      <c r="C15" s="30" t="s">
        <v>19</v>
      </c>
      <c r="D15" s="77">
        <v>180636225.19008201</v>
      </c>
      <c r="E15" s="105">
        <v>12284091.59</v>
      </c>
      <c r="F15" s="77">
        <v>100466473</v>
      </c>
      <c r="G15" s="77">
        <f t="shared" si="2"/>
        <v>293386789.78008199</v>
      </c>
      <c r="H15" s="110">
        <v>0</v>
      </c>
      <c r="I15" s="77">
        <v>278590058</v>
      </c>
      <c r="J15" s="105">
        <v>32538137.600956161</v>
      </c>
      <c r="K15" s="77">
        <v>100466473</v>
      </c>
      <c r="L15" s="77">
        <f t="shared" si="3"/>
        <v>411594668.60095614</v>
      </c>
      <c r="M15" s="111"/>
      <c r="N15" s="222">
        <f t="shared" si="4"/>
        <v>97953832.809917986</v>
      </c>
      <c r="O15" s="105">
        <f t="shared" si="0"/>
        <v>20254046.010956161</v>
      </c>
      <c r="P15" s="77">
        <f t="shared" si="0"/>
        <v>0</v>
      </c>
      <c r="Q15" s="222">
        <f t="shared" si="5"/>
        <v>118207878.82087415</v>
      </c>
      <c r="R15" s="79"/>
      <c r="S15" s="34">
        <f t="shared" si="6"/>
        <v>0.35160562983880062</v>
      </c>
      <c r="T15" s="34">
        <f t="shared" si="1"/>
        <v>0.62247096804830582</v>
      </c>
      <c r="U15" s="34">
        <f t="shared" si="1"/>
        <v>0</v>
      </c>
      <c r="V15" s="34">
        <f t="shared" si="7"/>
        <v>0.97407659788710643</v>
      </c>
      <c r="W15" s="27"/>
    </row>
    <row r="16" spans="1:24">
      <c r="A16" s="12"/>
      <c r="B16" s="29">
        <v>7</v>
      </c>
      <c r="C16" s="30" t="s">
        <v>8</v>
      </c>
      <c r="D16" s="77">
        <v>700000</v>
      </c>
      <c r="E16" s="105">
        <v>4718989.7644999987</v>
      </c>
      <c r="F16" s="77">
        <v>3139814</v>
      </c>
      <c r="G16" s="77">
        <f t="shared" si="2"/>
        <v>8558803.7644999996</v>
      </c>
      <c r="H16" s="110">
        <v>0</v>
      </c>
      <c r="I16" s="77">
        <v>17749703.07</v>
      </c>
      <c r="J16" s="105">
        <v>10461306.619999999</v>
      </c>
      <c r="K16" s="77">
        <v>3139814</v>
      </c>
      <c r="L16" s="77">
        <f t="shared" si="3"/>
        <v>31350823.689999998</v>
      </c>
      <c r="M16" s="111"/>
      <c r="N16" s="222">
        <f t="shared" si="4"/>
        <v>17049703.07</v>
      </c>
      <c r="O16" s="105">
        <f t="shared" si="0"/>
        <v>5742316.8555000005</v>
      </c>
      <c r="P16" s="77">
        <f t="shared" si="0"/>
        <v>0</v>
      </c>
      <c r="Q16" s="222">
        <f t="shared" si="5"/>
        <v>22792019.925500002</v>
      </c>
      <c r="R16" s="79"/>
      <c r="S16" s="34">
        <f t="shared" si="6"/>
        <v>0.96056272055710512</v>
      </c>
      <c r="T16" s="34">
        <f t="shared" si="1"/>
        <v>0.54891009929121082</v>
      </c>
      <c r="U16" s="34">
        <f t="shared" si="1"/>
        <v>0</v>
      </c>
      <c r="V16" s="34">
        <f t="shared" si="7"/>
        <v>1.509472819848316</v>
      </c>
      <c r="W16" s="27"/>
    </row>
    <row r="17" spans="1:28">
      <c r="A17" s="12"/>
      <c r="B17" s="29">
        <v>8</v>
      </c>
      <c r="C17" s="30" t="s">
        <v>20</v>
      </c>
      <c r="D17" s="109">
        <v>0</v>
      </c>
      <c r="E17" s="109">
        <v>12987882.550000001</v>
      </c>
      <c r="F17" s="109">
        <v>0</v>
      </c>
      <c r="G17" s="109">
        <f t="shared" si="2"/>
        <v>12987882.550000001</v>
      </c>
      <c r="H17" s="110"/>
      <c r="I17" s="109">
        <v>0</v>
      </c>
      <c r="J17" s="109">
        <v>45552000</v>
      </c>
      <c r="K17" s="109">
        <v>0</v>
      </c>
      <c r="L17" s="109">
        <f t="shared" si="3"/>
        <v>45552000</v>
      </c>
      <c r="M17" s="111"/>
      <c r="N17" s="224">
        <f t="shared" si="4"/>
        <v>0</v>
      </c>
      <c r="O17" s="163">
        <f t="shared" si="0"/>
        <v>32564117.449999999</v>
      </c>
      <c r="P17" s="109">
        <f t="shared" si="0"/>
        <v>0</v>
      </c>
      <c r="Q17" s="224">
        <f t="shared" si="5"/>
        <v>32564117.449999999</v>
      </c>
      <c r="R17" s="79"/>
      <c r="S17" s="122">
        <v>0</v>
      </c>
      <c r="T17" s="164">
        <f t="shared" si="1"/>
        <v>0.71487788571303124</v>
      </c>
      <c r="U17" s="109">
        <v>0</v>
      </c>
      <c r="V17" s="122">
        <f t="shared" si="7"/>
        <v>0.71487788571303124</v>
      </c>
      <c r="W17" s="27"/>
    </row>
    <row r="18" spans="1:28">
      <c r="A18" s="12"/>
      <c r="B18" s="29">
        <v>9</v>
      </c>
      <c r="C18" s="80" t="s">
        <v>9</v>
      </c>
      <c r="D18" s="106">
        <f>SUM(D10:D17)</f>
        <v>749112523.34751058</v>
      </c>
      <c r="E18" s="106">
        <f t="shared" ref="E18:G18" si="8">SUM(E10:E17)</f>
        <v>180057000.06603611</v>
      </c>
      <c r="F18" s="106">
        <f t="shared" si="8"/>
        <v>112282679.92</v>
      </c>
      <c r="G18" s="106">
        <f t="shared" si="8"/>
        <v>1041452203.3335465</v>
      </c>
      <c r="H18" s="78"/>
      <c r="I18" s="106">
        <f>SUM(I10:I17)</f>
        <v>1183487425.6474216</v>
      </c>
      <c r="J18" s="106">
        <f t="shared" ref="J18:L18" si="9">SUM(J10:J17)</f>
        <v>180057000.00000003</v>
      </c>
      <c r="K18" s="106">
        <f t="shared" si="9"/>
        <v>112282679.92</v>
      </c>
      <c r="L18" s="106">
        <f t="shared" si="9"/>
        <v>1475827105.5674219</v>
      </c>
      <c r="M18" s="75"/>
      <c r="N18" s="226">
        <f>SUM(N10:N17)</f>
        <v>434374902.29991132</v>
      </c>
      <c r="O18" s="106">
        <f t="shared" ref="O18:Q18" si="10">SUM(O10:O17)</f>
        <v>-6.6036082804203033E-2</v>
      </c>
      <c r="P18" s="106">
        <f t="shared" si="10"/>
        <v>0</v>
      </c>
      <c r="Q18" s="226">
        <f t="shared" si="10"/>
        <v>434374902.23387516</v>
      </c>
      <c r="R18" s="81"/>
      <c r="S18" s="138">
        <f t="shared" ref="S18:V18" si="11">SUM(S10:S17)</f>
        <v>2.6696217696213282</v>
      </c>
      <c r="T18" s="124">
        <f t="shared" si="11"/>
        <v>-1.1666073216979429</v>
      </c>
      <c r="U18" s="124">
        <f t="shared" si="11"/>
        <v>0</v>
      </c>
      <c r="V18" s="138">
        <f t="shared" si="11"/>
        <v>2.427775773106533</v>
      </c>
      <c r="W18" s="27"/>
    </row>
    <row r="19" spans="1:28">
      <c r="A19" s="12"/>
      <c r="B19" s="29"/>
      <c r="C19" s="11"/>
      <c r="D19" s="82"/>
      <c r="E19" s="82"/>
      <c r="F19" s="82"/>
      <c r="G19" s="82"/>
      <c r="H19" s="78"/>
      <c r="I19" s="82"/>
      <c r="J19" s="82"/>
      <c r="K19" s="82"/>
      <c r="L19" s="82"/>
      <c r="M19" s="75"/>
      <c r="N19" s="83"/>
      <c r="O19" s="67"/>
      <c r="P19" s="83"/>
      <c r="Q19" s="67"/>
      <c r="R19" s="81"/>
      <c r="S19" s="83"/>
      <c r="T19" s="83"/>
      <c r="U19" s="83"/>
      <c r="V19" s="83"/>
      <c r="W19" s="27"/>
    </row>
    <row r="20" spans="1:28">
      <c r="A20" s="12"/>
      <c r="B20" s="29"/>
      <c r="C20" s="80" t="s">
        <v>10</v>
      </c>
      <c r="D20" s="77"/>
      <c r="E20" s="77"/>
      <c r="F20" s="77"/>
      <c r="G20" s="77"/>
      <c r="H20" s="104"/>
      <c r="I20" s="77"/>
      <c r="J20" s="77"/>
      <c r="K20" s="77"/>
      <c r="L20" s="77"/>
      <c r="M20" s="75"/>
      <c r="N20" s="83"/>
      <c r="O20" s="67"/>
      <c r="P20" s="83"/>
      <c r="Q20" s="67"/>
      <c r="R20" s="81"/>
      <c r="S20" s="83"/>
      <c r="T20" s="83"/>
      <c r="U20" s="83"/>
      <c r="V20" s="83"/>
      <c r="W20" s="27"/>
    </row>
    <row r="21" spans="1:28" ht="14.25">
      <c r="A21" s="12"/>
      <c r="B21" s="29">
        <v>10</v>
      </c>
      <c r="C21" s="30" t="s">
        <v>7434</v>
      </c>
      <c r="D21" s="224">
        <v>14077236.546950204</v>
      </c>
      <c r="E21" s="109">
        <f>E18*0.02</f>
        <v>3601140.001320722</v>
      </c>
      <c r="F21" s="109">
        <f t="shared" ref="E21:F21" si="12">F18*0.02</f>
        <v>2245653.5984</v>
      </c>
      <c r="G21" s="109">
        <v>29516542.111348435</v>
      </c>
      <c r="H21" s="92"/>
      <c r="I21" s="109">
        <f>I18*0.02</f>
        <v>23669748.512948431</v>
      </c>
      <c r="J21" s="109">
        <f t="shared" ref="J21:L21" si="13">J18*0.02</f>
        <v>3601140.0000000005</v>
      </c>
      <c r="K21" s="109">
        <f t="shared" si="13"/>
        <v>2245653.5984</v>
      </c>
      <c r="L21" s="109">
        <f t="shared" si="13"/>
        <v>29516542.111348439</v>
      </c>
      <c r="M21" s="81"/>
      <c r="N21" s="83"/>
      <c r="O21" s="67"/>
      <c r="P21" s="83"/>
      <c r="Q21" s="67"/>
      <c r="R21" s="81"/>
      <c r="S21" s="83"/>
      <c r="T21" s="83"/>
      <c r="U21" s="83"/>
      <c r="V21" s="83"/>
      <c r="W21" s="27"/>
    </row>
    <row r="22" spans="1:28" ht="15.75" thickBot="1">
      <c r="A22" s="12"/>
      <c r="B22" s="29">
        <v>11</v>
      </c>
      <c r="C22" s="11" t="s">
        <v>21</v>
      </c>
      <c r="D22" s="107">
        <f>D18+D21</f>
        <v>763189759.8944608</v>
      </c>
      <c r="E22" s="107">
        <f t="shared" ref="E22:G22" si="14">E18+E21</f>
        <v>183658140.06735682</v>
      </c>
      <c r="F22" s="107">
        <f t="shared" si="14"/>
        <v>114528333.5184</v>
      </c>
      <c r="G22" s="107">
        <f t="shared" si="14"/>
        <v>1070968745.4448949</v>
      </c>
      <c r="H22" s="78"/>
      <c r="I22" s="107">
        <v>1207157174.1603701</v>
      </c>
      <c r="J22" s="107">
        <v>183658140.00000003</v>
      </c>
      <c r="K22" s="107">
        <v>114528333.5184</v>
      </c>
      <c r="L22" s="107">
        <v>1505343647.6787701</v>
      </c>
      <c r="M22" s="81"/>
      <c r="N22" s="83"/>
      <c r="O22" s="67"/>
      <c r="P22" s="83"/>
      <c r="Q22" s="67"/>
      <c r="R22" s="81"/>
      <c r="S22" s="83"/>
      <c r="T22" s="83"/>
      <c r="U22" s="83"/>
      <c r="V22" s="83"/>
      <c r="W22" s="27"/>
      <c r="X22" s="12"/>
      <c r="Y22" s="103"/>
      <c r="Z22" s="102"/>
      <c r="AB22"/>
    </row>
    <row r="23" spans="1:28" ht="15.75" thickTop="1">
      <c r="A23" s="12"/>
      <c r="B23" s="29"/>
      <c r="C23" s="11"/>
      <c r="D23" s="82"/>
      <c r="E23" s="82"/>
      <c r="F23" s="82"/>
      <c r="G23" s="82"/>
      <c r="H23" s="78"/>
      <c r="I23" s="82"/>
      <c r="J23" s="82"/>
      <c r="K23" s="82"/>
      <c r="L23" s="82"/>
      <c r="M23" s="81"/>
      <c r="N23" s="83"/>
      <c r="O23" s="67"/>
      <c r="P23" s="83"/>
      <c r="Q23" s="67"/>
      <c r="R23" s="81"/>
      <c r="S23" s="83"/>
      <c r="T23" s="83"/>
      <c r="U23" s="83"/>
      <c r="V23" s="83"/>
      <c r="W23" s="27"/>
      <c r="X23" s="12"/>
      <c r="Y23" s="103"/>
      <c r="Z23" s="102"/>
      <c r="AB23"/>
    </row>
    <row r="24" spans="1:28" ht="15">
      <c r="A24" s="12"/>
      <c r="B24" s="89"/>
      <c r="C24" s="15"/>
      <c r="D24" s="120"/>
      <c r="E24" s="82"/>
      <c r="F24" s="82"/>
      <c r="G24" s="120"/>
      <c r="H24" s="228"/>
      <c r="I24" s="120"/>
      <c r="J24" s="228"/>
      <c r="K24" s="228"/>
      <c r="L24" s="120"/>
      <c r="M24" s="81"/>
      <c r="N24" s="125"/>
      <c r="O24" s="67"/>
      <c r="P24" s="83"/>
      <c r="Q24" s="67"/>
      <c r="R24" s="81"/>
      <c r="S24" s="126"/>
      <c r="T24" s="83"/>
      <c r="U24" s="83"/>
      <c r="V24" s="83"/>
      <c r="W24" s="27"/>
      <c r="X24" s="12"/>
      <c r="Y24" s="103"/>
      <c r="Z24" s="102"/>
      <c r="AB24"/>
    </row>
    <row r="25" spans="1:28">
      <c r="A25" s="12"/>
      <c r="B25" s="70"/>
      <c r="C25" s="85"/>
      <c r="D25" s="85"/>
      <c r="E25" s="85"/>
      <c r="F25" s="85"/>
      <c r="G25" s="85"/>
      <c r="H25" s="85"/>
      <c r="I25" s="85"/>
      <c r="J25" s="109"/>
      <c r="K25" s="85"/>
      <c r="L25" s="85"/>
      <c r="M25" s="85"/>
      <c r="N25" s="85"/>
      <c r="O25" s="85"/>
      <c r="P25" s="85"/>
      <c r="Q25" s="85"/>
      <c r="R25" s="85"/>
      <c r="S25" s="85"/>
      <c r="T25" s="85"/>
      <c r="U25" s="85"/>
      <c r="V25" s="85"/>
      <c r="W25" s="55"/>
    </row>
    <row r="26" spans="1:28">
      <c r="A26" s="12"/>
      <c r="B26" s="250"/>
      <c r="C26" s="250"/>
      <c r="D26" s="250"/>
      <c r="E26" s="250"/>
      <c r="F26" s="250"/>
      <c r="G26" s="250"/>
      <c r="H26" s="250"/>
      <c r="I26" s="250"/>
      <c r="J26" s="66"/>
      <c r="K26" s="250"/>
      <c r="L26" s="250"/>
      <c r="M26" s="250"/>
      <c r="N26" s="250"/>
      <c r="O26" s="250"/>
      <c r="P26" s="250"/>
      <c r="Q26" s="250"/>
      <c r="R26" s="250"/>
      <c r="S26" s="250"/>
      <c r="T26" s="250"/>
      <c r="U26" s="250"/>
      <c r="V26" s="250"/>
      <c r="W26" s="250"/>
    </row>
    <row r="27" spans="1:28">
      <c r="B27" s="11" t="s">
        <v>12</v>
      </c>
      <c r="C27" s="12"/>
      <c r="J27" s="77"/>
    </row>
    <row r="28" spans="1:28" ht="14.25">
      <c r="B28" s="17">
        <v>13</v>
      </c>
      <c r="C28" s="15" t="s">
        <v>42</v>
      </c>
      <c r="E28" s="77"/>
      <c r="J28" s="77"/>
    </row>
    <row r="29" spans="1:28" ht="14.25">
      <c r="B29" s="17">
        <v>14</v>
      </c>
      <c r="C29" s="15" t="s">
        <v>49</v>
      </c>
      <c r="J29" s="77"/>
    </row>
    <row r="30" spans="1:28">
      <c r="J30" s="77"/>
    </row>
    <row r="31" spans="1:28">
      <c r="D31" s="103"/>
      <c r="J31" s="77"/>
    </row>
    <row r="32" spans="1:28">
      <c r="D32" s="103"/>
      <c r="J32" s="77"/>
    </row>
    <row r="33" spans="4:10">
      <c r="D33" s="103"/>
      <c r="J33" s="77"/>
    </row>
    <row r="34" spans="4:10">
      <c r="D34" s="103"/>
    </row>
    <row r="35" spans="4:10">
      <c r="D35" s="103"/>
    </row>
    <row r="36" spans="4:10">
      <c r="D36" s="103"/>
    </row>
    <row r="37" spans="4:10">
      <c r="D37" s="103"/>
    </row>
  </sheetData>
  <mergeCells count="8">
    <mergeCell ref="D7:G7"/>
    <mergeCell ref="I7:L7"/>
    <mergeCell ref="N7:Q7"/>
    <mergeCell ref="S7:V7"/>
    <mergeCell ref="D8:G8"/>
    <mergeCell ref="I8:L8"/>
    <mergeCell ref="N8:Q8"/>
    <mergeCell ref="S8:V8"/>
  </mergeCells>
  <pageMargins left="0.7" right="0.7" top="0.75" bottom="0.75" header="0.3" footer="0.3"/>
  <pageSetup scale="57"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984A-981F-473D-A652-D5E24AC4C70E}">
  <sheetPr codeName="Sheet5">
    <pageSetUpPr fitToPage="1"/>
  </sheetPr>
  <dimension ref="A1:V33"/>
  <sheetViews>
    <sheetView zoomScaleNormal="100" zoomScaleSheetLayoutView="100" workbookViewId="0"/>
  </sheetViews>
  <sheetFormatPr defaultColWidth="3.5703125" defaultRowHeight="12.75"/>
  <cols>
    <col min="1" max="1" width="7.5703125" style="12" customWidth="1"/>
    <col min="2" max="2" width="3.5703125" style="12" customWidth="1"/>
    <col min="3" max="3" width="40.5703125" style="12" customWidth="1"/>
    <col min="4" max="7" width="12.5703125" style="12" customWidth="1"/>
    <col min="8" max="8" width="2.42578125" style="26" customWidth="1"/>
    <col min="9" max="9" width="14.28515625" style="12" customWidth="1"/>
    <col min="10" max="10" width="13.42578125" style="12" customWidth="1"/>
    <col min="11" max="12" width="12.5703125" style="12" customWidth="1"/>
    <col min="13" max="13" width="2.42578125" style="26" customWidth="1"/>
    <col min="14" max="17" width="12.5703125" style="12" customWidth="1"/>
    <col min="18" max="18" width="3.42578125" style="12" customWidth="1"/>
    <col min="19" max="21" width="3.5703125" style="12"/>
    <col min="22" max="22" width="14.5703125" style="12" bestFit="1" customWidth="1"/>
    <col min="23" max="16384" width="3.5703125" style="12"/>
  </cols>
  <sheetData>
    <row r="1" spans="1:22" ht="27" customHeight="1">
      <c r="B1" s="72" t="s">
        <v>7430</v>
      </c>
      <c r="G1" s="11"/>
    </row>
    <row r="2" spans="1:22" ht="14.25" customHeight="1">
      <c r="A2" s="11"/>
      <c r="B2" s="18" t="s">
        <v>0</v>
      </c>
    </row>
    <row r="3" spans="1:22" ht="14.25" customHeight="1">
      <c r="A3" s="11"/>
      <c r="B3" s="86"/>
    </row>
    <row r="4" spans="1:22">
      <c r="A4" s="11"/>
      <c r="B4" s="59"/>
      <c r="C4" s="87">
        <v>1</v>
      </c>
      <c r="D4" s="87">
        <v>2</v>
      </c>
      <c r="E4" s="87">
        <v>3</v>
      </c>
      <c r="F4" s="87">
        <v>4</v>
      </c>
      <c r="G4" s="87">
        <v>5</v>
      </c>
      <c r="H4" s="87"/>
      <c r="I4" s="87">
        <v>6</v>
      </c>
      <c r="J4" s="87">
        <v>7</v>
      </c>
      <c r="K4" s="87">
        <v>8</v>
      </c>
      <c r="L4" s="87">
        <v>9</v>
      </c>
      <c r="M4" s="87"/>
      <c r="N4" s="87">
        <v>10</v>
      </c>
      <c r="O4" s="87">
        <v>11</v>
      </c>
      <c r="P4" s="87">
        <v>12</v>
      </c>
      <c r="Q4" s="87">
        <v>13</v>
      </c>
      <c r="R4" s="88"/>
    </row>
    <row r="5" spans="1:22">
      <c r="A5" s="11"/>
      <c r="B5" s="62"/>
      <c r="C5" s="64"/>
      <c r="D5" s="64"/>
      <c r="E5" s="64"/>
      <c r="F5" s="64"/>
      <c r="G5" s="64"/>
      <c r="H5" s="64"/>
      <c r="I5" s="64"/>
      <c r="J5" s="64"/>
      <c r="K5" s="64"/>
      <c r="L5" s="64"/>
      <c r="M5" s="64"/>
      <c r="N5" s="64"/>
      <c r="O5" s="64"/>
      <c r="P5" s="64"/>
      <c r="Q5" s="64"/>
      <c r="R5" s="63"/>
    </row>
    <row r="6" spans="1:22">
      <c r="A6" s="11"/>
      <c r="B6" s="62"/>
      <c r="C6" s="64"/>
      <c r="D6" s="231" t="s">
        <v>1</v>
      </c>
      <c r="E6" s="231"/>
      <c r="F6" s="231"/>
      <c r="G6" s="231"/>
      <c r="H6" s="64"/>
      <c r="I6" s="231" t="s">
        <v>1</v>
      </c>
      <c r="J6" s="231"/>
      <c r="K6" s="231"/>
      <c r="L6" s="231"/>
      <c r="N6" s="231" t="s">
        <v>1</v>
      </c>
      <c r="O6" s="231"/>
      <c r="P6" s="231"/>
      <c r="Q6" s="231"/>
      <c r="R6" s="63"/>
    </row>
    <row r="7" spans="1:22" ht="14.1" customHeight="1">
      <c r="A7" s="11"/>
      <c r="B7" s="62"/>
      <c r="C7" s="64"/>
      <c r="D7" s="231" t="s">
        <v>21</v>
      </c>
      <c r="E7" s="231"/>
      <c r="F7" s="231"/>
      <c r="G7" s="231"/>
      <c r="H7" s="64"/>
      <c r="I7" s="231" t="s">
        <v>50</v>
      </c>
      <c r="J7" s="231"/>
      <c r="K7" s="231"/>
      <c r="L7" s="231"/>
      <c r="N7" s="231" t="s">
        <v>51</v>
      </c>
      <c r="O7" s="231"/>
      <c r="P7" s="231"/>
      <c r="Q7" s="231"/>
      <c r="R7" s="63"/>
    </row>
    <row r="8" spans="1:22" ht="43.5" customHeight="1">
      <c r="B8" s="89"/>
      <c r="C8" s="37" t="s">
        <v>14</v>
      </c>
      <c r="D8" s="28" t="s">
        <v>2</v>
      </c>
      <c r="E8" s="28" t="s">
        <v>3</v>
      </c>
      <c r="F8" s="28" t="s">
        <v>4</v>
      </c>
      <c r="G8" s="28" t="s">
        <v>5</v>
      </c>
      <c r="H8" s="220" t="s">
        <v>52</v>
      </c>
      <c r="I8" s="28" t="s">
        <v>2</v>
      </c>
      <c r="J8" s="28" t="s">
        <v>3</v>
      </c>
      <c r="K8" s="28" t="s">
        <v>4</v>
      </c>
      <c r="L8" s="28" t="s">
        <v>5</v>
      </c>
      <c r="M8" s="220" t="s">
        <v>53</v>
      </c>
      <c r="N8" s="28" t="s">
        <v>2</v>
      </c>
      <c r="O8" s="28" t="s">
        <v>3</v>
      </c>
      <c r="P8" s="28" t="s">
        <v>4</v>
      </c>
      <c r="Q8" s="28" t="s">
        <v>5</v>
      </c>
      <c r="R8" s="27"/>
    </row>
    <row r="9" spans="1:22">
      <c r="B9" s="89">
        <v>1</v>
      </c>
      <c r="C9" s="30" t="s">
        <v>6</v>
      </c>
      <c r="D9" s="222">
        <f>I9+N9</f>
        <v>228830211.81212497</v>
      </c>
      <c r="E9" s="66">
        <f>J9+O9</f>
        <v>372986274.69400722</v>
      </c>
      <c r="F9" s="127">
        <f>E9-D9</f>
        <v>144156062.88188225</v>
      </c>
      <c r="G9" s="34">
        <f>F9/E9</f>
        <v>0.38649160213776201</v>
      </c>
      <c r="H9" s="90"/>
      <c r="I9" s="77">
        <v>206871409.98212501</v>
      </c>
      <c r="J9" s="66">
        <v>351550738.44</v>
      </c>
      <c r="K9" s="127">
        <f>J9-I9</f>
        <v>144679328.45787498</v>
      </c>
      <c r="L9" s="34">
        <f>K9/J9</f>
        <v>0.41154608037487522</v>
      </c>
      <c r="M9" s="91"/>
      <c r="N9" s="92">
        <v>21958801.829999957</v>
      </c>
      <c r="O9" s="92">
        <v>21435536.254007198</v>
      </c>
      <c r="P9" s="127">
        <f>O9-N9</f>
        <v>-523265.57599275932</v>
      </c>
      <c r="Q9" s="223">
        <f>P9/O9</f>
        <v>-2.4411125982208123E-2</v>
      </c>
      <c r="R9" s="27"/>
    </row>
    <row r="10" spans="1:22">
      <c r="B10" s="89">
        <v>2</v>
      </c>
      <c r="C10" s="30" t="s">
        <v>15</v>
      </c>
      <c r="D10" s="222">
        <f t="shared" ref="D10:D16" si="0">I10+N10</f>
        <v>201387319.440714</v>
      </c>
      <c r="E10" s="66">
        <f t="shared" ref="E10:E16" si="1">J10+O10</f>
        <v>302533614.34307933</v>
      </c>
      <c r="F10" s="127">
        <f t="shared" ref="F10:F16" si="2">E10-D10</f>
        <v>101146294.90236533</v>
      </c>
      <c r="G10" s="34">
        <f t="shared" ref="G10:G16" si="3">F10/E10</f>
        <v>0.33433076559771424</v>
      </c>
      <c r="H10" s="90"/>
      <c r="I10" s="77">
        <v>131433190.399561</v>
      </c>
      <c r="J10" s="66">
        <v>273921831.25844264</v>
      </c>
      <c r="K10" s="127">
        <f t="shared" ref="K10:K16" si="4">J10-I10</f>
        <v>142488640.85888165</v>
      </c>
      <c r="L10" s="34">
        <f t="shared" ref="L10:L15" si="5">K10/J10</f>
        <v>0.52017993675153618</v>
      </c>
      <c r="M10" s="91"/>
      <c r="N10" s="92">
        <v>69954129.041153014</v>
      </c>
      <c r="O10" s="110">
        <v>28611783.08463667</v>
      </c>
      <c r="P10" s="127">
        <f t="shared" ref="P10:P16" si="6">O10-N10</f>
        <v>-41342345.95651634</v>
      </c>
      <c r="Q10" s="223">
        <f t="shared" ref="Q10:Q16" si="7">P10/O10</f>
        <v>-1.4449412619346835</v>
      </c>
      <c r="R10" s="27"/>
    </row>
    <row r="11" spans="1:22">
      <c r="B11" s="89">
        <v>3</v>
      </c>
      <c r="C11" s="30" t="s">
        <v>16</v>
      </c>
      <c r="D11" s="222">
        <f t="shared" si="0"/>
        <v>76461919.291328728</v>
      </c>
      <c r="E11" s="66">
        <f t="shared" si="1"/>
        <v>123156908.76937914</v>
      </c>
      <c r="F11" s="127">
        <f t="shared" si="2"/>
        <v>46694989.478050411</v>
      </c>
      <c r="G11" s="34">
        <f t="shared" si="3"/>
        <v>0.37915038583414268</v>
      </c>
      <c r="H11" s="90"/>
      <c r="I11" s="77">
        <v>54098134.151106499</v>
      </c>
      <c r="J11" s="66">
        <v>113792200.99897914</v>
      </c>
      <c r="K11" s="127">
        <f t="shared" si="4"/>
        <v>59694066.847872637</v>
      </c>
      <c r="L11" s="34">
        <f t="shared" si="5"/>
        <v>0.524588384123163</v>
      </c>
      <c r="M11" s="91"/>
      <c r="N11" s="92">
        <v>22363785.140222222</v>
      </c>
      <c r="O11" s="110">
        <v>9364707.7704000026</v>
      </c>
      <c r="P11" s="127">
        <f t="shared" si="6"/>
        <v>-12999077.369822219</v>
      </c>
      <c r="Q11" s="223">
        <f t="shared" si="7"/>
        <v>-1.3880921528496322</v>
      </c>
      <c r="R11" s="27"/>
    </row>
    <row r="12" spans="1:22">
      <c r="B12" s="89">
        <v>4</v>
      </c>
      <c r="C12" s="30" t="s">
        <v>17</v>
      </c>
      <c r="D12" s="222">
        <f t="shared" si="0"/>
        <v>184064464.98479691</v>
      </c>
      <c r="E12" s="66">
        <f t="shared" si="1"/>
        <v>148053800.63</v>
      </c>
      <c r="F12" s="127">
        <f t="shared" si="2"/>
        <v>-36010664.354796916</v>
      </c>
      <c r="G12" s="34">
        <f t="shared" si="3"/>
        <v>-0.24322688240061371</v>
      </c>
      <c r="H12" s="90"/>
      <c r="I12" s="77">
        <v>151503904.62463599</v>
      </c>
      <c r="J12" s="66">
        <v>118960271.99999999</v>
      </c>
      <c r="K12" s="127">
        <f t="shared" si="4"/>
        <v>-32543632.624636009</v>
      </c>
      <c r="L12" s="34">
        <f t="shared" si="5"/>
        <v>-0.27356723448510623</v>
      </c>
      <c r="M12" s="91"/>
      <c r="N12" s="92">
        <v>32560560.360160924</v>
      </c>
      <c r="O12" s="110">
        <v>29093528.630000006</v>
      </c>
      <c r="P12" s="127">
        <f t="shared" si="6"/>
        <v>-3467031.7301609181</v>
      </c>
      <c r="Q12" s="223">
        <f t="shared" si="7"/>
        <v>-0.11916848500067684</v>
      </c>
      <c r="R12" s="27"/>
      <c r="V12" s="93"/>
    </row>
    <row r="13" spans="1:22">
      <c r="B13" s="89">
        <v>5</v>
      </c>
      <c r="C13" s="30" t="s">
        <v>18</v>
      </c>
      <c r="D13" s="222">
        <f t="shared" si="0"/>
        <v>27098418.789999999</v>
      </c>
      <c r="E13" s="66">
        <f t="shared" si="1"/>
        <v>31922621.920000002</v>
      </c>
      <c r="F13" s="127">
        <f t="shared" si="2"/>
        <v>4824203.1300000027</v>
      </c>
      <c r="G13" s="34">
        <f t="shared" si="3"/>
        <v>0.15112177007545757</v>
      </c>
      <c r="H13" s="90"/>
      <c r="I13" s="77">
        <v>23869659</v>
      </c>
      <c r="J13" s="66">
        <v>28922621.880000003</v>
      </c>
      <c r="K13" s="127">
        <f t="shared" si="4"/>
        <v>5052962.8800000027</v>
      </c>
      <c r="L13" s="119">
        <f t="shared" si="5"/>
        <v>0.17470625246095436</v>
      </c>
      <c r="M13" s="91"/>
      <c r="N13" s="92">
        <v>3228759.7899999996</v>
      </c>
      <c r="O13" s="110">
        <v>3000000.04</v>
      </c>
      <c r="P13" s="127">
        <f t="shared" si="6"/>
        <v>-228759.74999999953</v>
      </c>
      <c r="Q13" s="223">
        <f t="shared" si="7"/>
        <v>-7.6253248983289862E-2</v>
      </c>
      <c r="R13" s="27"/>
    </row>
    <row r="14" spans="1:22">
      <c r="B14" s="89">
        <v>6</v>
      </c>
      <c r="C14" s="30" t="s">
        <v>19</v>
      </c>
      <c r="D14" s="222">
        <f t="shared" si="0"/>
        <v>192920316.78008202</v>
      </c>
      <c r="E14" s="66">
        <f t="shared" si="1"/>
        <v>311128195.60095614</v>
      </c>
      <c r="F14" s="127">
        <f t="shared" si="2"/>
        <v>118207878.82087412</v>
      </c>
      <c r="G14" s="34">
        <f t="shared" si="3"/>
        <v>0.37993303240341503</v>
      </c>
      <c r="H14" s="90"/>
      <c r="I14" s="77">
        <v>180636225.19008201</v>
      </c>
      <c r="J14" s="66">
        <v>278590058</v>
      </c>
      <c r="K14" s="127">
        <f t="shared" si="4"/>
        <v>97953832.809917986</v>
      </c>
      <c r="L14" s="119">
        <f t="shared" si="5"/>
        <v>0.35160562983880062</v>
      </c>
      <c r="M14" s="91"/>
      <c r="N14" s="92">
        <v>12284091.59</v>
      </c>
      <c r="O14" s="110">
        <v>32538137.600956161</v>
      </c>
      <c r="P14" s="127">
        <f t="shared" si="6"/>
        <v>20254046.010956161</v>
      </c>
      <c r="Q14" s="221">
        <f t="shared" si="7"/>
        <v>0.62247096804830582</v>
      </c>
      <c r="R14" s="27"/>
    </row>
    <row r="15" spans="1:22">
      <c r="B15" s="89">
        <v>7</v>
      </c>
      <c r="C15" s="30" t="s">
        <v>8</v>
      </c>
      <c r="D15" s="222">
        <f t="shared" si="0"/>
        <v>5418989.7644999987</v>
      </c>
      <c r="E15" s="66">
        <f t="shared" si="1"/>
        <v>28211009.689999998</v>
      </c>
      <c r="F15" s="127">
        <f t="shared" si="2"/>
        <v>22792019.925499998</v>
      </c>
      <c r="G15" s="34">
        <f t="shared" si="3"/>
        <v>0.8079122362493506</v>
      </c>
      <c r="H15" s="90"/>
      <c r="I15" s="77">
        <v>700000</v>
      </c>
      <c r="J15" s="66">
        <v>17749703.07</v>
      </c>
      <c r="K15" s="127">
        <f t="shared" si="4"/>
        <v>17049703.07</v>
      </c>
      <c r="L15" s="34">
        <f t="shared" si="5"/>
        <v>0.96056272055710512</v>
      </c>
      <c r="M15" s="91"/>
      <c r="N15" s="92">
        <v>4718989.7644999987</v>
      </c>
      <c r="O15" s="110">
        <v>10461306.619999999</v>
      </c>
      <c r="P15" s="127">
        <f t="shared" si="6"/>
        <v>5742316.8555000005</v>
      </c>
      <c r="Q15" s="221">
        <f t="shared" si="7"/>
        <v>0.54891009929121082</v>
      </c>
      <c r="R15" s="27"/>
    </row>
    <row r="16" spans="1:22">
      <c r="B16" s="89">
        <v>8</v>
      </c>
      <c r="C16" s="30" t="s">
        <v>20</v>
      </c>
      <c r="D16" s="222">
        <f t="shared" si="0"/>
        <v>12987882.550000001</v>
      </c>
      <c r="E16" s="66">
        <f t="shared" si="1"/>
        <v>45552000</v>
      </c>
      <c r="F16" s="127">
        <f t="shared" si="2"/>
        <v>32564117.449999999</v>
      </c>
      <c r="G16" s="34">
        <f t="shared" si="3"/>
        <v>0.71487788571303124</v>
      </c>
      <c r="H16" s="90"/>
      <c r="I16" s="109">
        <v>0</v>
      </c>
      <c r="J16" s="66">
        <v>0</v>
      </c>
      <c r="K16" s="127">
        <f t="shared" si="4"/>
        <v>0</v>
      </c>
      <c r="L16" s="119">
        <v>0</v>
      </c>
      <c r="M16" s="91"/>
      <c r="N16" s="92">
        <v>12987882.550000001</v>
      </c>
      <c r="O16" s="110">
        <v>45552000</v>
      </c>
      <c r="P16" s="127">
        <f t="shared" si="6"/>
        <v>32564117.449999999</v>
      </c>
      <c r="Q16" s="221">
        <f t="shared" si="7"/>
        <v>0.71487788571303124</v>
      </c>
      <c r="R16" s="27"/>
    </row>
    <row r="17" spans="2:22">
      <c r="B17" s="89">
        <v>9</v>
      </c>
      <c r="C17" s="11" t="s">
        <v>9</v>
      </c>
      <c r="D17" s="94">
        <f>SUM(D9:D16)</f>
        <v>929169523.41354656</v>
      </c>
      <c r="E17" s="94">
        <f t="shared" ref="E17:F17" si="8">SUM(E9:E16)</f>
        <v>1363544425.6474218</v>
      </c>
      <c r="F17" s="128">
        <f t="shared" si="8"/>
        <v>434374902.23387516</v>
      </c>
      <c r="G17" s="50">
        <f>F17/E17</f>
        <v>0.31856307287357394</v>
      </c>
      <c r="H17" s="90"/>
      <c r="I17" s="106">
        <f>SUM(I9:I16)</f>
        <v>749112523.34751058</v>
      </c>
      <c r="J17" s="94">
        <v>1183487425.6474216</v>
      </c>
      <c r="K17" s="128">
        <f t="shared" ref="K17" si="9">SUM(K9:K16)</f>
        <v>434374902.2999112</v>
      </c>
      <c r="L17" s="50">
        <f>K17/J17</f>
        <v>0.3670295880518446</v>
      </c>
      <c r="M17" s="91"/>
      <c r="N17" s="94">
        <f>SUM(N9:N16)</f>
        <v>180057000.06603611</v>
      </c>
      <c r="O17" s="94">
        <v>180057000.00000003</v>
      </c>
      <c r="P17" s="128">
        <f t="shared" ref="P17" si="10">SUM(P9:P16)</f>
        <v>-6.6036082804203033E-2</v>
      </c>
      <c r="Q17" s="123">
        <f>P17/O17</f>
        <v>-3.6675098887687243E-10</v>
      </c>
      <c r="R17" s="27"/>
      <c r="V17" s="71"/>
    </row>
    <row r="18" spans="2:22">
      <c r="B18" s="89"/>
      <c r="C18" s="30"/>
      <c r="D18" s="95"/>
      <c r="E18" s="95"/>
      <c r="G18" s="95"/>
      <c r="H18" s="90"/>
      <c r="I18" s="95"/>
      <c r="J18" s="95"/>
      <c r="K18" s="95"/>
      <c r="L18" s="95"/>
      <c r="M18" s="91"/>
      <c r="N18" s="95"/>
      <c r="O18" s="95"/>
      <c r="P18" s="95"/>
      <c r="Q18" s="95"/>
      <c r="R18" s="27"/>
    </row>
    <row r="19" spans="2:22">
      <c r="B19" s="89"/>
      <c r="C19" s="11" t="s">
        <v>10</v>
      </c>
      <c r="D19" s="95"/>
      <c r="E19" s="95"/>
      <c r="F19" s="95"/>
      <c r="G19" s="95"/>
      <c r="H19" s="90"/>
      <c r="I19" s="82"/>
      <c r="J19" s="95"/>
      <c r="K19" s="95"/>
      <c r="L19" s="95"/>
      <c r="M19" s="91"/>
      <c r="N19" s="95"/>
      <c r="O19" s="95"/>
      <c r="P19" s="95"/>
      <c r="Q19" s="95"/>
      <c r="R19" s="27"/>
    </row>
    <row r="20" spans="2:22">
      <c r="B20" s="89">
        <v>10</v>
      </c>
      <c r="C20" s="30" t="s">
        <v>11</v>
      </c>
      <c r="D20" s="109">
        <f>I20+N20</f>
        <v>17678376.548270926</v>
      </c>
      <c r="E20" s="109">
        <f>E17*0.02</f>
        <v>27270888.512948439</v>
      </c>
      <c r="F20" s="127">
        <f t="shared" ref="F20" si="11">E20-D20</f>
        <v>9592511.9646775126</v>
      </c>
      <c r="G20" s="34">
        <f>F20/E20</f>
        <v>0.35174915405205481</v>
      </c>
      <c r="H20" s="90"/>
      <c r="I20" s="66">
        <v>14077236.546950204</v>
      </c>
      <c r="J20" s="66">
        <f>J17*0.02</f>
        <v>23669748.512948431</v>
      </c>
      <c r="K20" s="127">
        <f>J20-I20</f>
        <v>9592511.9659982268</v>
      </c>
      <c r="L20" s="34">
        <f>K20/J20</f>
        <v>0.40526463391660816</v>
      </c>
      <c r="M20" s="91"/>
      <c r="N20" s="66">
        <f>N17*0.02</f>
        <v>3601140.001320722</v>
      </c>
      <c r="O20" s="66">
        <v>3601140.0000000005</v>
      </c>
      <c r="P20" s="96"/>
      <c r="Q20" s="92"/>
      <c r="R20" s="27"/>
      <c r="S20" s="65"/>
    </row>
    <row r="21" spans="2:22" ht="13.5" thickBot="1">
      <c r="B21" s="89">
        <v>11</v>
      </c>
      <c r="C21" s="11" t="s">
        <v>21</v>
      </c>
      <c r="D21" s="84">
        <f>D17+D20</f>
        <v>946847899.9618175</v>
      </c>
      <c r="E21" s="84">
        <f t="shared" ref="E21:F21" si="12">E17+E20</f>
        <v>1390815314.1603703</v>
      </c>
      <c r="F21" s="129">
        <f t="shared" si="12"/>
        <v>443967414.19855267</v>
      </c>
      <c r="G21" s="69">
        <f>F21/E21</f>
        <v>0.31921378034766179</v>
      </c>
      <c r="H21" s="90"/>
      <c r="I21" s="84">
        <f>I17+I20</f>
        <v>763189759.8944608</v>
      </c>
      <c r="J21" s="84">
        <v>1207157174.1603701</v>
      </c>
      <c r="K21" s="129">
        <f t="shared" ref="K21" si="13">K17+K20</f>
        <v>443967414.26590943</v>
      </c>
      <c r="L21" s="69">
        <f>K21/J21</f>
        <v>0.36777929483350658</v>
      </c>
      <c r="M21" s="90"/>
      <c r="N21" s="84">
        <f>SUM(N17:N20)</f>
        <v>183658140.06735682</v>
      </c>
      <c r="O21" s="84">
        <v>183658140.00000003</v>
      </c>
      <c r="P21" s="68"/>
      <c r="Q21" s="69"/>
      <c r="R21" s="27"/>
      <c r="S21" s="65"/>
    </row>
    <row r="22" spans="2:22" ht="13.5" thickTop="1">
      <c r="B22" s="89"/>
      <c r="C22" s="11"/>
      <c r="D22" s="82"/>
      <c r="E22" s="82"/>
      <c r="F22" s="78"/>
      <c r="G22" s="46"/>
      <c r="H22" s="90"/>
      <c r="I22" s="82"/>
      <c r="J22" s="82"/>
      <c r="K22" s="46"/>
      <c r="L22" s="46"/>
      <c r="M22" s="90"/>
      <c r="N22" s="82"/>
      <c r="O22" s="82"/>
      <c r="P22" s="67"/>
      <c r="Q22" s="46"/>
      <c r="R22" s="27"/>
      <c r="S22" s="65"/>
    </row>
    <row r="23" spans="2:22">
      <c r="B23" s="89"/>
      <c r="C23" s="15"/>
      <c r="D23" s="120"/>
      <c r="E23" s="120"/>
      <c r="F23" s="137"/>
      <c r="G23" s="126"/>
      <c r="I23" s="120"/>
      <c r="J23" s="137"/>
      <c r="K23" s="137"/>
      <c r="L23" s="126"/>
      <c r="R23" s="27"/>
    </row>
    <row r="24" spans="2:22">
      <c r="B24" s="70"/>
      <c r="C24" s="85"/>
      <c r="D24" s="85"/>
      <c r="E24" s="85"/>
      <c r="F24" s="85"/>
      <c r="G24" s="85"/>
      <c r="H24" s="97"/>
      <c r="I24" s="85"/>
      <c r="J24" s="85"/>
      <c r="K24" s="85"/>
      <c r="L24" s="85"/>
      <c r="M24" s="97"/>
      <c r="N24" s="85"/>
      <c r="O24" s="85"/>
      <c r="P24" s="85"/>
      <c r="Q24" s="85"/>
      <c r="R24" s="55"/>
    </row>
    <row r="25" spans="2:22" ht="19.350000000000001" customHeight="1">
      <c r="E25" s="71"/>
      <c r="F25" s="71"/>
      <c r="G25" s="71"/>
      <c r="J25" s="98"/>
      <c r="K25" s="71"/>
      <c r="L25" s="98"/>
      <c r="O25" s="71"/>
      <c r="P25" s="71"/>
      <c r="Q25" s="71"/>
    </row>
    <row r="26" spans="2:22">
      <c r="B26" s="14" t="s">
        <v>12</v>
      </c>
    </row>
    <row r="27" spans="2:22" ht="14.25">
      <c r="B27" s="17">
        <v>1</v>
      </c>
      <c r="C27" s="15" t="s">
        <v>7431</v>
      </c>
      <c r="L27" s="66"/>
      <c r="M27" s="99"/>
      <c r="N27" s="66"/>
      <c r="O27" s="66"/>
      <c r="P27" s="66"/>
      <c r="Q27" s="66"/>
      <c r="R27" s="66"/>
    </row>
    <row r="28" spans="2:22" ht="14.25">
      <c r="B28" s="17">
        <v>12</v>
      </c>
      <c r="C28" s="15" t="s">
        <v>42</v>
      </c>
      <c r="H28" s="12"/>
      <c r="M28" s="12"/>
      <c r="P28" s="66"/>
      <c r="Q28" s="66"/>
      <c r="R28" s="66"/>
      <c r="S28" s="66"/>
      <c r="T28" s="66"/>
      <c r="U28" s="66"/>
      <c r="V28" s="66"/>
    </row>
    <row r="30" spans="2:22">
      <c r="G30" s="12" t="s">
        <v>13</v>
      </c>
    </row>
    <row r="31" spans="2:22">
      <c r="O31" s="100"/>
    </row>
    <row r="33" spans="15:15">
      <c r="O33" s="101"/>
    </row>
  </sheetData>
  <mergeCells count="6">
    <mergeCell ref="D6:G6"/>
    <mergeCell ref="I6:L6"/>
    <mergeCell ref="N6:Q6"/>
    <mergeCell ref="I7:L7"/>
    <mergeCell ref="N7:Q7"/>
    <mergeCell ref="D7:G7"/>
  </mergeCells>
  <pageMargins left="0.7" right="0.7" top="0.75" bottom="0.75" header="0.3" footer="0.3"/>
  <pageSetup scale="52"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A1A6C-308C-49B9-8EE1-FEC248DB62CA}">
  <dimension ref="A1:J23"/>
  <sheetViews>
    <sheetView showGridLines="0" tabSelected="1" workbookViewId="0"/>
  </sheetViews>
  <sheetFormatPr defaultRowHeight="15"/>
  <cols>
    <col min="1" max="1" width="7.42578125" customWidth="1"/>
    <col min="2" max="2" width="3.28515625" customWidth="1"/>
    <col min="3" max="3" width="38.7109375" bestFit="1" customWidth="1"/>
    <col min="4" max="4" width="9.7109375" customWidth="1"/>
    <col min="5" max="5" width="12.42578125" customWidth="1"/>
    <col min="14" max="14" width="38.7109375" bestFit="1" customWidth="1"/>
    <col min="15" max="15" width="9.7109375" customWidth="1"/>
    <col min="16" max="16" width="12.7109375" customWidth="1"/>
  </cols>
  <sheetData>
    <row r="1" spans="2:9" ht="23.25">
      <c r="B1" s="236" t="s">
        <v>7435</v>
      </c>
    </row>
    <row r="2" spans="2:9">
      <c r="B2" s="233" t="s">
        <v>0</v>
      </c>
    </row>
    <row r="4" spans="2:9">
      <c r="B4" s="237"/>
      <c r="C4" s="238"/>
      <c r="D4" s="238"/>
      <c r="E4" s="238"/>
      <c r="F4" s="239"/>
    </row>
    <row r="5" spans="2:9">
      <c r="B5" s="240"/>
      <c r="C5" s="251" t="s">
        <v>7427</v>
      </c>
      <c r="D5" s="251"/>
      <c r="E5" s="251"/>
      <c r="F5" s="241"/>
    </row>
    <row r="6" spans="2:9">
      <c r="B6" s="240"/>
      <c r="C6" s="252" t="s">
        <v>7421</v>
      </c>
      <c r="D6" s="258"/>
      <c r="E6" s="253">
        <v>12502000</v>
      </c>
      <c r="F6" s="241"/>
    </row>
    <row r="7" spans="2:9">
      <c r="B7" s="240"/>
      <c r="C7" s="252" t="s">
        <v>7422</v>
      </c>
      <c r="D7" s="250"/>
      <c r="E7" s="253">
        <v>14800000</v>
      </c>
      <c r="F7" s="241"/>
    </row>
    <row r="8" spans="2:9">
      <c r="B8" s="240"/>
      <c r="C8" s="252" t="s">
        <v>7423</v>
      </c>
      <c r="D8" s="250"/>
      <c r="E8" s="253">
        <v>4000000</v>
      </c>
      <c r="F8" s="241"/>
    </row>
    <row r="9" spans="2:9">
      <c r="B9" s="240"/>
      <c r="C9" s="252" t="s">
        <v>7424</v>
      </c>
      <c r="D9" s="250"/>
      <c r="E9" s="253">
        <v>1715000</v>
      </c>
      <c r="F9" s="241"/>
    </row>
    <row r="10" spans="2:9" ht="15.75" thickBot="1">
      <c r="B10" s="240"/>
      <c r="C10" s="254" t="s">
        <v>7425</v>
      </c>
      <c r="D10" s="258"/>
      <c r="E10" s="255">
        <f>E6+E7+E8+E9</f>
        <v>33017000</v>
      </c>
      <c r="F10" s="241"/>
    </row>
    <row r="11" spans="2:9" ht="15.75" thickTop="1">
      <c r="B11" s="240"/>
      <c r="C11" s="250"/>
      <c r="D11" s="258"/>
      <c r="E11" s="256"/>
      <c r="F11" s="241"/>
    </row>
    <row r="12" spans="2:9">
      <c r="B12" s="240"/>
      <c r="C12" s="257" t="s">
        <v>7428</v>
      </c>
      <c r="D12" s="257"/>
      <c r="E12" s="257"/>
      <c r="F12" s="241"/>
    </row>
    <row r="13" spans="2:9">
      <c r="B13" s="240"/>
      <c r="C13" s="252" t="s">
        <v>7432</v>
      </c>
      <c r="D13" s="250"/>
      <c r="E13" s="253">
        <v>-452741</v>
      </c>
      <c r="F13" s="241"/>
    </row>
    <row r="14" spans="2:9">
      <c r="B14" s="240"/>
      <c r="C14" s="252" t="s">
        <v>93</v>
      </c>
      <c r="D14" s="258"/>
      <c r="E14" s="253">
        <v>-17535000</v>
      </c>
      <c r="F14" s="241"/>
    </row>
    <row r="15" spans="2:9">
      <c r="B15" s="240"/>
      <c r="C15" s="252" t="s">
        <v>103</v>
      </c>
      <c r="D15" s="250"/>
      <c r="E15" s="253">
        <v>-11788040</v>
      </c>
      <c r="F15" s="241"/>
    </row>
    <row r="16" spans="2:9">
      <c r="B16" s="240"/>
      <c r="C16" s="252" t="s">
        <v>110</v>
      </c>
      <c r="D16" s="250"/>
      <c r="E16" s="253">
        <v>-3241000</v>
      </c>
      <c r="F16" s="241"/>
      <c r="I16" s="235"/>
    </row>
    <row r="17" spans="1:10" ht="15.75" thickBot="1">
      <c r="B17" s="240"/>
      <c r="C17" s="259" t="s">
        <v>7426</v>
      </c>
      <c r="D17" s="258"/>
      <c r="E17" s="260">
        <f>SUM(E13:E16)</f>
        <v>-33016781</v>
      </c>
      <c r="F17" s="241"/>
    </row>
    <row r="18" spans="1:10" ht="13.5" customHeight="1" thickTop="1">
      <c r="B18" s="243"/>
      <c r="C18" s="244"/>
      <c r="D18" s="244"/>
      <c r="E18" s="244"/>
      <c r="F18" s="245"/>
    </row>
    <row r="19" spans="1:10">
      <c r="B19" s="242"/>
      <c r="C19" s="242"/>
      <c r="D19" s="242"/>
      <c r="E19" s="242"/>
      <c r="F19" s="242"/>
    </row>
    <row r="20" spans="1:10">
      <c r="A20" s="234"/>
      <c r="B20" s="246" t="s">
        <v>12</v>
      </c>
    </row>
    <row r="21" spans="1:10">
      <c r="A21" s="234"/>
      <c r="B21" s="247">
        <v>9</v>
      </c>
      <c r="C21" s="248" t="s">
        <v>42</v>
      </c>
    </row>
    <row r="22" spans="1:10" ht="63.75" customHeight="1">
      <c r="A22" s="234"/>
      <c r="B22" s="247">
        <v>10</v>
      </c>
      <c r="C22" s="249" t="s">
        <v>7436</v>
      </c>
      <c r="D22" s="249"/>
      <c r="E22" s="249"/>
      <c r="F22" s="249"/>
      <c r="G22" s="249"/>
      <c r="H22" s="249"/>
      <c r="I22" s="249"/>
      <c r="J22" s="249"/>
    </row>
    <row r="23" spans="1:10">
      <c r="C23" s="249"/>
      <c r="D23" s="249"/>
      <c r="E23" s="249"/>
      <c r="F23" s="249"/>
      <c r="G23" s="249"/>
      <c r="H23" s="249"/>
      <c r="I23" s="249"/>
      <c r="J23" s="249"/>
    </row>
  </sheetData>
  <mergeCells count="1">
    <mergeCell ref="C22:J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3026-9D46-49F0-B216-DF2403393E6D}">
  <sheetPr>
    <tabColor rgb="FFFF0000"/>
  </sheetPr>
  <dimension ref="B1:S63"/>
  <sheetViews>
    <sheetView showGridLines="0" zoomScale="42" zoomScaleNormal="70" workbookViewId="0">
      <selection activeCell="Q3" sqref="Q3"/>
    </sheetView>
  </sheetViews>
  <sheetFormatPr defaultRowHeight="15" outlineLevelRow="1"/>
  <cols>
    <col min="1" max="1" width="4.42578125" customWidth="1"/>
    <col min="2" max="2" width="14.42578125" bestFit="1" customWidth="1"/>
    <col min="3" max="3" width="67.7109375" customWidth="1"/>
    <col min="4" max="4" width="0.7109375" customWidth="1"/>
    <col min="5" max="5" width="15.5703125" customWidth="1"/>
    <col min="6" max="6" width="0.7109375" customWidth="1"/>
    <col min="7" max="7" width="15.5703125" customWidth="1"/>
    <col min="8" max="8" width="0.7109375" customWidth="1"/>
    <col min="9" max="9" width="15.5703125" style="141" customWidth="1"/>
    <col min="10" max="10" width="0.7109375" customWidth="1"/>
    <col min="11" max="11" width="50.5703125" customWidth="1"/>
    <col min="12" max="12" width="0.7109375" customWidth="1"/>
    <col min="13" max="13" width="50.5703125" customWidth="1"/>
    <col min="14" max="14" width="0.7109375" customWidth="1"/>
    <col min="15" max="15" width="50.42578125" customWidth="1"/>
    <col min="16" max="16" width="1" customWidth="1"/>
    <col min="17" max="17" width="50.42578125" customWidth="1"/>
    <col min="18" max="18" width="1" customWidth="1"/>
    <col min="19" max="19" width="50.42578125" customWidth="1"/>
    <col min="20" max="21" width="1" customWidth="1"/>
    <col min="22" max="22" width="50.42578125" customWidth="1"/>
  </cols>
  <sheetData>
    <row r="1" spans="2:19" ht="28.5">
      <c r="B1" s="232" t="s">
        <v>54</v>
      </c>
      <c r="C1" s="232"/>
      <c r="D1" s="232"/>
      <c r="E1" s="232"/>
      <c r="F1" s="232"/>
      <c r="G1" s="232"/>
    </row>
    <row r="2" spans="2:19" ht="30" customHeight="1"/>
    <row r="3" spans="2:19" ht="75">
      <c r="B3" s="167" t="s">
        <v>55</v>
      </c>
      <c r="C3" s="139" t="s">
        <v>56</v>
      </c>
      <c r="D3" s="143"/>
      <c r="E3" s="167" t="s">
        <v>23</v>
      </c>
      <c r="F3" s="143"/>
      <c r="G3" s="167" t="s">
        <v>24</v>
      </c>
      <c r="H3" s="143"/>
      <c r="I3" s="167" t="s">
        <v>57</v>
      </c>
      <c r="K3" s="139" t="s">
        <v>58</v>
      </c>
      <c r="M3" s="139" t="s">
        <v>59</v>
      </c>
      <c r="O3" s="139" t="s">
        <v>60</v>
      </c>
      <c r="Q3" s="139" t="s">
        <v>61</v>
      </c>
      <c r="S3" s="139" t="s">
        <v>62</v>
      </c>
    </row>
    <row r="4" spans="2:19" ht="17.25">
      <c r="B4" s="140"/>
      <c r="C4" s="168" t="s">
        <v>6</v>
      </c>
      <c r="D4" s="145"/>
      <c r="E4" s="157">
        <f>SUM(E5:E14)</f>
        <v>21671.991829999955</v>
      </c>
      <c r="F4" s="144"/>
      <c r="G4" s="157">
        <f>SUM(G5:G14)</f>
        <v>21435.536254007195</v>
      </c>
      <c r="H4" s="144"/>
      <c r="I4" s="158">
        <f>E4-G4</f>
        <v>236.45557599276071</v>
      </c>
      <c r="K4" s="165"/>
      <c r="M4" s="166"/>
      <c r="O4" s="166"/>
      <c r="Q4" s="166"/>
      <c r="S4" s="166"/>
    </row>
    <row r="5" spans="2:19" ht="15.75" customHeight="1" outlineLevel="1">
      <c r="B5" s="147" t="s">
        <v>63</v>
      </c>
      <c r="C5" s="151" t="s">
        <v>64</v>
      </c>
      <c r="D5" s="148"/>
      <c r="E5" s="154">
        <v>0</v>
      </c>
      <c r="F5" s="148"/>
      <c r="G5" s="154">
        <v>0</v>
      </c>
      <c r="H5" s="148"/>
      <c r="I5" s="159">
        <f>E5-G5</f>
        <v>0</v>
      </c>
      <c r="K5" s="148"/>
      <c r="M5" s="148"/>
      <c r="O5" s="148"/>
      <c r="Q5" s="148"/>
      <c r="S5" s="148"/>
    </row>
    <row r="6" spans="2:19" ht="17.25" outlineLevel="1">
      <c r="B6" s="147" t="s">
        <v>65</v>
      </c>
      <c r="C6" s="151" t="s">
        <v>66</v>
      </c>
      <c r="D6" s="148"/>
      <c r="E6" s="154">
        <v>2.6280899999999998</v>
      </c>
      <c r="F6" s="148"/>
      <c r="G6" s="154">
        <v>0</v>
      </c>
      <c r="H6" s="148"/>
      <c r="I6" s="159">
        <f t="shared" ref="I6:I61" si="0">E6-G6</f>
        <v>2.6280899999999998</v>
      </c>
      <c r="K6" s="148"/>
      <c r="M6" s="148"/>
      <c r="O6" s="148"/>
      <c r="Q6" s="148"/>
      <c r="S6" s="148"/>
    </row>
    <row r="7" spans="2:19" ht="17.25" outlineLevel="1">
      <c r="B7" s="147" t="s">
        <v>67</v>
      </c>
      <c r="C7" s="151" t="s">
        <v>68</v>
      </c>
      <c r="D7" s="148"/>
      <c r="E7" s="154">
        <v>11233.724689999957</v>
      </c>
      <c r="F7" s="148"/>
      <c r="G7" s="154">
        <v>12349.478994007202</v>
      </c>
      <c r="H7" s="148"/>
      <c r="I7" s="159">
        <f t="shared" si="0"/>
        <v>-1115.7543040072451</v>
      </c>
      <c r="K7" s="148"/>
      <c r="M7" s="148"/>
      <c r="O7" s="148"/>
      <c r="Q7" s="148"/>
      <c r="S7" s="148"/>
    </row>
    <row r="8" spans="2:19" ht="17.25" outlineLevel="1">
      <c r="B8" s="147" t="s">
        <v>69</v>
      </c>
      <c r="C8" s="151" t="s">
        <v>70</v>
      </c>
      <c r="D8" s="148"/>
      <c r="E8" s="154">
        <v>0</v>
      </c>
      <c r="F8" s="148"/>
      <c r="G8" s="154">
        <v>0</v>
      </c>
      <c r="H8" s="148"/>
      <c r="I8" s="159">
        <f t="shared" si="0"/>
        <v>0</v>
      </c>
      <c r="K8" s="148"/>
      <c r="M8" s="148"/>
      <c r="O8" s="148"/>
      <c r="Q8" s="148"/>
      <c r="S8" s="148"/>
    </row>
    <row r="9" spans="2:19" ht="17.25" outlineLevel="1">
      <c r="B9" s="147" t="s">
        <v>71</v>
      </c>
      <c r="C9" s="151" t="s">
        <v>72</v>
      </c>
      <c r="D9" s="148"/>
      <c r="E9" s="154">
        <v>0</v>
      </c>
      <c r="F9" s="148"/>
      <c r="G9" s="154">
        <v>0</v>
      </c>
      <c r="H9" s="148"/>
      <c r="I9" s="159">
        <f t="shared" si="0"/>
        <v>0</v>
      </c>
      <c r="K9" s="148"/>
      <c r="M9" s="148"/>
      <c r="O9" s="148"/>
      <c r="Q9" s="148"/>
      <c r="S9" s="148"/>
    </row>
    <row r="10" spans="2:19" ht="17.25" outlineLevel="1">
      <c r="B10" s="147" t="s">
        <v>73</v>
      </c>
      <c r="C10" s="151" t="s">
        <v>74</v>
      </c>
      <c r="D10" s="148"/>
      <c r="E10" s="154">
        <v>0</v>
      </c>
      <c r="F10" s="148"/>
      <c r="G10" s="154">
        <v>0</v>
      </c>
      <c r="H10" s="148"/>
      <c r="I10" s="159">
        <f t="shared" si="0"/>
        <v>0</v>
      </c>
      <c r="K10" s="148"/>
      <c r="M10" s="148"/>
      <c r="O10" s="148"/>
      <c r="Q10" s="148"/>
      <c r="S10" s="148"/>
    </row>
    <row r="11" spans="2:19" ht="17.25" outlineLevel="1">
      <c r="B11" s="147" t="s">
        <v>75</v>
      </c>
      <c r="C11" s="151" t="s">
        <v>76</v>
      </c>
      <c r="D11" s="148"/>
      <c r="E11" s="154">
        <v>0</v>
      </c>
      <c r="F11" s="148"/>
      <c r="G11" s="154">
        <v>0</v>
      </c>
      <c r="H11" s="148"/>
      <c r="I11" s="159">
        <f t="shared" si="0"/>
        <v>0</v>
      </c>
      <c r="K11" s="148"/>
      <c r="M11" s="148"/>
      <c r="O11" s="148"/>
      <c r="Q11" s="148"/>
      <c r="S11" s="148"/>
    </row>
    <row r="12" spans="2:19" ht="17.25" outlineLevel="1">
      <c r="B12" s="147" t="s">
        <v>77</v>
      </c>
      <c r="C12" s="151" t="s">
        <v>78</v>
      </c>
      <c r="D12" s="148"/>
      <c r="E12" s="154">
        <v>-5.1000000000000004E-4</v>
      </c>
      <c r="F12" s="148"/>
      <c r="G12" s="154">
        <v>0</v>
      </c>
      <c r="H12" s="148"/>
      <c r="I12" s="159">
        <f t="shared" si="0"/>
        <v>-5.1000000000000004E-4</v>
      </c>
      <c r="K12" s="148"/>
      <c r="M12" s="148"/>
      <c r="O12" s="148"/>
      <c r="Q12" s="148"/>
      <c r="S12" s="148"/>
    </row>
    <row r="13" spans="2:19" ht="224.25" outlineLevel="1">
      <c r="B13" s="147" t="s">
        <v>79</v>
      </c>
      <c r="C13" s="151" t="s">
        <v>80</v>
      </c>
      <c r="D13" s="148"/>
      <c r="E13" s="154">
        <v>10430.69557</v>
      </c>
      <c r="F13" s="148"/>
      <c r="G13" s="154">
        <v>8966.1383399999922</v>
      </c>
      <c r="H13" s="148"/>
      <c r="I13" s="159">
        <f t="shared" si="0"/>
        <v>1464.5572300000076</v>
      </c>
      <c r="K13" s="218" t="s">
        <v>81</v>
      </c>
      <c r="L13" s="219"/>
      <c r="M13" s="218" t="s">
        <v>82</v>
      </c>
      <c r="N13" s="219"/>
      <c r="O13" s="218" t="s">
        <v>83</v>
      </c>
      <c r="P13" s="219"/>
      <c r="Q13" s="218" t="s">
        <v>84</v>
      </c>
      <c r="R13" s="219"/>
      <c r="S13" s="218" t="s">
        <v>85</v>
      </c>
    </row>
    <row r="14" spans="2:19" ht="17.25" outlineLevel="1">
      <c r="B14" s="147" t="s">
        <v>86</v>
      </c>
      <c r="C14" s="151" t="s">
        <v>87</v>
      </c>
      <c r="D14" s="148"/>
      <c r="E14" s="154">
        <v>4.9439899999999994</v>
      </c>
      <c r="F14" s="148"/>
      <c r="G14" s="154">
        <v>119.91892</v>
      </c>
      <c r="H14" s="148"/>
      <c r="I14" s="159">
        <f t="shared" si="0"/>
        <v>-114.97493</v>
      </c>
      <c r="K14" s="148"/>
      <c r="M14" s="148"/>
      <c r="O14" s="148"/>
      <c r="Q14" s="148"/>
      <c r="S14" s="148"/>
    </row>
    <row r="15" spans="2:19" ht="18.75">
      <c r="B15" s="139"/>
      <c r="C15" s="142" t="s">
        <v>15</v>
      </c>
      <c r="D15" s="149"/>
      <c r="E15" s="155">
        <f>SUM(E16:E20)</f>
        <v>28166.545041152996</v>
      </c>
      <c r="F15" s="150"/>
      <c r="G15" s="155">
        <f>SUM(G16:G20)</f>
        <v>28611.783074636674</v>
      </c>
      <c r="H15" s="150"/>
      <c r="I15" s="160">
        <f>E15-G15</f>
        <v>-445.23803348367801</v>
      </c>
      <c r="K15" s="152"/>
      <c r="M15" s="152"/>
      <c r="O15" s="152"/>
      <c r="Q15" s="152"/>
      <c r="S15" s="152"/>
    </row>
    <row r="16" spans="2:19" ht="17.25" outlineLevel="1">
      <c r="B16" s="147" t="s">
        <v>88</v>
      </c>
      <c r="C16" s="151" t="s">
        <v>89</v>
      </c>
      <c r="D16" s="148"/>
      <c r="E16" s="154">
        <v>3735.7726899999993</v>
      </c>
      <c r="F16" s="148"/>
      <c r="G16" s="154">
        <v>6007.4060000000027</v>
      </c>
      <c r="H16" s="148"/>
      <c r="I16" s="159">
        <f t="shared" si="0"/>
        <v>-2271.6333100000033</v>
      </c>
      <c r="K16" s="148"/>
      <c r="M16" s="148"/>
      <c r="O16" s="148"/>
      <c r="Q16" s="148"/>
      <c r="S16" s="148"/>
    </row>
    <row r="17" spans="2:19" ht="17.25" outlineLevel="1">
      <c r="B17" s="147" t="s">
        <v>90</v>
      </c>
      <c r="C17" s="151" t="s">
        <v>91</v>
      </c>
      <c r="D17" s="148"/>
      <c r="E17" s="154">
        <v>8147.316199999992</v>
      </c>
      <c r="F17" s="148"/>
      <c r="G17" s="154">
        <v>5688.6120000000001</v>
      </c>
      <c r="H17" s="148"/>
      <c r="I17" s="159">
        <f t="shared" si="0"/>
        <v>2458.7041999999919</v>
      </c>
      <c r="K17" s="148"/>
      <c r="M17" s="148"/>
      <c r="O17" s="148"/>
      <c r="Q17" s="148"/>
      <c r="S17" s="148"/>
    </row>
    <row r="18" spans="2:19" ht="17.25" outlineLevel="1">
      <c r="B18" s="147" t="s">
        <v>92</v>
      </c>
      <c r="C18" s="151" t="s">
        <v>93</v>
      </c>
      <c r="D18" s="148"/>
      <c r="E18" s="154">
        <v>16283.456151153003</v>
      </c>
      <c r="F18" s="148"/>
      <c r="G18" s="154">
        <v>16915.765074636671</v>
      </c>
      <c r="H18" s="148"/>
      <c r="I18" s="159">
        <f t="shared" si="0"/>
        <v>-632.30892348366797</v>
      </c>
      <c r="K18" s="148"/>
      <c r="M18" s="148"/>
      <c r="O18" s="148"/>
      <c r="Q18" s="148"/>
      <c r="S18" s="148"/>
    </row>
    <row r="19" spans="2:19" ht="17.25" outlineLevel="1">
      <c r="B19" s="147" t="s">
        <v>94</v>
      </c>
      <c r="C19" s="151" t="s">
        <v>95</v>
      </c>
      <c r="D19" s="148"/>
      <c r="E19" s="154">
        <v>0</v>
      </c>
      <c r="F19" s="148"/>
      <c r="G19" s="154">
        <v>0</v>
      </c>
      <c r="H19" s="148"/>
      <c r="I19" s="159">
        <f t="shared" si="0"/>
        <v>0</v>
      </c>
      <c r="K19" s="148"/>
      <c r="M19" s="148"/>
      <c r="O19" s="148"/>
      <c r="Q19" s="148"/>
      <c r="S19" s="148"/>
    </row>
    <row r="20" spans="2:19" ht="17.25" outlineLevel="1">
      <c r="B20" s="147" t="s">
        <v>96</v>
      </c>
      <c r="C20" s="151" t="s">
        <v>97</v>
      </c>
      <c r="D20" s="148"/>
      <c r="E20" s="154">
        <v>0</v>
      </c>
      <c r="F20" s="148"/>
      <c r="G20" s="154">
        <v>0</v>
      </c>
      <c r="H20" s="148"/>
      <c r="I20" s="159">
        <f t="shared" si="0"/>
        <v>0</v>
      </c>
      <c r="K20" s="148"/>
      <c r="M20" s="148"/>
      <c r="O20" s="148"/>
      <c r="Q20" s="148"/>
      <c r="S20" s="148"/>
    </row>
    <row r="21" spans="2:19" ht="18.75">
      <c r="B21" s="139"/>
      <c r="C21" s="142" t="s">
        <v>16</v>
      </c>
      <c r="D21" s="146"/>
      <c r="E21" s="155">
        <f>SUM(E22:E25)</f>
        <v>26626.26572985655</v>
      </c>
      <c r="F21" s="143"/>
      <c r="G21" s="155">
        <f>SUM(G22:G25)</f>
        <v>9364.7080003999981</v>
      </c>
      <c r="H21" s="143"/>
      <c r="I21" s="161">
        <f t="shared" si="0"/>
        <v>17261.557729456552</v>
      </c>
      <c r="K21" s="152"/>
      <c r="M21" s="152"/>
      <c r="O21" s="152"/>
      <c r="Q21" s="152"/>
      <c r="S21" s="152"/>
    </row>
    <row r="22" spans="2:19" ht="17.25" outlineLevel="1">
      <c r="B22" s="147" t="s">
        <v>98</v>
      </c>
      <c r="C22" s="151" t="s">
        <v>99</v>
      </c>
      <c r="D22" s="148"/>
      <c r="E22" s="154">
        <v>5214.0206519464718</v>
      </c>
      <c r="F22" s="148"/>
      <c r="G22" s="154">
        <v>932.02699999999857</v>
      </c>
      <c r="H22" s="148"/>
      <c r="I22" s="159">
        <f t="shared" si="0"/>
        <v>4281.9936519464736</v>
      </c>
      <c r="K22" s="148"/>
      <c r="M22" s="148"/>
      <c r="O22" s="148"/>
      <c r="Q22" s="148"/>
      <c r="S22" s="148"/>
    </row>
    <row r="23" spans="2:19" ht="17.25" outlineLevel="1">
      <c r="B23" s="147" t="s">
        <v>100</v>
      </c>
      <c r="C23" s="151" t="s">
        <v>101</v>
      </c>
      <c r="D23" s="148"/>
      <c r="E23" s="154">
        <v>5579.0786499999977</v>
      </c>
      <c r="F23" s="148"/>
      <c r="G23" s="154">
        <v>1432.681</v>
      </c>
      <c r="H23" s="148"/>
      <c r="I23" s="159">
        <f t="shared" si="0"/>
        <v>4146.3976499999972</v>
      </c>
      <c r="K23" s="148"/>
      <c r="M23" s="148"/>
      <c r="O23" s="148"/>
      <c r="Q23" s="148"/>
      <c r="S23" s="148"/>
    </row>
    <row r="24" spans="2:19" ht="17.25" outlineLevel="1">
      <c r="B24" s="147" t="s">
        <v>102</v>
      </c>
      <c r="C24" s="151" t="s">
        <v>103</v>
      </c>
      <c r="D24" s="148"/>
      <c r="E24" s="154">
        <v>15833.166427910081</v>
      </c>
      <c r="F24" s="148"/>
      <c r="G24" s="154">
        <v>7000.0000004000003</v>
      </c>
      <c r="H24" s="148"/>
      <c r="I24" s="159">
        <f t="shared" si="0"/>
        <v>8833.1664275100811</v>
      </c>
      <c r="K24" s="148"/>
      <c r="M24" s="148"/>
      <c r="O24" s="148"/>
      <c r="Q24" s="148"/>
      <c r="S24" s="148"/>
    </row>
    <row r="25" spans="2:19" ht="17.25" outlineLevel="1">
      <c r="B25" s="147" t="s">
        <v>104</v>
      </c>
      <c r="C25" s="151" t="s">
        <v>105</v>
      </c>
      <c r="D25" s="148"/>
      <c r="E25" s="154">
        <v>0</v>
      </c>
      <c r="F25" s="148"/>
      <c r="G25" s="154">
        <v>0</v>
      </c>
      <c r="H25" s="148"/>
      <c r="I25" s="159">
        <f t="shared" si="0"/>
        <v>0</v>
      </c>
      <c r="K25" s="148"/>
      <c r="M25" s="148"/>
      <c r="O25" s="148"/>
      <c r="Q25" s="148"/>
      <c r="S25" s="148"/>
    </row>
    <row r="26" spans="2:19" ht="18.75">
      <c r="B26" s="139"/>
      <c r="C26" s="142" t="s">
        <v>106</v>
      </c>
      <c r="D26" s="146"/>
      <c r="E26" s="155">
        <f>SUM(E27:F29)</f>
        <v>35582.492809999938</v>
      </c>
      <c r="F26" s="143"/>
      <c r="G26" s="155">
        <f>SUM(G27:H29)</f>
        <v>28495.757519999999</v>
      </c>
      <c r="H26" s="143"/>
      <c r="I26" s="161">
        <f t="shared" si="0"/>
        <v>7086.7352899999387</v>
      </c>
      <c r="K26" s="152"/>
      <c r="M26" s="152"/>
      <c r="O26" s="152"/>
      <c r="Q26" s="152"/>
      <c r="S26" s="152"/>
    </row>
    <row r="27" spans="2:19" ht="17.25" outlineLevel="1">
      <c r="B27" s="147" t="s">
        <v>107</v>
      </c>
      <c r="C27" s="151" t="s">
        <v>108</v>
      </c>
      <c r="D27" s="148"/>
      <c r="E27" s="154">
        <v>768.66740000000004</v>
      </c>
      <c r="F27" s="148"/>
      <c r="G27" s="154">
        <v>3841.5611499999973</v>
      </c>
      <c r="H27" s="148"/>
      <c r="I27" s="159">
        <f t="shared" si="0"/>
        <v>-3072.8937499999975</v>
      </c>
      <c r="K27" s="148"/>
      <c r="M27" s="148"/>
      <c r="O27" s="148"/>
      <c r="Q27" s="148"/>
      <c r="S27" s="148"/>
    </row>
    <row r="28" spans="2:19" ht="17.25" outlineLevel="1">
      <c r="B28" s="147" t="s">
        <v>109</v>
      </c>
      <c r="C28" s="151" t="s">
        <v>110</v>
      </c>
      <c r="D28" s="148"/>
      <c r="E28" s="154">
        <v>34225.192749999936</v>
      </c>
      <c r="F28" s="148"/>
      <c r="G28" s="154">
        <v>24462.113000000001</v>
      </c>
      <c r="H28" s="148"/>
      <c r="I28" s="159">
        <f t="shared" si="0"/>
        <v>9763.0797499999353</v>
      </c>
      <c r="K28" s="148"/>
      <c r="M28" s="148"/>
      <c r="O28" s="148"/>
      <c r="Q28" s="148"/>
      <c r="S28" s="148"/>
    </row>
    <row r="29" spans="2:19" ht="17.25" outlineLevel="1">
      <c r="B29" s="147" t="s">
        <v>111</v>
      </c>
      <c r="C29" s="151" t="s">
        <v>112</v>
      </c>
      <c r="D29" s="148"/>
      <c r="E29" s="154">
        <v>588.63265999999987</v>
      </c>
      <c r="F29" s="148"/>
      <c r="G29" s="154">
        <v>192.08337</v>
      </c>
      <c r="H29" s="148"/>
      <c r="I29" s="159">
        <f t="shared" si="0"/>
        <v>396.54928999999987</v>
      </c>
      <c r="K29" s="148"/>
      <c r="M29" s="148"/>
      <c r="O29" s="148"/>
      <c r="Q29" s="148"/>
      <c r="S29" s="148"/>
    </row>
    <row r="30" spans="2:19" ht="18.75">
      <c r="B30" s="139"/>
      <c r="C30" s="142" t="s">
        <v>18</v>
      </c>
      <c r="D30" s="146"/>
      <c r="E30" s="155">
        <f>SUM(E31:E34)</f>
        <v>3172.7597900000001</v>
      </c>
      <c r="F30" s="143"/>
      <c r="G30" s="155">
        <f>SUM(G31:G34)</f>
        <v>3597.7711500000005</v>
      </c>
      <c r="H30" s="143"/>
      <c r="I30" s="161">
        <f t="shared" si="0"/>
        <v>-425.01136000000042</v>
      </c>
      <c r="K30" s="152"/>
      <c r="M30" s="152"/>
      <c r="O30" s="152"/>
      <c r="Q30" s="152"/>
      <c r="S30" s="152"/>
    </row>
    <row r="31" spans="2:19" ht="17.25" outlineLevel="1">
      <c r="B31" s="147" t="s">
        <v>113</v>
      </c>
      <c r="C31" s="151" t="s">
        <v>114</v>
      </c>
      <c r="D31" s="148"/>
      <c r="E31" s="154">
        <v>225.56138000000001</v>
      </c>
      <c r="F31" s="148"/>
      <c r="G31" s="154">
        <v>597.77111000000002</v>
      </c>
      <c r="H31" s="148"/>
      <c r="I31" s="159">
        <f t="shared" si="0"/>
        <v>-372.20973000000004</v>
      </c>
      <c r="K31" s="148"/>
      <c r="M31" s="148"/>
      <c r="O31" s="148"/>
      <c r="Q31" s="148"/>
      <c r="S31" s="148"/>
    </row>
    <row r="32" spans="2:19" ht="17.25" outlineLevel="1">
      <c r="B32" s="147" t="s">
        <v>115</v>
      </c>
      <c r="C32" s="151" t="s">
        <v>116</v>
      </c>
      <c r="D32" s="148"/>
      <c r="E32" s="154">
        <v>1293.79573</v>
      </c>
      <c r="F32" s="148"/>
      <c r="G32" s="154">
        <v>3000.0000400000004</v>
      </c>
      <c r="H32" s="148"/>
      <c r="I32" s="159">
        <f t="shared" si="0"/>
        <v>-1706.2043100000003</v>
      </c>
      <c r="K32" s="148"/>
      <c r="M32" s="148"/>
      <c r="O32" s="148"/>
      <c r="Q32" s="148"/>
      <c r="S32" s="148"/>
    </row>
    <row r="33" spans="2:19" ht="17.25" outlineLevel="1">
      <c r="B33" s="147" t="s">
        <v>117</v>
      </c>
      <c r="C33" s="151" t="s">
        <v>118</v>
      </c>
      <c r="D33" s="148"/>
      <c r="E33" s="154">
        <v>1653.4026799999997</v>
      </c>
      <c r="F33" s="148"/>
      <c r="G33" s="154">
        <v>0</v>
      </c>
      <c r="H33" s="148"/>
      <c r="I33" s="159">
        <f t="shared" si="0"/>
        <v>1653.4026799999997</v>
      </c>
      <c r="K33" s="148"/>
      <c r="M33" s="148"/>
      <c r="O33" s="148"/>
      <c r="Q33" s="148"/>
      <c r="S33" s="148"/>
    </row>
    <row r="34" spans="2:19" ht="17.25" outlineLevel="1">
      <c r="B34" s="147" t="s">
        <v>119</v>
      </c>
      <c r="C34" s="151" t="s">
        <v>120</v>
      </c>
      <c r="D34" s="148"/>
      <c r="E34" s="154">
        <v>0</v>
      </c>
      <c r="F34" s="148"/>
      <c r="G34" s="154">
        <v>0</v>
      </c>
      <c r="H34" s="148"/>
      <c r="I34" s="159">
        <f t="shared" si="0"/>
        <v>0</v>
      </c>
      <c r="K34" s="148"/>
      <c r="M34" s="148"/>
      <c r="O34" s="148"/>
      <c r="Q34" s="148"/>
      <c r="S34" s="148"/>
    </row>
    <row r="35" spans="2:19" ht="18.75">
      <c r="B35" s="139"/>
      <c r="C35" s="142" t="s">
        <v>19</v>
      </c>
      <c r="D35" s="146"/>
      <c r="E35" s="156">
        <f>SUM(E36:E47)</f>
        <v>11748.4581</v>
      </c>
      <c r="F35" s="143"/>
      <c r="G35" s="156">
        <f>SUM(G36:G47)</f>
        <v>32538.137446992234</v>
      </c>
      <c r="H35" s="143"/>
      <c r="I35" s="161">
        <f t="shared" si="0"/>
        <v>-20789.679346992234</v>
      </c>
      <c r="K35" s="152"/>
      <c r="M35" s="152"/>
      <c r="O35" s="152"/>
      <c r="Q35" s="152"/>
      <c r="S35" s="152"/>
    </row>
    <row r="36" spans="2:19" ht="17.25" outlineLevel="1">
      <c r="B36" s="147" t="s">
        <v>121</v>
      </c>
      <c r="C36" s="151" t="s">
        <v>122</v>
      </c>
      <c r="D36" s="148"/>
      <c r="E36" s="154">
        <v>0</v>
      </c>
      <c r="F36" s="148"/>
      <c r="G36" s="154">
        <v>0</v>
      </c>
      <c r="H36" s="148"/>
      <c r="I36" s="159">
        <f t="shared" si="0"/>
        <v>0</v>
      </c>
      <c r="K36" s="148"/>
      <c r="M36" s="148"/>
      <c r="O36" s="148"/>
      <c r="Q36" s="148"/>
      <c r="S36" s="148"/>
    </row>
    <row r="37" spans="2:19" ht="17.25" outlineLevel="1">
      <c r="B37" s="147" t="s">
        <v>123</v>
      </c>
      <c r="C37" s="151" t="s">
        <v>124</v>
      </c>
      <c r="D37" s="148"/>
      <c r="E37" s="154">
        <v>9877.6125100000008</v>
      </c>
      <c r="F37" s="148"/>
      <c r="G37" s="154">
        <v>9207.6650000000009</v>
      </c>
      <c r="H37" s="148"/>
      <c r="I37" s="159">
        <f t="shared" si="0"/>
        <v>669.94750999999997</v>
      </c>
      <c r="K37" s="148"/>
      <c r="M37" s="148"/>
      <c r="O37" s="148"/>
      <c r="Q37" s="148"/>
      <c r="S37" s="148"/>
    </row>
    <row r="38" spans="2:19" ht="17.25" outlineLevel="1">
      <c r="B38" s="147" t="s">
        <v>125</v>
      </c>
      <c r="C38" s="151" t="s">
        <v>126</v>
      </c>
      <c r="D38" s="148"/>
      <c r="E38" s="154">
        <v>1881.5008799999994</v>
      </c>
      <c r="F38" s="148"/>
      <c r="G38" s="154">
        <v>16353.571633400003</v>
      </c>
      <c r="H38" s="148"/>
      <c r="I38" s="159">
        <f t="shared" si="0"/>
        <v>-14472.070753400003</v>
      </c>
      <c r="K38" s="148"/>
      <c r="M38" s="148"/>
      <c r="O38" s="148"/>
      <c r="Q38" s="148"/>
      <c r="S38" s="148"/>
    </row>
    <row r="39" spans="2:19" ht="17.25" outlineLevel="1">
      <c r="B39" s="147" t="s">
        <v>127</v>
      </c>
      <c r="C39" s="151" t="s">
        <v>128</v>
      </c>
      <c r="D39" s="148"/>
      <c r="E39" s="154">
        <v>0</v>
      </c>
      <c r="F39" s="148"/>
      <c r="G39" s="154">
        <v>0</v>
      </c>
      <c r="H39" s="148"/>
      <c r="I39" s="159">
        <f t="shared" si="0"/>
        <v>0</v>
      </c>
      <c r="K39" s="148"/>
      <c r="M39" s="148"/>
      <c r="O39" s="148"/>
      <c r="Q39" s="148"/>
      <c r="S39" s="148"/>
    </row>
    <row r="40" spans="2:19" ht="17.25" outlineLevel="1">
      <c r="B40" s="147" t="s">
        <v>129</v>
      </c>
      <c r="C40" s="151" t="s">
        <v>130</v>
      </c>
      <c r="D40" s="148"/>
      <c r="E40" s="154">
        <v>0</v>
      </c>
      <c r="F40" s="148"/>
      <c r="G40" s="154">
        <v>0</v>
      </c>
      <c r="H40" s="148"/>
      <c r="I40" s="159">
        <f t="shared" si="0"/>
        <v>0</v>
      </c>
      <c r="K40" s="148"/>
      <c r="M40" s="148"/>
      <c r="O40" s="148"/>
      <c r="Q40" s="148"/>
      <c r="S40" s="148"/>
    </row>
    <row r="41" spans="2:19" ht="17.25" outlineLevel="1">
      <c r="B41" s="147" t="s">
        <v>131</v>
      </c>
      <c r="C41" s="151" t="s">
        <v>132</v>
      </c>
      <c r="D41" s="148"/>
      <c r="E41" s="154">
        <v>1470.9710699999985</v>
      </c>
      <c r="F41" s="148"/>
      <c r="G41" s="154">
        <v>3370.030199999997</v>
      </c>
      <c r="H41" s="148"/>
      <c r="I41" s="159">
        <f t="shared" si="0"/>
        <v>-1899.0591299999985</v>
      </c>
      <c r="K41" s="148"/>
      <c r="M41" s="148"/>
      <c r="O41" s="148"/>
      <c r="Q41" s="148"/>
      <c r="S41" s="148"/>
    </row>
    <row r="42" spans="2:19" ht="17.25" outlineLevel="1">
      <c r="B42" s="147" t="s">
        <v>133</v>
      </c>
      <c r="C42" s="151" t="s">
        <v>134</v>
      </c>
      <c r="D42" s="148"/>
      <c r="E42" s="154">
        <v>883.60523999999998</v>
      </c>
      <c r="F42" s="148"/>
      <c r="G42" s="154">
        <v>3178.4849339805819</v>
      </c>
      <c r="H42" s="148"/>
      <c r="I42" s="159">
        <f t="shared" si="0"/>
        <v>-2294.879693980582</v>
      </c>
      <c r="K42" s="148"/>
      <c r="M42" s="148"/>
      <c r="O42" s="148"/>
      <c r="Q42" s="148"/>
      <c r="S42" s="148"/>
    </row>
    <row r="43" spans="2:19" ht="17.25" outlineLevel="1">
      <c r="B43" s="147" t="s">
        <v>135</v>
      </c>
      <c r="C43" s="151" t="s">
        <v>136</v>
      </c>
      <c r="D43" s="148"/>
      <c r="E43" s="154">
        <v>0.56787999999999983</v>
      </c>
      <c r="F43" s="148"/>
      <c r="G43" s="154">
        <v>0</v>
      </c>
      <c r="H43" s="148"/>
      <c r="I43" s="159">
        <f t="shared" si="0"/>
        <v>0.56787999999999983</v>
      </c>
      <c r="K43" s="148"/>
      <c r="M43" s="148"/>
      <c r="O43" s="148"/>
      <c r="Q43" s="148"/>
      <c r="S43" s="148"/>
    </row>
    <row r="44" spans="2:19" ht="17.25" outlineLevel="1">
      <c r="B44" s="147" t="s">
        <v>137</v>
      </c>
      <c r="C44" s="151" t="s">
        <v>138</v>
      </c>
      <c r="D44" s="148"/>
      <c r="E44" s="154">
        <v>0</v>
      </c>
      <c r="F44" s="148"/>
      <c r="G44" s="154">
        <v>0</v>
      </c>
      <c r="H44" s="148"/>
      <c r="I44" s="159">
        <f t="shared" si="0"/>
        <v>0</v>
      </c>
      <c r="K44" s="148"/>
      <c r="M44" s="148"/>
      <c r="O44" s="148"/>
      <c r="Q44" s="148"/>
      <c r="S44" s="148"/>
    </row>
    <row r="45" spans="2:19" ht="17.25" outlineLevel="1">
      <c r="B45" s="147" t="s">
        <v>139</v>
      </c>
      <c r="C45" s="151" t="s">
        <v>140</v>
      </c>
      <c r="D45" s="148"/>
      <c r="E45" s="154">
        <v>530.03601999999989</v>
      </c>
      <c r="F45" s="148"/>
      <c r="G45" s="154">
        <v>13.567941747572814</v>
      </c>
      <c r="H45" s="148"/>
      <c r="I45" s="159">
        <f t="shared" si="0"/>
        <v>516.46807825242706</v>
      </c>
      <c r="K45" s="148"/>
      <c r="M45" s="148"/>
      <c r="O45" s="148"/>
      <c r="Q45" s="148"/>
      <c r="S45" s="148"/>
    </row>
    <row r="46" spans="2:19" ht="17.25" outlineLevel="1">
      <c r="B46" s="147" t="s">
        <v>141</v>
      </c>
      <c r="C46" s="151" t="s">
        <v>142</v>
      </c>
      <c r="D46" s="148"/>
      <c r="E46" s="154">
        <v>-2895.8354999999997</v>
      </c>
      <c r="F46" s="148"/>
      <c r="G46" s="154">
        <v>414.81773786407763</v>
      </c>
      <c r="H46" s="148"/>
      <c r="I46" s="159">
        <f t="shared" si="0"/>
        <v>-3310.6532378640773</v>
      </c>
      <c r="K46" s="148"/>
      <c r="M46" s="148"/>
      <c r="O46" s="148"/>
      <c r="Q46" s="148"/>
      <c r="S46" s="148"/>
    </row>
    <row r="47" spans="2:19" ht="17.25" outlineLevel="1">
      <c r="B47" s="147" t="s">
        <v>143</v>
      </c>
      <c r="C47" s="151" t="s">
        <v>144</v>
      </c>
      <c r="D47" s="148"/>
      <c r="E47" s="154">
        <v>0</v>
      </c>
      <c r="F47" s="148"/>
      <c r="G47" s="154">
        <v>0</v>
      </c>
      <c r="H47" s="148"/>
      <c r="I47" s="159">
        <f t="shared" si="0"/>
        <v>0</v>
      </c>
      <c r="K47" s="148"/>
      <c r="M47" s="148"/>
      <c r="O47" s="148"/>
      <c r="Q47" s="148"/>
      <c r="S47" s="148"/>
    </row>
    <row r="48" spans="2:19" ht="18.75">
      <c r="B48" s="139"/>
      <c r="C48" s="142" t="s">
        <v>8</v>
      </c>
      <c r="D48" s="146"/>
      <c r="E48" s="156">
        <f>SUM(E49:E59)</f>
        <v>4718.9897644999983</v>
      </c>
      <c r="F48" s="143"/>
      <c r="G48" s="156">
        <f>SUM(G49:G59)</f>
        <v>10461.306620000001</v>
      </c>
      <c r="H48" s="143"/>
      <c r="I48" s="161">
        <f t="shared" si="0"/>
        <v>-5742.3168555000029</v>
      </c>
      <c r="K48" s="152"/>
      <c r="M48" s="152"/>
      <c r="O48" s="152"/>
      <c r="Q48" s="152"/>
      <c r="S48" s="152"/>
    </row>
    <row r="49" spans="2:19" ht="17.25" outlineLevel="1">
      <c r="B49" s="147" t="s">
        <v>145</v>
      </c>
      <c r="C49" s="151" t="s">
        <v>146</v>
      </c>
      <c r="D49" s="148"/>
      <c r="E49" s="154">
        <v>4430.4317344999981</v>
      </c>
      <c r="F49" s="148"/>
      <c r="G49" s="154">
        <v>6059.2569400000002</v>
      </c>
      <c r="H49" s="148"/>
      <c r="I49" s="159">
        <f t="shared" si="0"/>
        <v>-1628.8252055000021</v>
      </c>
      <c r="K49" s="148"/>
      <c r="M49" s="148"/>
      <c r="O49" s="148"/>
      <c r="Q49" s="148"/>
      <c r="S49" s="148"/>
    </row>
    <row r="50" spans="2:19" ht="17.25" outlineLevel="1">
      <c r="B50" s="147" t="s">
        <v>147</v>
      </c>
      <c r="C50" s="151" t="s">
        <v>148</v>
      </c>
      <c r="D50" s="148"/>
      <c r="E50" s="154">
        <v>222.71713</v>
      </c>
      <c r="F50" s="148"/>
      <c r="G50" s="154">
        <v>1847.9999999999998</v>
      </c>
      <c r="H50" s="148"/>
      <c r="I50" s="159">
        <f t="shared" si="0"/>
        <v>-1625.2828699999998</v>
      </c>
      <c r="K50" s="148"/>
      <c r="M50" s="148"/>
      <c r="O50" s="148"/>
      <c r="Q50" s="148"/>
      <c r="S50" s="148"/>
    </row>
    <row r="51" spans="2:19" ht="17.25" outlineLevel="1">
      <c r="B51" s="147" t="s">
        <v>149</v>
      </c>
      <c r="C51" s="151" t="s">
        <v>150</v>
      </c>
      <c r="D51" s="148"/>
      <c r="E51" s="154">
        <v>0</v>
      </c>
      <c r="F51" s="148"/>
      <c r="G51" s="154">
        <v>0</v>
      </c>
      <c r="H51" s="148"/>
      <c r="I51" s="159">
        <f t="shared" si="0"/>
        <v>0</v>
      </c>
      <c r="K51" s="148"/>
      <c r="M51" s="148"/>
      <c r="O51" s="148"/>
      <c r="Q51" s="148"/>
      <c r="S51" s="148"/>
    </row>
    <row r="52" spans="2:19" ht="17.25" outlineLevel="1">
      <c r="B52" s="147" t="s">
        <v>151</v>
      </c>
      <c r="C52" s="151" t="s">
        <v>152</v>
      </c>
      <c r="D52" s="148"/>
      <c r="E52" s="154">
        <v>8.4338699999999545</v>
      </c>
      <c r="F52" s="148"/>
      <c r="G52" s="154">
        <v>1884.9</v>
      </c>
      <c r="H52" s="148"/>
      <c r="I52" s="159">
        <f t="shared" si="0"/>
        <v>-1876.4661300000002</v>
      </c>
      <c r="K52" s="148"/>
      <c r="M52" s="148"/>
      <c r="O52" s="148"/>
      <c r="Q52" s="148"/>
      <c r="S52" s="148"/>
    </row>
    <row r="53" spans="2:19" ht="17.25" outlineLevel="1">
      <c r="B53" s="147" t="s">
        <v>153</v>
      </c>
      <c r="C53" s="151" t="s">
        <v>154</v>
      </c>
      <c r="D53" s="148"/>
      <c r="E53" s="154">
        <v>0</v>
      </c>
      <c r="F53" s="148"/>
      <c r="G53" s="154">
        <v>0</v>
      </c>
      <c r="H53" s="148"/>
      <c r="I53" s="159">
        <f t="shared" si="0"/>
        <v>0</v>
      </c>
      <c r="K53" s="148"/>
      <c r="M53" s="148"/>
      <c r="O53" s="148"/>
      <c r="Q53" s="148"/>
      <c r="S53" s="148"/>
    </row>
    <row r="54" spans="2:19" ht="17.25" outlineLevel="1">
      <c r="B54" s="147" t="s">
        <v>155</v>
      </c>
      <c r="C54" s="151" t="s">
        <v>156</v>
      </c>
      <c r="D54" s="148"/>
      <c r="E54" s="154">
        <v>0</v>
      </c>
      <c r="F54" s="148"/>
      <c r="G54" s="154">
        <v>0</v>
      </c>
      <c r="H54" s="148"/>
      <c r="I54" s="159">
        <f t="shared" si="0"/>
        <v>0</v>
      </c>
      <c r="K54" s="148"/>
      <c r="M54" s="148"/>
      <c r="O54" s="148"/>
      <c r="Q54" s="148"/>
      <c r="S54" s="148"/>
    </row>
    <row r="55" spans="2:19" ht="17.25" outlineLevel="1">
      <c r="B55" s="147" t="s">
        <v>157</v>
      </c>
      <c r="C55" s="151" t="s">
        <v>158</v>
      </c>
      <c r="D55" s="148"/>
      <c r="E55" s="154">
        <v>57.407029999999928</v>
      </c>
      <c r="F55" s="148"/>
      <c r="G55" s="154">
        <v>611.2176800000002</v>
      </c>
      <c r="H55" s="148"/>
      <c r="I55" s="159">
        <f t="shared" si="0"/>
        <v>-553.81065000000024</v>
      </c>
      <c r="K55" s="148"/>
      <c r="M55" s="148"/>
      <c r="O55" s="148"/>
      <c r="Q55" s="148"/>
      <c r="S55" s="148"/>
    </row>
    <row r="56" spans="2:19" ht="17.25" outlineLevel="1">
      <c r="B56" s="147" t="s">
        <v>159</v>
      </c>
      <c r="C56" s="151" t="s">
        <v>160</v>
      </c>
      <c r="D56" s="148"/>
      <c r="E56" s="154">
        <v>0</v>
      </c>
      <c r="F56" s="148"/>
      <c r="G56" s="154">
        <v>0</v>
      </c>
      <c r="H56" s="148"/>
      <c r="I56" s="159">
        <f t="shared" si="0"/>
        <v>0</v>
      </c>
      <c r="K56" s="148"/>
      <c r="M56" s="148"/>
      <c r="O56" s="148"/>
      <c r="Q56" s="148"/>
      <c r="S56" s="148"/>
    </row>
    <row r="57" spans="2:19" ht="17.25" outlineLevel="1">
      <c r="B57" s="147" t="s">
        <v>161</v>
      </c>
      <c r="C57" s="151" t="s">
        <v>162</v>
      </c>
      <c r="D57" s="148"/>
      <c r="E57" s="154">
        <v>0</v>
      </c>
      <c r="F57" s="148"/>
      <c r="G57" s="154">
        <v>0</v>
      </c>
      <c r="H57" s="148"/>
      <c r="I57" s="159">
        <f t="shared" si="0"/>
        <v>0</v>
      </c>
      <c r="K57" s="148"/>
      <c r="M57" s="148"/>
      <c r="O57" s="148"/>
      <c r="Q57" s="148"/>
      <c r="S57" s="148"/>
    </row>
    <row r="58" spans="2:19" ht="17.25" outlineLevel="1">
      <c r="B58" s="147" t="s">
        <v>163</v>
      </c>
      <c r="C58" s="151" t="s">
        <v>164</v>
      </c>
      <c r="D58" s="148"/>
      <c r="E58" s="154">
        <v>0</v>
      </c>
      <c r="F58" s="148"/>
      <c r="G58" s="154">
        <v>0</v>
      </c>
      <c r="H58" s="148"/>
      <c r="I58" s="159">
        <f t="shared" si="0"/>
        <v>0</v>
      </c>
      <c r="K58" s="148"/>
      <c r="M58" s="148"/>
      <c r="O58" s="148"/>
      <c r="Q58" s="148"/>
      <c r="S58" s="148"/>
    </row>
    <row r="59" spans="2:19" ht="17.25" outlineLevel="1">
      <c r="B59" s="147" t="s">
        <v>165</v>
      </c>
      <c r="C59" s="151" t="s">
        <v>166</v>
      </c>
      <c r="D59" s="148"/>
      <c r="E59" s="154">
        <v>0</v>
      </c>
      <c r="F59" s="148"/>
      <c r="G59" s="154">
        <v>57.931999999999995</v>
      </c>
      <c r="H59" s="148"/>
      <c r="I59" s="159">
        <f t="shared" si="0"/>
        <v>-57.931999999999995</v>
      </c>
      <c r="K59" s="148"/>
      <c r="M59" s="148"/>
      <c r="O59" s="148"/>
      <c r="Q59" s="148"/>
      <c r="S59" s="148"/>
    </row>
    <row r="60" spans="2:19" ht="18.75">
      <c r="B60" s="139"/>
      <c r="C60" s="142" t="s">
        <v>167</v>
      </c>
      <c r="D60" s="142"/>
      <c r="E60" s="156">
        <f>SUM(E61)</f>
        <v>26987.843000000001</v>
      </c>
      <c r="F60" s="143"/>
      <c r="G60" s="156">
        <f>SUM(G61)</f>
        <v>45552</v>
      </c>
      <c r="H60" s="143"/>
      <c r="I60" s="161">
        <f t="shared" si="0"/>
        <v>-18564.156999999999</v>
      </c>
      <c r="K60" s="152"/>
      <c r="M60" s="152"/>
      <c r="O60" s="152"/>
      <c r="Q60" s="152"/>
      <c r="S60" s="152"/>
    </row>
    <row r="61" spans="2:19" ht="17.25" outlineLevel="1">
      <c r="B61" s="147" t="s">
        <v>20</v>
      </c>
      <c r="C61" s="151" t="s">
        <v>167</v>
      </c>
      <c r="D61" s="151"/>
      <c r="E61" s="153">
        <v>26987.843000000001</v>
      </c>
      <c r="F61" s="151"/>
      <c r="G61" s="153">
        <v>45552</v>
      </c>
      <c r="H61" s="151"/>
      <c r="I61" s="162">
        <f t="shared" si="0"/>
        <v>-18564.156999999999</v>
      </c>
      <c r="K61" s="148"/>
      <c r="M61" s="148"/>
      <c r="O61" s="148"/>
      <c r="Q61" s="148"/>
      <c r="S61" s="148"/>
    </row>
    <row r="63" spans="2:19" ht="18.75">
      <c r="B63" s="139"/>
      <c r="C63" s="142" t="s">
        <v>47</v>
      </c>
      <c r="E63" s="156">
        <f t="shared" ref="E63:F63" si="1">SUM(E60,E48,E35,E30,E26,E21,E15,E4)</f>
        <v>158675.34606550942</v>
      </c>
      <c r="F63" s="143">
        <f t="shared" si="1"/>
        <v>0</v>
      </c>
      <c r="G63" s="156">
        <f>SUM(G60,G48,G35,G30,G26,G21,G15,G4)</f>
        <v>180057.0000660361</v>
      </c>
      <c r="H63" s="143"/>
      <c r="I63" s="161">
        <f>E63-G63</f>
        <v>-21381.654000526672</v>
      </c>
    </row>
  </sheetData>
  <mergeCells count="1">
    <mergeCell ref="B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E6D6-A4DB-47A9-8E55-B9197126C5A3}">
  <sheetPr>
    <tabColor rgb="FFFFC000"/>
  </sheetPr>
  <dimension ref="A1:S570"/>
  <sheetViews>
    <sheetView topLeftCell="A549" workbookViewId="0">
      <selection activeCell="F3075" sqref="F3075"/>
    </sheetView>
  </sheetViews>
  <sheetFormatPr defaultColWidth="10.5703125" defaultRowHeight="14.25"/>
  <cols>
    <col min="1" max="1" width="9.42578125" style="178" customWidth="1"/>
    <col min="2" max="2" width="12.28515625" style="178" customWidth="1"/>
    <col min="3" max="3" width="22" style="178" customWidth="1"/>
    <col min="4" max="4" width="34.42578125" style="197" customWidth="1"/>
    <col min="5" max="5" width="21.5703125" style="198" customWidth="1"/>
    <col min="6" max="6" width="33.5703125" style="199" customWidth="1"/>
    <col min="7" max="7" width="38.5703125" style="178" customWidth="1"/>
    <col min="8" max="9" width="15.42578125" style="178" customWidth="1"/>
    <col min="10" max="12" width="10.5703125" style="178"/>
    <col min="13" max="13" width="31.5703125" style="178" customWidth="1"/>
    <col min="14" max="14" width="28.5703125" style="178" customWidth="1"/>
    <col min="15" max="17" width="10.5703125" style="178"/>
    <col min="18" max="18" width="17.5703125" style="178" customWidth="1"/>
    <col min="19" max="16384" width="10.5703125" style="178"/>
  </cols>
  <sheetData>
    <row r="1" spans="1:19" s="176" customFormat="1" ht="45.75" thickBot="1">
      <c r="A1" s="170" t="s">
        <v>200</v>
      </c>
      <c r="B1" s="171" t="s">
        <v>7338</v>
      </c>
      <c r="C1" s="172" t="s">
        <v>201</v>
      </c>
      <c r="D1" s="173" t="s">
        <v>227</v>
      </c>
      <c r="E1" s="172" t="s">
        <v>7339</v>
      </c>
      <c r="F1" s="174" t="s">
        <v>7340</v>
      </c>
      <c r="G1" s="175" t="s">
        <v>7341</v>
      </c>
      <c r="H1" s="176" t="s">
        <v>7342</v>
      </c>
      <c r="I1" s="176" t="s">
        <v>7343</v>
      </c>
      <c r="J1" s="176" t="s">
        <v>7344</v>
      </c>
      <c r="M1" s="177" t="s">
        <v>7345</v>
      </c>
      <c r="N1" s="177" t="s">
        <v>7346</v>
      </c>
      <c r="R1" s="176" t="s">
        <v>308</v>
      </c>
      <c r="S1" s="176" t="s">
        <v>20</v>
      </c>
    </row>
    <row r="2" spans="1:19" ht="15">
      <c r="A2" s="178" t="s">
        <v>200</v>
      </c>
      <c r="B2" s="179" t="s">
        <v>151</v>
      </c>
      <c r="C2" s="180" t="s">
        <v>271</v>
      </c>
      <c r="D2" s="181" t="s">
        <v>272</v>
      </c>
      <c r="E2" s="180" t="s">
        <v>151</v>
      </c>
      <c r="F2" s="182" t="s">
        <v>246</v>
      </c>
      <c r="G2" s="183" t="str">
        <f t="shared" ref="G2:G65" si="0">_xlfn.XLOOKUP(F2,M:M,N:N)</f>
        <v>ITOT</v>
      </c>
      <c r="H2" s="178" t="s">
        <v>151</v>
      </c>
      <c r="J2" s="178" t="e">
        <v>#N/A</v>
      </c>
      <c r="M2" s="184" t="s">
        <v>234</v>
      </c>
      <c r="N2" s="185" t="s">
        <v>234</v>
      </c>
      <c r="R2" s="178" t="s">
        <v>4082</v>
      </c>
      <c r="S2" s="176" t="s">
        <v>20</v>
      </c>
    </row>
    <row r="3" spans="1:19" ht="15">
      <c r="A3" s="178" t="s">
        <v>200</v>
      </c>
      <c r="B3" s="179" t="s">
        <v>151</v>
      </c>
      <c r="C3" s="180" t="s">
        <v>273</v>
      </c>
      <c r="D3" s="181" t="s">
        <v>274</v>
      </c>
      <c r="E3" s="180" t="s">
        <v>151</v>
      </c>
      <c r="F3" s="182" t="s">
        <v>246</v>
      </c>
      <c r="G3" s="183" t="str">
        <f t="shared" si="0"/>
        <v>ITOT</v>
      </c>
      <c r="H3" s="178" t="s">
        <v>151</v>
      </c>
      <c r="J3" s="178" t="e">
        <v>#N/A</v>
      </c>
      <c r="M3" s="184" t="s">
        <v>6</v>
      </c>
      <c r="N3" s="185" t="s">
        <v>6</v>
      </c>
      <c r="R3" s="178" t="s">
        <v>6294</v>
      </c>
      <c r="S3" s="176" t="s">
        <v>20</v>
      </c>
    </row>
    <row r="4" spans="1:19" ht="15">
      <c r="A4" s="178" t="s">
        <v>200</v>
      </c>
      <c r="B4" s="179" t="s">
        <v>151</v>
      </c>
      <c r="C4" s="180" t="s">
        <v>275</v>
      </c>
      <c r="D4" s="181" t="s">
        <v>276</v>
      </c>
      <c r="E4" s="180" t="s">
        <v>151</v>
      </c>
      <c r="F4" s="182" t="s">
        <v>246</v>
      </c>
      <c r="G4" s="183" t="str">
        <f t="shared" si="0"/>
        <v>ITOT</v>
      </c>
      <c r="H4" s="178" t="s">
        <v>151</v>
      </c>
      <c r="J4" s="178" t="e">
        <v>#N/A</v>
      </c>
      <c r="M4" s="184" t="s">
        <v>7347</v>
      </c>
      <c r="N4" s="185" t="s">
        <v>7348</v>
      </c>
      <c r="R4" s="178" t="s">
        <v>6588</v>
      </c>
      <c r="S4" s="176" t="s">
        <v>20</v>
      </c>
    </row>
    <row r="5" spans="1:19" ht="15">
      <c r="A5" s="178" t="s">
        <v>200</v>
      </c>
      <c r="B5" s="179" t="s">
        <v>113</v>
      </c>
      <c r="C5" s="180" t="s">
        <v>277</v>
      </c>
      <c r="D5" s="181" t="s">
        <v>278</v>
      </c>
      <c r="E5" s="180" t="s">
        <v>113</v>
      </c>
      <c r="F5" s="182" t="s">
        <v>234</v>
      </c>
      <c r="G5" s="183" t="str">
        <f t="shared" si="0"/>
        <v>Corporate Services</v>
      </c>
      <c r="H5" s="178" t="s">
        <v>113</v>
      </c>
      <c r="J5" s="178" t="e">
        <v>#N/A</v>
      </c>
      <c r="M5" s="184" t="s">
        <v>264</v>
      </c>
      <c r="N5" s="185" t="s">
        <v>264</v>
      </c>
      <c r="R5" s="178" t="s">
        <v>6600</v>
      </c>
      <c r="S5" s="176" t="s">
        <v>20</v>
      </c>
    </row>
    <row r="6" spans="1:19" ht="15">
      <c r="A6" s="178" t="s">
        <v>200</v>
      </c>
      <c r="B6" s="179" t="s">
        <v>65</v>
      </c>
      <c r="C6" s="180" t="s">
        <v>279</v>
      </c>
      <c r="D6" s="181" t="s">
        <v>66</v>
      </c>
      <c r="E6" s="180" t="s">
        <v>65</v>
      </c>
      <c r="F6" s="182" t="s">
        <v>6</v>
      </c>
      <c r="G6" s="183" t="str">
        <f t="shared" si="0"/>
        <v>Customer Experience</v>
      </c>
      <c r="H6" s="178" t="s">
        <v>65</v>
      </c>
      <c r="J6" s="178" t="e">
        <v>#N/A</v>
      </c>
      <c r="M6" s="184" t="s">
        <v>301</v>
      </c>
      <c r="N6" s="185" t="s">
        <v>301</v>
      </c>
      <c r="R6" s="178" t="s">
        <v>6752</v>
      </c>
      <c r="S6" s="176" t="s">
        <v>20</v>
      </c>
    </row>
    <row r="7" spans="1:19" ht="15">
      <c r="A7" s="178" t="s">
        <v>200</v>
      </c>
      <c r="B7" s="179" t="s">
        <v>63</v>
      </c>
      <c r="C7" s="180" t="s">
        <v>280</v>
      </c>
      <c r="D7" s="181" t="s">
        <v>281</v>
      </c>
      <c r="E7" s="180" t="s">
        <v>63</v>
      </c>
      <c r="F7" s="182" t="s">
        <v>7347</v>
      </c>
      <c r="G7" s="183" t="str">
        <f t="shared" si="0"/>
        <v>Engineering and Asset Management</v>
      </c>
      <c r="H7" s="178" t="s">
        <v>63</v>
      </c>
      <c r="J7" s="178" t="e">
        <v>#N/A</v>
      </c>
      <c r="M7" s="184" t="s">
        <v>246</v>
      </c>
      <c r="N7" s="185" t="s">
        <v>7349</v>
      </c>
      <c r="R7" s="178" t="s">
        <v>6754</v>
      </c>
      <c r="S7" s="176" t="s">
        <v>20</v>
      </c>
    </row>
    <row r="8" spans="1:19" ht="15">
      <c r="A8" s="178" t="s">
        <v>200</v>
      </c>
      <c r="B8" s="179" t="s">
        <v>73</v>
      </c>
      <c r="C8" s="180" t="s">
        <v>282</v>
      </c>
      <c r="D8" s="181" t="s">
        <v>283</v>
      </c>
      <c r="E8" s="180" t="s">
        <v>73</v>
      </c>
      <c r="F8" s="182" t="s">
        <v>6</v>
      </c>
      <c r="G8" s="183" t="str">
        <f t="shared" si="0"/>
        <v>Customer Experience</v>
      </c>
      <c r="H8" s="178" t="s">
        <v>73</v>
      </c>
      <c r="J8" s="178" t="e">
        <v>#N/A</v>
      </c>
      <c r="M8" s="184" t="s">
        <v>264</v>
      </c>
      <c r="N8" s="184" t="s">
        <v>264</v>
      </c>
      <c r="R8" s="178" t="s">
        <v>7046</v>
      </c>
      <c r="S8" s="176" t="s">
        <v>20</v>
      </c>
    </row>
    <row r="9" spans="1:19" ht="15">
      <c r="A9" s="178" t="s">
        <v>200</v>
      </c>
      <c r="B9" s="179" t="s">
        <v>73</v>
      </c>
      <c r="C9" s="180" t="s">
        <v>284</v>
      </c>
      <c r="D9" s="181" t="s">
        <v>285</v>
      </c>
      <c r="E9" s="180" t="s">
        <v>73</v>
      </c>
      <c r="F9" s="182" t="s">
        <v>6</v>
      </c>
      <c r="G9" s="183" t="str">
        <f t="shared" si="0"/>
        <v>Customer Experience</v>
      </c>
      <c r="H9" s="178" t="s">
        <v>73</v>
      </c>
      <c r="J9" s="178" t="e">
        <v>#N/A</v>
      </c>
      <c r="M9" s="184" t="s">
        <v>301</v>
      </c>
      <c r="N9" s="184" t="s">
        <v>301</v>
      </c>
      <c r="R9" s="178" t="s">
        <v>7048</v>
      </c>
      <c r="S9" s="176" t="s">
        <v>20</v>
      </c>
    </row>
    <row r="10" spans="1:19" ht="15">
      <c r="A10" s="178" t="s">
        <v>200</v>
      </c>
      <c r="B10" s="179" t="s">
        <v>73</v>
      </c>
      <c r="C10" s="180" t="s">
        <v>286</v>
      </c>
      <c r="D10" s="181" t="s">
        <v>287</v>
      </c>
      <c r="E10" s="180" t="s">
        <v>73</v>
      </c>
      <c r="F10" s="182" t="s">
        <v>6</v>
      </c>
      <c r="G10" s="183" t="str">
        <f t="shared" si="0"/>
        <v>Customer Experience</v>
      </c>
      <c r="H10" s="178" t="s">
        <v>73</v>
      </c>
      <c r="J10" s="178" t="e">
        <v>#N/A</v>
      </c>
      <c r="M10" s="186" t="s">
        <v>255</v>
      </c>
      <c r="N10" s="186" t="s">
        <v>255</v>
      </c>
      <c r="R10" s="178" t="s">
        <v>7084</v>
      </c>
      <c r="S10" s="176" t="s">
        <v>20</v>
      </c>
    </row>
    <row r="11" spans="1:19" ht="15">
      <c r="A11" s="178" t="s">
        <v>200</v>
      </c>
      <c r="B11" s="179" t="s">
        <v>73</v>
      </c>
      <c r="C11" s="180" t="s">
        <v>288</v>
      </c>
      <c r="D11" s="181" t="s">
        <v>289</v>
      </c>
      <c r="E11" s="180" t="s">
        <v>73</v>
      </c>
      <c r="F11" s="182" t="s">
        <v>6</v>
      </c>
      <c r="G11" s="183" t="str">
        <f t="shared" si="0"/>
        <v>Customer Experience</v>
      </c>
      <c r="H11" s="178" t="s">
        <v>73</v>
      </c>
      <c r="J11" s="178" t="e">
        <v>#N/A</v>
      </c>
      <c r="M11" s="185" t="s">
        <v>7</v>
      </c>
      <c r="N11" s="185" t="s">
        <v>7</v>
      </c>
      <c r="R11" s="178" t="s">
        <v>7106</v>
      </c>
      <c r="S11" s="176" t="s">
        <v>20</v>
      </c>
    </row>
    <row r="12" spans="1:19" ht="15">
      <c r="A12" s="178" t="s">
        <v>200</v>
      </c>
      <c r="B12" s="179" t="s">
        <v>73</v>
      </c>
      <c r="C12" s="180" t="s">
        <v>290</v>
      </c>
      <c r="D12" s="181" t="s">
        <v>291</v>
      </c>
      <c r="E12" s="180" t="s">
        <v>73</v>
      </c>
      <c r="F12" s="182" t="s">
        <v>6</v>
      </c>
      <c r="G12" s="183" t="str">
        <f t="shared" si="0"/>
        <v>Customer Experience</v>
      </c>
      <c r="H12" s="178" t="s">
        <v>73</v>
      </c>
      <c r="J12" s="178" t="e">
        <v>#N/A</v>
      </c>
      <c r="M12" s="185" t="s">
        <v>1203</v>
      </c>
      <c r="N12" s="185" t="s">
        <v>1203</v>
      </c>
      <c r="R12" s="178" t="s">
        <v>7122</v>
      </c>
      <c r="S12" s="176" t="s">
        <v>20</v>
      </c>
    </row>
    <row r="13" spans="1:19">
      <c r="A13" s="178" t="s">
        <v>200</v>
      </c>
      <c r="B13" s="179" t="s">
        <v>75</v>
      </c>
      <c r="C13" s="180" t="s">
        <v>292</v>
      </c>
      <c r="D13" s="181" t="s">
        <v>76</v>
      </c>
      <c r="E13" s="180" t="s">
        <v>75</v>
      </c>
      <c r="F13" s="182" t="s">
        <v>6</v>
      </c>
      <c r="G13" s="183" t="str">
        <f t="shared" si="0"/>
        <v>Customer Experience</v>
      </c>
      <c r="H13" s="178" t="s">
        <v>75</v>
      </c>
      <c r="J13" s="178" t="e">
        <v>#N/A</v>
      </c>
    </row>
    <row r="14" spans="1:19">
      <c r="A14" s="178" t="s">
        <v>200</v>
      </c>
      <c r="B14" s="179" t="s">
        <v>131</v>
      </c>
      <c r="C14" s="180" t="s">
        <v>293</v>
      </c>
      <c r="D14" s="181" t="s">
        <v>294</v>
      </c>
      <c r="E14" s="180" t="s">
        <v>131</v>
      </c>
      <c r="F14" s="182" t="s">
        <v>7347</v>
      </c>
      <c r="G14" s="183" t="str">
        <f t="shared" si="0"/>
        <v>Engineering and Asset Management</v>
      </c>
      <c r="H14" s="178" t="s">
        <v>131</v>
      </c>
      <c r="J14" s="178" t="e">
        <v>#N/A</v>
      </c>
    </row>
    <row r="15" spans="1:19">
      <c r="A15" s="178" t="s">
        <v>200</v>
      </c>
      <c r="B15" s="179" t="s">
        <v>131</v>
      </c>
      <c r="C15" s="180" t="s">
        <v>295</v>
      </c>
      <c r="D15" s="181" t="s">
        <v>296</v>
      </c>
      <c r="E15" s="180" t="s">
        <v>131</v>
      </c>
      <c r="F15" s="182" t="s">
        <v>7347</v>
      </c>
      <c r="G15" s="183" t="str">
        <f t="shared" si="0"/>
        <v>Engineering and Asset Management</v>
      </c>
      <c r="H15" s="178" t="s">
        <v>131</v>
      </c>
      <c r="J15" s="178" t="e">
        <v>#N/A</v>
      </c>
    </row>
    <row r="16" spans="1:19">
      <c r="A16" s="178" t="s">
        <v>200</v>
      </c>
      <c r="B16" s="179" t="s">
        <v>147</v>
      </c>
      <c r="C16" s="180" t="s">
        <v>297</v>
      </c>
      <c r="D16" s="181" t="s">
        <v>298</v>
      </c>
      <c r="E16" s="180" t="s">
        <v>147</v>
      </c>
      <c r="F16" s="182" t="s">
        <v>264</v>
      </c>
      <c r="G16" s="183" t="str">
        <f t="shared" si="0"/>
        <v>Finance</v>
      </c>
      <c r="H16" s="178" t="s">
        <v>147</v>
      </c>
      <c r="J16" s="178" t="e">
        <v>#N/A</v>
      </c>
    </row>
    <row r="17" spans="1:10">
      <c r="A17" s="178" t="s">
        <v>200</v>
      </c>
      <c r="B17" s="179" t="s">
        <v>226</v>
      </c>
      <c r="C17" s="180" t="s">
        <v>299</v>
      </c>
      <c r="D17" s="181" t="s">
        <v>300</v>
      </c>
      <c r="E17" s="180" t="s">
        <v>226</v>
      </c>
      <c r="F17" s="182" t="s">
        <v>301</v>
      </c>
      <c r="G17" s="183" t="str">
        <f t="shared" si="0"/>
        <v>Human Resources</v>
      </c>
      <c r="H17" s="178" t="s">
        <v>226</v>
      </c>
      <c r="J17" s="178" t="e">
        <v>#N/A</v>
      </c>
    </row>
    <row r="18" spans="1:10">
      <c r="A18" s="178" t="s">
        <v>200</v>
      </c>
      <c r="B18" s="179" t="s">
        <v>107</v>
      </c>
      <c r="C18" s="180" t="s">
        <v>302</v>
      </c>
      <c r="D18" s="181" t="s">
        <v>303</v>
      </c>
      <c r="E18" s="180" t="s">
        <v>107</v>
      </c>
      <c r="F18" s="182" t="s">
        <v>7347</v>
      </c>
      <c r="G18" s="183" t="str">
        <f t="shared" si="0"/>
        <v>Engineering and Asset Management</v>
      </c>
      <c r="H18" s="178" t="s">
        <v>107</v>
      </c>
      <c r="J18" s="178" t="e">
        <v>#N/A</v>
      </c>
    </row>
    <row r="19" spans="1:10">
      <c r="A19" s="178" t="s">
        <v>200</v>
      </c>
      <c r="B19" s="179" t="s">
        <v>117</v>
      </c>
      <c r="C19" s="180" t="s">
        <v>304</v>
      </c>
      <c r="D19" s="181" t="s">
        <v>305</v>
      </c>
      <c r="E19" s="180" t="s">
        <v>117</v>
      </c>
      <c r="F19" s="182" t="s">
        <v>7</v>
      </c>
      <c r="G19" s="183" t="str">
        <f t="shared" si="0"/>
        <v>Operations</v>
      </c>
      <c r="H19" s="178" t="s">
        <v>117</v>
      </c>
      <c r="J19" s="178" t="e">
        <v>#N/A</v>
      </c>
    </row>
    <row r="20" spans="1:10">
      <c r="A20" s="178" t="s">
        <v>200</v>
      </c>
      <c r="B20" s="179" t="s">
        <v>125</v>
      </c>
      <c r="C20" s="180" t="s">
        <v>306</v>
      </c>
      <c r="D20" s="181" t="s">
        <v>307</v>
      </c>
      <c r="E20" s="180" t="s">
        <v>125</v>
      </c>
      <c r="F20" s="182" t="s">
        <v>7347</v>
      </c>
      <c r="G20" s="183" t="str">
        <f t="shared" si="0"/>
        <v>Engineering and Asset Management</v>
      </c>
      <c r="H20" s="178" t="s">
        <v>125</v>
      </c>
      <c r="J20" s="178" t="e">
        <v>#N/A</v>
      </c>
    </row>
    <row r="21" spans="1:10">
      <c r="A21" s="178" t="s">
        <v>200</v>
      </c>
      <c r="B21" s="179" t="s">
        <v>109</v>
      </c>
      <c r="C21" s="180" t="s">
        <v>308</v>
      </c>
      <c r="D21" s="181" t="s">
        <v>309</v>
      </c>
      <c r="E21" s="187" t="s">
        <v>109</v>
      </c>
      <c r="F21" s="182" t="s">
        <v>7347</v>
      </c>
      <c r="G21" s="183" t="str">
        <f t="shared" si="0"/>
        <v>Engineering and Asset Management</v>
      </c>
      <c r="H21" s="178" t="s">
        <v>20</v>
      </c>
      <c r="I21" s="188" t="str">
        <f>E21</f>
        <v>PBUT7</v>
      </c>
      <c r="J21" s="178" t="s">
        <v>20</v>
      </c>
    </row>
    <row r="22" spans="1:10">
      <c r="A22" s="178" t="s">
        <v>200</v>
      </c>
      <c r="B22" s="179" t="s">
        <v>151</v>
      </c>
      <c r="C22" s="180" t="s">
        <v>310</v>
      </c>
      <c r="D22" s="181" t="s">
        <v>311</v>
      </c>
      <c r="E22" s="180" t="s">
        <v>151</v>
      </c>
      <c r="F22" s="182" t="s">
        <v>246</v>
      </c>
      <c r="G22" s="183" t="str">
        <f t="shared" si="0"/>
        <v>ITOT</v>
      </c>
      <c r="H22" s="178" t="s">
        <v>151</v>
      </c>
      <c r="J22" s="178" t="e">
        <v>#N/A</v>
      </c>
    </row>
    <row r="23" spans="1:10">
      <c r="A23" s="178" t="s">
        <v>200</v>
      </c>
      <c r="B23" s="179" t="s">
        <v>165</v>
      </c>
      <c r="C23" s="180" t="s">
        <v>312</v>
      </c>
      <c r="D23" s="181" t="s">
        <v>313</v>
      </c>
      <c r="E23" s="180" t="s">
        <v>165</v>
      </c>
      <c r="F23" s="182" t="s">
        <v>246</v>
      </c>
      <c r="G23" s="183" t="str">
        <f t="shared" si="0"/>
        <v>ITOT</v>
      </c>
      <c r="H23" s="178" t="s">
        <v>165</v>
      </c>
      <c r="J23" s="178" t="e">
        <v>#N/A</v>
      </c>
    </row>
    <row r="24" spans="1:10">
      <c r="A24" s="178" t="s">
        <v>200</v>
      </c>
      <c r="B24" s="179" t="s">
        <v>165</v>
      </c>
      <c r="C24" s="180" t="s">
        <v>314</v>
      </c>
      <c r="D24" s="181" t="s">
        <v>315</v>
      </c>
      <c r="E24" s="180" t="s">
        <v>165</v>
      </c>
      <c r="F24" s="182" t="s">
        <v>246</v>
      </c>
      <c r="G24" s="183" t="str">
        <f t="shared" si="0"/>
        <v>ITOT</v>
      </c>
      <c r="H24" s="178" t="s">
        <v>165</v>
      </c>
      <c r="J24" s="178" t="e">
        <v>#N/A</v>
      </c>
    </row>
    <row r="25" spans="1:10">
      <c r="A25" s="178" t="s">
        <v>200</v>
      </c>
      <c r="B25" s="179" t="s">
        <v>141</v>
      </c>
      <c r="C25" s="180" t="s">
        <v>316</v>
      </c>
      <c r="D25" s="181" t="s">
        <v>317</v>
      </c>
      <c r="E25" s="180" t="s">
        <v>141</v>
      </c>
      <c r="F25" s="182" t="s">
        <v>234</v>
      </c>
      <c r="G25" s="183" t="str">
        <f t="shared" si="0"/>
        <v>Corporate Services</v>
      </c>
      <c r="H25" s="178" t="s">
        <v>141</v>
      </c>
      <c r="J25" s="178" t="e">
        <v>#N/A</v>
      </c>
    </row>
    <row r="26" spans="1:10">
      <c r="A26" s="178" t="s">
        <v>200</v>
      </c>
      <c r="B26" s="179" t="s">
        <v>141</v>
      </c>
      <c r="C26" s="180" t="s">
        <v>318</v>
      </c>
      <c r="D26" s="181" t="s">
        <v>319</v>
      </c>
      <c r="E26" s="180" t="s">
        <v>141</v>
      </c>
      <c r="F26" s="182" t="s">
        <v>234</v>
      </c>
      <c r="G26" s="183" t="str">
        <f t="shared" si="0"/>
        <v>Corporate Services</v>
      </c>
      <c r="H26" s="178" t="s">
        <v>141</v>
      </c>
      <c r="J26" s="178" t="e">
        <v>#N/A</v>
      </c>
    </row>
    <row r="27" spans="1:10" ht="28.5">
      <c r="A27" s="178" t="s">
        <v>200</v>
      </c>
      <c r="B27" s="179" t="s">
        <v>141</v>
      </c>
      <c r="C27" s="180" t="s">
        <v>320</v>
      </c>
      <c r="D27" s="181" t="s">
        <v>321</v>
      </c>
      <c r="E27" s="180" t="s">
        <v>141</v>
      </c>
      <c r="F27" s="182" t="s">
        <v>234</v>
      </c>
      <c r="G27" s="183" t="str">
        <f t="shared" si="0"/>
        <v>Corporate Services</v>
      </c>
      <c r="H27" s="178" t="s">
        <v>141</v>
      </c>
      <c r="J27" s="178" t="e">
        <v>#N/A</v>
      </c>
    </row>
    <row r="28" spans="1:10">
      <c r="A28" s="178" t="s">
        <v>200</v>
      </c>
      <c r="B28" s="179" t="s">
        <v>226</v>
      </c>
      <c r="C28" s="180" t="s">
        <v>322</v>
      </c>
      <c r="D28" s="181" t="s">
        <v>323</v>
      </c>
      <c r="E28" s="180" t="s">
        <v>226</v>
      </c>
      <c r="F28" s="182" t="s">
        <v>301</v>
      </c>
      <c r="G28" s="183" t="str">
        <f t="shared" si="0"/>
        <v>Human Resources</v>
      </c>
      <c r="H28" s="178" t="s">
        <v>226</v>
      </c>
      <c r="J28" s="178" t="e">
        <v>#N/A</v>
      </c>
    </row>
    <row r="29" spans="1:10">
      <c r="A29" s="178" t="s">
        <v>200</v>
      </c>
      <c r="B29" s="179" t="s">
        <v>115</v>
      </c>
      <c r="C29" s="180" t="s">
        <v>324</v>
      </c>
      <c r="D29" s="181" t="s">
        <v>325</v>
      </c>
      <c r="E29" s="180" t="s">
        <v>115</v>
      </c>
      <c r="F29" s="182" t="s">
        <v>234</v>
      </c>
      <c r="G29" s="183" t="str">
        <f t="shared" si="0"/>
        <v>Corporate Services</v>
      </c>
      <c r="H29" s="178" t="s">
        <v>115</v>
      </c>
      <c r="J29" s="178" t="e">
        <v>#N/A</v>
      </c>
    </row>
    <row r="30" spans="1:10">
      <c r="A30" s="178" t="s">
        <v>200</v>
      </c>
      <c r="B30" s="179" t="s">
        <v>131</v>
      </c>
      <c r="C30" s="180" t="s">
        <v>326</v>
      </c>
      <c r="D30" s="181" t="s">
        <v>327</v>
      </c>
      <c r="E30" s="180" t="s">
        <v>131</v>
      </c>
      <c r="F30" s="182" t="s">
        <v>7347</v>
      </c>
      <c r="G30" s="183" t="str">
        <f t="shared" si="0"/>
        <v>Engineering and Asset Management</v>
      </c>
      <c r="H30" s="178" t="s">
        <v>131</v>
      </c>
      <c r="J30" s="178" t="e">
        <v>#N/A</v>
      </c>
    </row>
    <row r="31" spans="1:10">
      <c r="A31" s="178" t="s">
        <v>200</v>
      </c>
      <c r="B31" s="179" t="s">
        <v>115</v>
      </c>
      <c r="C31" s="180" t="s">
        <v>328</v>
      </c>
      <c r="D31" s="181" t="s">
        <v>329</v>
      </c>
      <c r="E31" s="180" t="s">
        <v>115</v>
      </c>
      <c r="F31" s="182" t="s">
        <v>234</v>
      </c>
      <c r="G31" s="183" t="str">
        <f t="shared" si="0"/>
        <v>Corporate Services</v>
      </c>
      <c r="H31" s="178" t="s">
        <v>115</v>
      </c>
      <c r="J31" s="178" t="e">
        <v>#N/A</v>
      </c>
    </row>
    <row r="32" spans="1:10">
      <c r="A32" s="178" t="s">
        <v>200</v>
      </c>
      <c r="B32" s="179" t="s">
        <v>88</v>
      </c>
      <c r="C32" s="180" t="s">
        <v>209</v>
      </c>
      <c r="D32" s="181" t="s">
        <v>208</v>
      </c>
      <c r="E32" s="180" t="s">
        <v>88</v>
      </c>
      <c r="F32" s="182" t="s">
        <v>7347</v>
      </c>
      <c r="G32" s="183" t="str">
        <f t="shared" si="0"/>
        <v>Engineering and Asset Management</v>
      </c>
      <c r="H32" s="178" t="s">
        <v>88</v>
      </c>
      <c r="J32" s="178" t="e">
        <v>#N/A</v>
      </c>
    </row>
    <row r="33" spans="1:10">
      <c r="A33" s="178" t="s">
        <v>200</v>
      </c>
      <c r="B33" s="179" t="s">
        <v>109</v>
      </c>
      <c r="C33" s="180" t="s">
        <v>330</v>
      </c>
      <c r="D33" s="181" t="s">
        <v>331</v>
      </c>
      <c r="E33" s="180" t="s">
        <v>109</v>
      </c>
      <c r="F33" s="182" t="s">
        <v>7347</v>
      </c>
      <c r="G33" s="183" t="str">
        <f t="shared" si="0"/>
        <v>Engineering and Asset Management</v>
      </c>
      <c r="H33" s="178" t="s">
        <v>109</v>
      </c>
      <c r="J33" s="178" t="e">
        <v>#N/A</v>
      </c>
    </row>
    <row r="34" spans="1:10">
      <c r="A34" s="178" t="s">
        <v>200</v>
      </c>
      <c r="B34" s="179" t="s">
        <v>145</v>
      </c>
      <c r="C34" s="180" t="s">
        <v>332</v>
      </c>
      <c r="D34" s="181" t="s">
        <v>333</v>
      </c>
      <c r="E34" s="180" t="s">
        <v>145</v>
      </c>
      <c r="F34" s="182" t="s">
        <v>246</v>
      </c>
      <c r="G34" s="183" t="str">
        <f t="shared" si="0"/>
        <v>ITOT</v>
      </c>
      <c r="H34" s="178" t="s">
        <v>145</v>
      </c>
      <c r="J34" s="178" t="e">
        <v>#N/A</v>
      </c>
    </row>
    <row r="35" spans="1:10">
      <c r="A35" s="178" t="s">
        <v>200</v>
      </c>
      <c r="B35" s="179" t="s">
        <v>109</v>
      </c>
      <c r="C35" s="180" t="s">
        <v>334</v>
      </c>
      <c r="D35" s="181" t="s">
        <v>335</v>
      </c>
      <c r="E35" s="180" t="s">
        <v>109</v>
      </c>
      <c r="F35" s="182" t="s">
        <v>7347</v>
      </c>
      <c r="G35" s="183" t="str">
        <f t="shared" si="0"/>
        <v>Engineering and Asset Management</v>
      </c>
      <c r="H35" s="178" t="s">
        <v>109</v>
      </c>
      <c r="J35" s="178" t="e">
        <v>#N/A</v>
      </c>
    </row>
    <row r="36" spans="1:10">
      <c r="A36" s="178" t="s">
        <v>200</v>
      </c>
      <c r="B36" s="179" t="s">
        <v>65</v>
      </c>
      <c r="C36" s="180" t="s">
        <v>336</v>
      </c>
      <c r="D36" s="181" t="s">
        <v>337</v>
      </c>
      <c r="E36" s="180" t="s">
        <v>65</v>
      </c>
      <c r="F36" s="182" t="s">
        <v>6</v>
      </c>
      <c r="G36" s="183" t="str">
        <f t="shared" si="0"/>
        <v>Customer Experience</v>
      </c>
      <c r="H36" s="178" t="s">
        <v>65</v>
      </c>
      <c r="J36" s="178" t="e">
        <v>#N/A</v>
      </c>
    </row>
    <row r="37" spans="1:10">
      <c r="A37" s="178" t="s">
        <v>200</v>
      </c>
      <c r="B37" s="179" t="s">
        <v>107</v>
      </c>
      <c r="C37" s="180" t="s">
        <v>338</v>
      </c>
      <c r="D37" s="181" t="s">
        <v>339</v>
      </c>
      <c r="E37" s="180" t="s">
        <v>107</v>
      </c>
      <c r="F37" s="182" t="s">
        <v>7347</v>
      </c>
      <c r="G37" s="183" t="str">
        <f t="shared" si="0"/>
        <v>Engineering and Asset Management</v>
      </c>
      <c r="H37" s="178" t="s">
        <v>107</v>
      </c>
      <c r="J37" s="178" t="e">
        <v>#N/A</v>
      </c>
    </row>
    <row r="38" spans="1:10">
      <c r="A38" s="178" t="s">
        <v>200</v>
      </c>
      <c r="B38" s="179" t="s">
        <v>107</v>
      </c>
      <c r="C38" s="180" t="s">
        <v>1100</v>
      </c>
      <c r="D38" s="181" t="s">
        <v>1101</v>
      </c>
      <c r="E38" s="180" t="s">
        <v>107</v>
      </c>
      <c r="F38" s="182" t="s">
        <v>7347</v>
      </c>
      <c r="G38" s="183" t="str">
        <f t="shared" si="0"/>
        <v>Engineering and Asset Management</v>
      </c>
      <c r="H38" s="178" t="s">
        <v>107</v>
      </c>
      <c r="J38" s="178" t="e">
        <v>#N/A</v>
      </c>
    </row>
    <row r="39" spans="1:10">
      <c r="A39" s="178" t="s">
        <v>200</v>
      </c>
      <c r="B39" s="179" t="s">
        <v>107</v>
      </c>
      <c r="C39" s="180" t="s">
        <v>1102</v>
      </c>
      <c r="D39" s="181" t="s">
        <v>1103</v>
      </c>
      <c r="E39" s="180" t="s">
        <v>107</v>
      </c>
      <c r="F39" s="182" t="s">
        <v>7347</v>
      </c>
      <c r="G39" s="183" t="str">
        <f t="shared" si="0"/>
        <v>Engineering and Asset Management</v>
      </c>
      <c r="H39" s="178" t="s">
        <v>107</v>
      </c>
      <c r="J39" s="178" t="e">
        <v>#N/A</v>
      </c>
    </row>
    <row r="40" spans="1:10">
      <c r="A40" s="178" t="s">
        <v>200</v>
      </c>
      <c r="B40" s="179" t="s">
        <v>107</v>
      </c>
      <c r="C40" s="180" t="s">
        <v>1104</v>
      </c>
      <c r="D40" s="181" t="s">
        <v>1105</v>
      </c>
      <c r="E40" s="180" t="s">
        <v>107</v>
      </c>
      <c r="F40" s="182" t="s">
        <v>7347</v>
      </c>
      <c r="G40" s="183" t="str">
        <f t="shared" si="0"/>
        <v>Engineering and Asset Management</v>
      </c>
      <c r="H40" s="178" t="s">
        <v>107</v>
      </c>
      <c r="J40" s="178" t="e">
        <v>#N/A</v>
      </c>
    </row>
    <row r="41" spans="1:10">
      <c r="A41" s="178" t="s">
        <v>200</v>
      </c>
      <c r="B41" s="179" t="s">
        <v>107</v>
      </c>
      <c r="C41" s="180" t="s">
        <v>1106</v>
      </c>
      <c r="D41" s="181" t="s">
        <v>1107</v>
      </c>
      <c r="E41" s="180" t="s">
        <v>107</v>
      </c>
      <c r="F41" s="182" t="s">
        <v>7347</v>
      </c>
      <c r="G41" s="183" t="str">
        <f t="shared" si="0"/>
        <v>Engineering and Asset Management</v>
      </c>
      <c r="H41" s="178" t="s">
        <v>107</v>
      </c>
      <c r="J41" s="178" t="e">
        <v>#N/A</v>
      </c>
    </row>
    <row r="42" spans="1:10">
      <c r="A42" s="178" t="s">
        <v>200</v>
      </c>
      <c r="B42" s="179" t="s">
        <v>107</v>
      </c>
      <c r="C42" s="180" t="s">
        <v>1108</v>
      </c>
      <c r="D42" s="181" t="s">
        <v>1109</v>
      </c>
      <c r="E42" s="180" t="s">
        <v>107</v>
      </c>
      <c r="F42" s="182" t="s">
        <v>7347</v>
      </c>
      <c r="G42" s="183" t="str">
        <f t="shared" si="0"/>
        <v>Engineering and Asset Management</v>
      </c>
      <c r="H42" s="178" t="s">
        <v>107</v>
      </c>
      <c r="J42" s="178" t="e">
        <v>#N/A</v>
      </c>
    </row>
    <row r="43" spans="1:10">
      <c r="A43" s="178" t="s">
        <v>200</v>
      </c>
      <c r="B43" s="179" t="s">
        <v>107</v>
      </c>
      <c r="C43" s="180" t="s">
        <v>1110</v>
      </c>
      <c r="D43" s="181" t="s">
        <v>1111</v>
      </c>
      <c r="E43" s="180" t="s">
        <v>107</v>
      </c>
      <c r="F43" s="182" t="s">
        <v>7347</v>
      </c>
      <c r="G43" s="183" t="str">
        <f t="shared" si="0"/>
        <v>Engineering and Asset Management</v>
      </c>
      <c r="H43" s="178" t="s">
        <v>107</v>
      </c>
      <c r="J43" s="178" t="e">
        <v>#N/A</v>
      </c>
    </row>
    <row r="44" spans="1:10">
      <c r="A44" s="178" t="s">
        <v>200</v>
      </c>
      <c r="B44" s="179" t="s">
        <v>135</v>
      </c>
      <c r="C44" s="180" t="s">
        <v>1112</v>
      </c>
      <c r="D44" s="181" t="s">
        <v>1113</v>
      </c>
      <c r="E44" s="180" t="s">
        <v>135</v>
      </c>
      <c r="F44" s="182" t="s">
        <v>7347</v>
      </c>
      <c r="G44" s="183" t="str">
        <f t="shared" si="0"/>
        <v>Engineering and Asset Management</v>
      </c>
      <c r="H44" s="178" t="s">
        <v>135</v>
      </c>
      <c r="J44" s="178" t="e">
        <v>#N/A</v>
      </c>
    </row>
    <row r="45" spans="1:10">
      <c r="A45" s="178" t="s">
        <v>200</v>
      </c>
      <c r="B45" s="179" t="s">
        <v>65</v>
      </c>
      <c r="C45" s="180" t="s">
        <v>1114</v>
      </c>
      <c r="D45" s="181" t="s">
        <v>1115</v>
      </c>
      <c r="E45" s="180" t="s">
        <v>65</v>
      </c>
      <c r="F45" s="182" t="s">
        <v>6</v>
      </c>
      <c r="G45" s="183" t="str">
        <f t="shared" si="0"/>
        <v>Customer Experience</v>
      </c>
      <c r="H45" s="178" t="s">
        <v>65</v>
      </c>
      <c r="J45" s="178" t="e">
        <v>#N/A</v>
      </c>
    </row>
    <row r="46" spans="1:10">
      <c r="A46" s="178" t="s">
        <v>200</v>
      </c>
      <c r="B46" s="179" t="s">
        <v>111</v>
      </c>
      <c r="C46" s="180" t="s">
        <v>1116</v>
      </c>
      <c r="D46" s="181" t="s">
        <v>1117</v>
      </c>
      <c r="E46" s="180" t="s">
        <v>111</v>
      </c>
      <c r="F46" s="182" t="s">
        <v>234</v>
      </c>
      <c r="G46" s="183" t="str">
        <f t="shared" si="0"/>
        <v>Corporate Services</v>
      </c>
      <c r="H46" s="178" t="s">
        <v>111</v>
      </c>
      <c r="J46" s="178" t="e">
        <v>#N/A</v>
      </c>
    </row>
    <row r="47" spans="1:10">
      <c r="A47" s="178" t="s">
        <v>200</v>
      </c>
      <c r="B47" s="179" t="s">
        <v>111</v>
      </c>
      <c r="C47" s="180" t="s">
        <v>1118</v>
      </c>
      <c r="D47" s="181" t="s">
        <v>1119</v>
      </c>
      <c r="E47" s="180" t="s">
        <v>111</v>
      </c>
      <c r="F47" s="182" t="s">
        <v>234</v>
      </c>
      <c r="G47" s="183" t="str">
        <f t="shared" si="0"/>
        <v>Corporate Services</v>
      </c>
      <c r="H47" s="178" t="s">
        <v>111</v>
      </c>
      <c r="J47" s="178" t="e">
        <v>#N/A</v>
      </c>
    </row>
    <row r="48" spans="1:10">
      <c r="A48" s="178" t="s">
        <v>200</v>
      </c>
      <c r="B48" s="179" t="s">
        <v>111</v>
      </c>
      <c r="C48" s="180" t="s">
        <v>1120</v>
      </c>
      <c r="D48" s="181" t="s">
        <v>1121</v>
      </c>
      <c r="E48" s="180" t="s">
        <v>111</v>
      </c>
      <c r="F48" s="182" t="s">
        <v>234</v>
      </c>
      <c r="G48" s="183" t="str">
        <f t="shared" si="0"/>
        <v>Corporate Services</v>
      </c>
      <c r="H48" s="178" t="s">
        <v>111</v>
      </c>
      <c r="J48" s="178" t="e">
        <v>#N/A</v>
      </c>
    </row>
    <row r="49" spans="1:10">
      <c r="A49" s="178" t="s">
        <v>200</v>
      </c>
      <c r="B49" s="179" t="s">
        <v>157</v>
      </c>
      <c r="C49" s="180" t="s">
        <v>1122</v>
      </c>
      <c r="D49" s="181" t="s">
        <v>1123</v>
      </c>
      <c r="E49" s="180" t="s">
        <v>157</v>
      </c>
      <c r="F49" s="182" t="s">
        <v>246</v>
      </c>
      <c r="G49" s="183" t="str">
        <f t="shared" si="0"/>
        <v>ITOT</v>
      </c>
      <c r="H49" s="178" t="s">
        <v>157</v>
      </c>
      <c r="J49" s="178" t="e">
        <v>#N/A</v>
      </c>
    </row>
    <row r="50" spans="1:10">
      <c r="A50" s="178" t="s">
        <v>200</v>
      </c>
      <c r="B50" s="179" t="s">
        <v>157</v>
      </c>
      <c r="C50" s="180" t="s">
        <v>1124</v>
      </c>
      <c r="D50" s="181" t="s">
        <v>1125</v>
      </c>
      <c r="E50" s="180" t="s">
        <v>157</v>
      </c>
      <c r="F50" s="182" t="s">
        <v>246</v>
      </c>
      <c r="G50" s="183" t="str">
        <f t="shared" si="0"/>
        <v>ITOT</v>
      </c>
      <c r="H50" s="178" t="s">
        <v>157</v>
      </c>
      <c r="J50" s="178" t="e">
        <v>#N/A</v>
      </c>
    </row>
    <row r="51" spans="1:10">
      <c r="A51" s="178" t="s">
        <v>200</v>
      </c>
      <c r="B51" s="179" t="s">
        <v>157</v>
      </c>
      <c r="C51" s="180" t="s">
        <v>1126</v>
      </c>
      <c r="D51" s="181" t="s">
        <v>1127</v>
      </c>
      <c r="E51" s="180" t="s">
        <v>157</v>
      </c>
      <c r="F51" s="182" t="s">
        <v>246</v>
      </c>
      <c r="G51" s="183" t="str">
        <f t="shared" si="0"/>
        <v>ITOT</v>
      </c>
      <c r="H51" s="178" t="s">
        <v>157</v>
      </c>
      <c r="J51" s="178" t="e">
        <v>#N/A</v>
      </c>
    </row>
    <row r="52" spans="1:10">
      <c r="A52" s="178" t="s">
        <v>200</v>
      </c>
      <c r="B52" s="179" t="s">
        <v>77</v>
      </c>
      <c r="C52" s="180" t="s">
        <v>1128</v>
      </c>
      <c r="D52" s="181" t="s">
        <v>1129</v>
      </c>
      <c r="E52" s="180" t="s">
        <v>77</v>
      </c>
      <c r="F52" s="182" t="s">
        <v>7</v>
      </c>
      <c r="G52" s="183" t="str">
        <f t="shared" si="0"/>
        <v>Operations</v>
      </c>
      <c r="H52" s="178" t="s">
        <v>77</v>
      </c>
      <c r="J52" s="178" t="e">
        <v>#N/A</v>
      </c>
    </row>
    <row r="53" spans="1:10">
      <c r="A53" s="178" t="s">
        <v>200</v>
      </c>
      <c r="B53" s="179" t="s">
        <v>77</v>
      </c>
      <c r="C53" s="180" t="s">
        <v>1130</v>
      </c>
      <c r="D53" s="181" t="s">
        <v>1131</v>
      </c>
      <c r="E53" s="180" t="s">
        <v>77</v>
      </c>
      <c r="F53" s="182" t="s">
        <v>7</v>
      </c>
      <c r="G53" s="183" t="str">
        <f t="shared" si="0"/>
        <v>Operations</v>
      </c>
      <c r="H53" s="178" t="s">
        <v>77</v>
      </c>
      <c r="J53" s="178" t="e">
        <v>#N/A</v>
      </c>
    </row>
    <row r="54" spans="1:10" ht="28.5">
      <c r="A54" s="178" t="s">
        <v>200</v>
      </c>
      <c r="B54" s="179" t="s">
        <v>67</v>
      </c>
      <c r="C54" s="180" t="s">
        <v>1132</v>
      </c>
      <c r="D54" s="181" t="s">
        <v>1133</v>
      </c>
      <c r="E54" s="180" t="s">
        <v>67</v>
      </c>
      <c r="F54" s="182" t="s">
        <v>7</v>
      </c>
      <c r="G54" s="183" t="str">
        <f t="shared" si="0"/>
        <v>Operations</v>
      </c>
      <c r="H54" s="178" t="s">
        <v>67</v>
      </c>
      <c r="J54" s="178" t="e">
        <v>#N/A</v>
      </c>
    </row>
    <row r="55" spans="1:10">
      <c r="A55" s="178" t="s">
        <v>200</v>
      </c>
      <c r="B55" s="179" t="s">
        <v>92</v>
      </c>
      <c r="C55" s="180" t="s">
        <v>1134</v>
      </c>
      <c r="D55" s="181" t="s">
        <v>1135</v>
      </c>
      <c r="E55" s="180" t="s">
        <v>92</v>
      </c>
      <c r="F55" s="182" t="s">
        <v>7347</v>
      </c>
      <c r="G55" s="183" t="str">
        <f t="shared" si="0"/>
        <v>Engineering and Asset Management</v>
      </c>
      <c r="H55" s="178" t="s">
        <v>92</v>
      </c>
      <c r="J55" s="178" t="e">
        <v>#N/A</v>
      </c>
    </row>
    <row r="56" spans="1:10">
      <c r="A56" s="178" t="s">
        <v>200</v>
      </c>
      <c r="B56" s="179" t="s">
        <v>123</v>
      </c>
      <c r="C56" s="180" t="s">
        <v>1136</v>
      </c>
      <c r="D56" s="181" t="s">
        <v>1137</v>
      </c>
      <c r="E56" s="180" t="s">
        <v>123</v>
      </c>
      <c r="F56" s="182" t="s">
        <v>234</v>
      </c>
      <c r="G56" s="183" t="str">
        <f t="shared" si="0"/>
        <v>Corporate Services</v>
      </c>
      <c r="H56" s="178" t="s">
        <v>123</v>
      </c>
      <c r="J56" s="178" t="e">
        <v>#N/A</v>
      </c>
    </row>
    <row r="57" spans="1:10">
      <c r="A57" s="178" t="s">
        <v>200</v>
      </c>
      <c r="B57" s="179" t="s">
        <v>145</v>
      </c>
      <c r="C57" s="180" t="s">
        <v>1138</v>
      </c>
      <c r="D57" s="181" t="s">
        <v>1139</v>
      </c>
      <c r="E57" s="180" t="s">
        <v>145</v>
      </c>
      <c r="F57" s="182" t="s">
        <v>246</v>
      </c>
      <c r="G57" s="183" t="str">
        <f t="shared" si="0"/>
        <v>ITOT</v>
      </c>
      <c r="H57" s="178" t="s">
        <v>145</v>
      </c>
      <c r="J57" s="178" t="e">
        <v>#N/A</v>
      </c>
    </row>
    <row r="58" spans="1:10">
      <c r="A58" s="178" t="s">
        <v>200</v>
      </c>
      <c r="B58" s="179" t="s">
        <v>157</v>
      </c>
      <c r="C58" s="180" t="s">
        <v>1140</v>
      </c>
      <c r="D58" s="181" t="s">
        <v>1141</v>
      </c>
      <c r="E58" s="180" t="s">
        <v>157</v>
      </c>
      <c r="F58" s="182" t="s">
        <v>246</v>
      </c>
      <c r="G58" s="183" t="str">
        <f t="shared" si="0"/>
        <v>ITOT</v>
      </c>
      <c r="H58" s="178" t="s">
        <v>157</v>
      </c>
      <c r="J58" s="178" t="e">
        <v>#N/A</v>
      </c>
    </row>
    <row r="59" spans="1:10">
      <c r="A59" s="178" t="s">
        <v>200</v>
      </c>
      <c r="B59" s="179" t="s">
        <v>157</v>
      </c>
      <c r="C59" s="180" t="s">
        <v>1142</v>
      </c>
      <c r="D59" s="181" t="s">
        <v>1143</v>
      </c>
      <c r="E59" s="180" t="s">
        <v>157</v>
      </c>
      <c r="F59" s="182" t="s">
        <v>246</v>
      </c>
      <c r="G59" s="183" t="str">
        <f t="shared" si="0"/>
        <v>ITOT</v>
      </c>
      <c r="H59" s="178" t="s">
        <v>157</v>
      </c>
      <c r="J59" s="178" t="e">
        <v>#N/A</v>
      </c>
    </row>
    <row r="60" spans="1:10">
      <c r="A60" s="178" t="s">
        <v>200</v>
      </c>
      <c r="B60" s="179" t="s">
        <v>123</v>
      </c>
      <c r="C60" s="180" t="s">
        <v>1144</v>
      </c>
      <c r="D60" s="181" t="s">
        <v>1145</v>
      </c>
      <c r="E60" s="180" t="s">
        <v>123</v>
      </c>
      <c r="F60" s="182" t="s">
        <v>234</v>
      </c>
      <c r="G60" s="183" t="str">
        <f t="shared" si="0"/>
        <v>Corporate Services</v>
      </c>
      <c r="H60" s="178" t="s">
        <v>123</v>
      </c>
      <c r="J60" s="178" t="e">
        <v>#N/A</v>
      </c>
    </row>
    <row r="61" spans="1:10" ht="28.5">
      <c r="A61" s="178" t="s">
        <v>200</v>
      </c>
      <c r="B61" s="179" t="s">
        <v>139</v>
      </c>
      <c r="C61" s="180" t="s">
        <v>1146</v>
      </c>
      <c r="D61" s="181" t="s">
        <v>1147</v>
      </c>
      <c r="E61" s="180" t="s">
        <v>139</v>
      </c>
      <c r="F61" s="182" t="s">
        <v>255</v>
      </c>
      <c r="G61" s="183" t="str">
        <f t="shared" si="0"/>
        <v>Procurement</v>
      </c>
      <c r="H61" s="178" t="s">
        <v>139</v>
      </c>
      <c r="J61" s="178" t="e">
        <v>#N/A</v>
      </c>
    </row>
    <row r="62" spans="1:10">
      <c r="A62" s="178" t="s">
        <v>200</v>
      </c>
      <c r="B62" s="179" t="s">
        <v>7350</v>
      </c>
      <c r="C62" s="180" t="s">
        <v>1148</v>
      </c>
      <c r="D62" s="181" t="s">
        <v>134</v>
      </c>
      <c r="E62" s="180" t="s">
        <v>133</v>
      </c>
      <c r="F62" s="182" t="s">
        <v>7</v>
      </c>
      <c r="G62" s="183" t="str">
        <f t="shared" si="0"/>
        <v>Operations</v>
      </c>
      <c r="H62" s="178" t="s">
        <v>133</v>
      </c>
      <c r="J62" s="178" t="e">
        <v>#N/A</v>
      </c>
    </row>
    <row r="63" spans="1:10">
      <c r="A63" s="178" t="s">
        <v>200</v>
      </c>
      <c r="B63" s="179" t="s">
        <v>71</v>
      </c>
      <c r="C63" s="180" t="s">
        <v>1149</v>
      </c>
      <c r="D63" s="181" t="s">
        <v>1150</v>
      </c>
      <c r="E63" s="180" t="s">
        <v>71</v>
      </c>
      <c r="F63" s="182" t="s">
        <v>6</v>
      </c>
      <c r="G63" s="183" t="str">
        <f t="shared" si="0"/>
        <v>Customer Experience</v>
      </c>
      <c r="H63" s="178" t="s">
        <v>71</v>
      </c>
      <c r="J63" s="178" t="e">
        <v>#N/A</v>
      </c>
    </row>
    <row r="64" spans="1:10">
      <c r="A64" s="178" t="s">
        <v>200</v>
      </c>
      <c r="B64" s="179" t="s">
        <v>71</v>
      </c>
      <c r="C64" s="180" t="s">
        <v>1151</v>
      </c>
      <c r="D64" s="181" t="s">
        <v>1152</v>
      </c>
      <c r="E64" s="180" t="s">
        <v>71</v>
      </c>
      <c r="F64" s="182" t="s">
        <v>6</v>
      </c>
      <c r="G64" s="183" t="str">
        <f t="shared" si="0"/>
        <v>Customer Experience</v>
      </c>
      <c r="H64" s="178" t="s">
        <v>71</v>
      </c>
      <c r="J64" s="178" t="e">
        <v>#N/A</v>
      </c>
    </row>
    <row r="65" spans="1:10">
      <c r="A65" s="178" t="s">
        <v>200</v>
      </c>
      <c r="B65" s="179" t="s">
        <v>71</v>
      </c>
      <c r="C65" s="180" t="s">
        <v>1153</v>
      </c>
      <c r="D65" s="181" t="s">
        <v>1154</v>
      </c>
      <c r="E65" s="180" t="s">
        <v>71</v>
      </c>
      <c r="F65" s="182" t="s">
        <v>6</v>
      </c>
      <c r="G65" s="183" t="str">
        <f t="shared" si="0"/>
        <v>Customer Experience</v>
      </c>
      <c r="H65" s="178" t="s">
        <v>71</v>
      </c>
      <c r="J65" s="178" t="e">
        <v>#N/A</v>
      </c>
    </row>
    <row r="66" spans="1:10">
      <c r="A66" s="178" t="s">
        <v>200</v>
      </c>
      <c r="B66" s="179" t="s">
        <v>115</v>
      </c>
      <c r="C66" s="180" t="s">
        <v>1155</v>
      </c>
      <c r="D66" s="181" t="s">
        <v>1156</v>
      </c>
      <c r="E66" s="180" t="s">
        <v>115</v>
      </c>
      <c r="F66" s="182" t="s">
        <v>234</v>
      </c>
      <c r="G66" s="183" t="str">
        <f t="shared" ref="G66:G129" si="1">_xlfn.XLOOKUP(F66,M:M,N:N)</f>
        <v>Corporate Services</v>
      </c>
      <c r="H66" s="178" t="s">
        <v>115</v>
      </c>
      <c r="J66" s="178" t="e">
        <v>#N/A</v>
      </c>
    </row>
    <row r="67" spans="1:10">
      <c r="A67" s="178" t="s">
        <v>200</v>
      </c>
      <c r="B67" s="179" t="s">
        <v>115</v>
      </c>
      <c r="C67" s="180" t="s">
        <v>1157</v>
      </c>
      <c r="D67" s="181" t="s">
        <v>1158</v>
      </c>
      <c r="E67" s="180" t="s">
        <v>115</v>
      </c>
      <c r="F67" s="182" t="s">
        <v>234</v>
      </c>
      <c r="G67" s="183" t="str">
        <f t="shared" si="1"/>
        <v>Corporate Services</v>
      </c>
      <c r="H67" s="178" t="s">
        <v>115</v>
      </c>
      <c r="J67" s="178" t="e">
        <v>#N/A</v>
      </c>
    </row>
    <row r="68" spans="1:10">
      <c r="A68" s="178" t="s">
        <v>200</v>
      </c>
      <c r="B68" s="179" t="s">
        <v>115</v>
      </c>
      <c r="C68" s="180" t="s">
        <v>1159</v>
      </c>
      <c r="D68" s="181" t="s">
        <v>1160</v>
      </c>
      <c r="E68" s="180" t="s">
        <v>115</v>
      </c>
      <c r="F68" s="182" t="s">
        <v>234</v>
      </c>
      <c r="G68" s="183" t="str">
        <f t="shared" si="1"/>
        <v>Corporate Services</v>
      </c>
      <c r="H68" s="178" t="s">
        <v>115</v>
      </c>
      <c r="J68" s="178" t="e">
        <v>#N/A</v>
      </c>
    </row>
    <row r="69" spans="1:10">
      <c r="A69" s="178" t="s">
        <v>200</v>
      </c>
      <c r="B69" s="179" t="s">
        <v>115</v>
      </c>
      <c r="C69" s="180" t="s">
        <v>1161</v>
      </c>
      <c r="D69" s="181" t="s">
        <v>1162</v>
      </c>
      <c r="E69" s="180" t="s">
        <v>115</v>
      </c>
      <c r="F69" s="182" t="s">
        <v>234</v>
      </c>
      <c r="G69" s="183" t="str">
        <f t="shared" si="1"/>
        <v>Corporate Services</v>
      </c>
      <c r="H69" s="178" t="s">
        <v>115</v>
      </c>
      <c r="J69" s="178" t="e">
        <v>#N/A</v>
      </c>
    </row>
    <row r="70" spans="1:10">
      <c r="A70" s="178" t="s">
        <v>200</v>
      </c>
      <c r="B70" s="179" t="s">
        <v>115</v>
      </c>
      <c r="C70" s="180" t="s">
        <v>1163</v>
      </c>
      <c r="D70" s="181" t="s">
        <v>1164</v>
      </c>
      <c r="E70" s="180" t="s">
        <v>115</v>
      </c>
      <c r="F70" s="182" t="s">
        <v>234</v>
      </c>
      <c r="G70" s="183" t="str">
        <f t="shared" si="1"/>
        <v>Corporate Services</v>
      </c>
      <c r="H70" s="178" t="s">
        <v>115</v>
      </c>
      <c r="J70" s="178" t="e">
        <v>#N/A</v>
      </c>
    </row>
    <row r="71" spans="1:10">
      <c r="A71" s="178" t="s">
        <v>200</v>
      </c>
      <c r="B71" s="179" t="s">
        <v>115</v>
      </c>
      <c r="C71" s="180" t="s">
        <v>1165</v>
      </c>
      <c r="D71" s="181" t="s">
        <v>1166</v>
      </c>
      <c r="E71" s="180" t="s">
        <v>115</v>
      </c>
      <c r="F71" s="182" t="s">
        <v>234</v>
      </c>
      <c r="G71" s="183" t="str">
        <f t="shared" si="1"/>
        <v>Corporate Services</v>
      </c>
      <c r="H71" s="178" t="s">
        <v>115</v>
      </c>
      <c r="J71" s="178" t="e">
        <v>#N/A</v>
      </c>
    </row>
    <row r="72" spans="1:10">
      <c r="A72" s="178" t="s">
        <v>200</v>
      </c>
      <c r="B72" s="179" t="s">
        <v>115</v>
      </c>
      <c r="C72" s="180" t="s">
        <v>1167</v>
      </c>
      <c r="D72" s="181" t="s">
        <v>1168</v>
      </c>
      <c r="E72" s="180" t="s">
        <v>115</v>
      </c>
      <c r="F72" s="182" t="s">
        <v>234</v>
      </c>
      <c r="G72" s="183" t="str">
        <f t="shared" si="1"/>
        <v>Corporate Services</v>
      </c>
      <c r="H72" s="178" t="s">
        <v>115</v>
      </c>
      <c r="J72" s="178" t="e">
        <v>#N/A</v>
      </c>
    </row>
    <row r="73" spans="1:10">
      <c r="A73" s="178" t="s">
        <v>200</v>
      </c>
      <c r="B73" s="179" t="s">
        <v>115</v>
      </c>
      <c r="C73" s="180" t="s">
        <v>1169</v>
      </c>
      <c r="D73" s="181" t="s">
        <v>1170</v>
      </c>
      <c r="E73" s="180" t="s">
        <v>115</v>
      </c>
      <c r="F73" s="182" t="s">
        <v>234</v>
      </c>
      <c r="G73" s="183" t="str">
        <f t="shared" si="1"/>
        <v>Corporate Services</v>
      </c>
      <c r="H73" s="178" t="s">
        <v>115</v>
      </c>
      <c r="J73" s="178" t="e">
        <v>#N/A</v>
      </c>
    </row>
    <row r="74" spans="1:10">
      <c r="A74" s="178" t="s">
        <v>200</v>
      </c>
      <c r="B74" s="179" t="s">
        <v>115</v>
      </c>
      <c r="C74" s="180" t="s">
        <v>1171</v>
      </c>
      <c r="D74" s="181" t="s">
        <v>1172</v>
      </c>
      <c r="E74" s="180" t="s">
        <v>115</v>
      </c>
      <c r="F74" s="182" t="s">
        <v>234</v>
      </c>
      <c r="G74" s="183" t="str">
        <f t="shared" si="1"/>
        <v>Corporate Services</v>
      </c>
      <c r="H74" s="178" t="s">
        <v>115</v>
      </c>
      <c r="J74" s="178" t="e">
        <v>#N/A</v>
      </c>
    </row>
    <row r="75" spans="1:10">
      <c r="A75" s="178" t="s">
        <v>200</v>
      </c>
      <c r="B75" s="179" t="s">
        <v>115</v>
      </c>
      <c r="C75" s="180" t="s">
        <v>1173</v>
      </c>
      <c r="D75" s="181" t="s">
        <v>1174</v>
      </c>
      <c r="E75" s="180" t="s">
        <v>115</v>
      </c>
      <c r="F75" s="182" t="s">
        <v>234</v>
      </c>
      <c r="G75" s="183" t="str">
        <f t="shared" si="1"/>
        <v>Corporate Services</v>
      </c>
      <c r="H75" s="178" t="s">
        <v>115</v>
      </c>
      <c r="J75" s="178" t="e">
        <v>#N/A</v>
      </c>
    </row>
    <row r="76" spans="1:10">
      <c r="A76" s="178" t="s">
        <v>200</v>
      </c>
      <c r="B76" s="179" t="s">
        <v>145</v>
      </c>
      <c r="C76" s="180" t="s">
        <v>1175</v>
      </c>
      <c r="D76" s="181" t="s">
        <v>1176</v>
      </c>
      <c r="E76" s="180" t="s">
        <v>145</v>
      </c>
      <c r="F76" s="182" t="s">
        <v>246</v>
      </c>
      <c r="G76" s="183" t="str">
        <f t="shared" si="1"/>
        <v>ITOT</v>
      </c>
      <c r="H76" s="178" t="s">
        <v>145</v>
      </c>
      <c r="J76" s="178" t="e">
        <v>#N/A</v>
      </c>
    </row>
    <row r="77" spans="1:10">
      <c r="A77" s="178" t="s">
        <v>200</v>
      </c>
      <c r="B77" s="179" t="s">
        <v>69</v>
      </c>
      <c r="C77" s="180" t="s">
        <v>1177</v>
      </c>
      <c r="D77" s="181" t="s">
        <v>1178</v>
      </c>
      <c r="E77" s="180" t="s">
        <v>69</v>
      </c>
      <c r="F77" s="182" t="s">
        <v>7347</v>
      </c>
      <c r="G77" s="183" t="str">
        <f t="shared" si="1"/>
        <v>Engineering and Asset Management</v>
      </c>
      <c r="H77" s="178" t="s">
        <v>69</v>
      </c>
      <c r="J77" s="178" t="e">
        <v>#N/A</v>
      </c>
    </row>
    <row r="78" spans="1:10">
      <c r="A78" s="178" t="s">
        <v>200</v>
      </c>
      <c r="B78" s="179" t="s">
        <v>90</v>
      </c>
      <c r="C78" s="180" t="s">
        <v>1179</v>
      </c>
      <c r="D78" s="181" t="s">
        <v>1180</v>
      </c>
      <c r="E78" s="180" t="s">
        <v>90</v>
      </c>
      <c r="F78" s="182" t="s">
        <v>7347</v>
      </c>
      <c r="G78" s="183" t="str">
        <f t="shared" si="1"/>
        <v>Engineering and Asset Management</v>
      </c>
      <c r="H78" s="178" t="s">
        <v>90</v>
      </c>
      <c r="J78" s="178" t="e">
        <v>#N/A</v>
      </c>
    </row>
    <row r="79" spans="1:10">
      <c r="A79" s="178" t="s">
        <v>200</v>
      </c>
      <c r="B79" s="179" t="s">
        <v>98</v>
      </c>
      <c r="C79" s="180" t="s">
        <v>1181</v>
      </c>
      <c r="D79" s="181" t="s">
        <v>1182</v>
      </c>
      <c r="E79" s="180" t="s">
        <v>98</v>
      </c>
      <c r="F79" s="182" t="s">
        <v>7347</v>
      </c>
      <c r="G79" s="183" t="str">
        <f t="shared" si="1"/>
        <v>Engineering and Asset Management</v>
      </c>
      <c r="H79" s="178" t="s">
        <v>98</v>
      </c>
      <c r="J79" s="178" t="e">
        <v>#N/A</v>
      </c>
    </row>
    <row r="80" spans="1:10">
      <c r="A80" s="178" t="s">
        <v>200</v>
      </c>
      <c r="B80" s="179" t="s">
        <v>109</v>
      </c>
      <c r="C80" s="180" t="s">
        <v>1183</v>
      </c>
      <c r="D80" s="181" t="s">
        <v>1184</v>
      </c>
      <c r="E80" s="180" t="s">
        <v>109</v>
      </c>
      <c r="F80" s="182" t="s">
        <v>7347</v>
      </c>
      <c r="G80" s="183" t="str">
        <f t="shared" si="1"/>
        <v>Engineering and Asset Management</v>
      </c>
      <c r="H80" s="178" t="s">
        <v>109</v>
      </c>
      <c r="J80" s="178" t="e">
        <v>#N/A</v>
      </c>
    </row>
    <row r="81" spans="1:10">
      <c r="A81" s="178" t="s">
        <v>200</v>
      </c>
      <c r="B81" s="179" t="s">
        <v>109</v>
      </c>
      <c r="C81" s="180" t="s">
        <v>1185</v>
      </c>
      <c r="D81" s="181" t="s">
        <v>1186</v>
      </c>
      <c r="E81" s="180" t="s">
        <v>109</v>
      </c>
      <c r="F81" s="182" t="s">
        <v>7347</v>
      </c>
      <c r="G81" s="183" t="str">
        <f t="shared" si="1"/>
        <v>Engineering and Asset Management</v>
      </c>
      <c r="H81" s="178" t="s">
        <v>109</v>
      </c>
      <c r="J81" s="178" t="e">
        <v>#N/A</v>
      </c>
    </row>
    <row r="82" spans="1:10">
      <c r="A82" s="178" t="s">
        <v>200</v>
      </c>
      <c r="B82" s="179" t="s">
        <v>109</v>
      </c>
      <c r="C82" s="180" t="s">
        <v>1187</v>
      </c>
      <c r="D82" s="181" t="s">
        <v>1188</v>
      </c>
      <c r="E82" s="180" t="s">
        <v>109</v>
      </c>
      <c r="F82" s="182" t="s">
        <v>7347</v>
      </c>
      <c r="G82" s="183" t="str">
        <f t="shared" si="1"/>
        <v>Engineering and Asset Management</v>
      </c>
      <c r="H82" s="178" t="s">
        <v>109</v>
      </c>
      <c r="J82" s="178" t="e">
        <v>#N/A</v>
      </c>
    </row>
    <row r="83" spans="1:10">
      <c r="A83" s="178" t="s">
        <v>200</v>
      </c>
      <c r="B83" s="179" t="s">
        <v>107</v>
      </c>
      <c r="C83" s="180" t="s">
        <v>1189</v>
      </c>
      <c r="D83" s="181" t="s">
        <v>1190</v>
      </c>
      <c r="E83" s="180" t="s">
        <v>107</v>
      </c>
      <c r="F83" s="182" t="s">
        <v>7347</v>
      </c>
      <c r="G83" s="183" t="str">
        <f t="shared" si="1"/>
        <v>Engineering and Asset Management</v>
      </c>
      <c r="H83" s="178" t="s">
        <v>107</v>
      </c>
      <c r="J83" s="178" t="e">
        <v>#N/A</v>
      </c>
    </row>
    <row r="84" spans="1:10">
      <c r="A84" s="178" t="s">
        <v>200</v>
      </c>
      <c r="B84" s="179" t="s">
        <v>117</v>
      </c>
      <c r="C84" s="180" t="s">
        <v>1191</v>
      </c>
      <c r="D84" s="181" t="s">
        <v>1192</v>
      </c>
      <c r="E84" s="180" t="s">
        <v>117</v>
      </c>
      <c r="F84" s="182" t="s">
        <v>7</v>
      </c>
      <c r="G84" s="183" t="str">
        <f t="shared" si="1"/>
        <v>Operations</v>
      </c>
      <c r="H84" s="178" t="s">
        <v>117</v>
      </c>
      <c r="J84" s="178" t="e">
        <v>#N/A</v>
      </c>
    </row>
    <row r="85" spans="1:10">
      <c r="A85" s="178" t="s">
        <v>200</v>
      </c>
      <c r="B85" s="179" t="s">
        <v>125</v>
      </c>
      <c r="C85" s="180" t="s">
        <v>1193</v>
      </c>
      <c r="D85" s="181" t="s">
        <v>1194</v>
      </c>
      <c r="E85" s="180" t="s">
        <v>125</v>
      </c>
      <c r="F85" s="182" t="s">
        <v>7347</v>
      </c>
      <c r="G85" s="183" t="str">
        <f t="shared" si="1"/>
        <v>Engineering and Asset Management</v>
      </c>
      <c r="H85" s="178" t="s">
        <v>125</v>
      </c>
      <c r="J85" s="178" t="e">
        <v>#N/A</v>
      </c>
    </row>
    <row r="86" spans="1:10">
      <c r="A86" s="178" t="s">
        <v>200</v>
      </c>
      <c r="B86" s="179" t="s">
        <v>131</v>
      </c>
      <c r="C86" s="180" t="s">
        <v>1195</v>
      </c>
      <c r="D86" s="181" t="s">
        <v>1196</v>
      </c>
      <c r="E86" s="180" t="s">
        <v>131</v>
      </c>
      <c r="F86" s="182" t="s">
        <v>7347</v>
      </c>
      <c r="G86" s="183" t="str">
        <f t="shared" si="1"/>
        <v>Engineering and Asset Management</v>
      </c>
      <c r="H86" s="178" t="s">
        <v>131</v>
      </c>
      <c r="J86" s="178" t="e">
        <v>#N/A</v>
      </c>
    </row>
    <row r="87" spans="1:10" ht="28.5">
      <c r="A87" s="178" t="s">
        <v>200</v>
      </c>
      <c r="B87" s="179" t="s">
        <v>131</v>
      </c>
      <c r="C87" s="180" t="s">
        <v>1197</v>
      </c>
      <c r="D87" s="181" t="s">
        <v>1198</v>
      </c>
      <c r="E87" s="180" t="s">
        <v>131</v>
      </c>
      <c r="F87" s="182" t="s">
        <v>7347</v>
      </c>
      <c r="G87" s="183" t="str">
        <f t="shared" si="1"/>
        <v>Engineering and Asset Management</v>
      </c>
      <c r="H87" s="178" t="s">
        <v>131</v>
      </c>
      <c r="J87" s="178" t="e">
        <v>#N/A</v>
      </c>
    </row>
    <row r="88" spans="1:10" ht="28.5">
      <c r="A88" s="178" t="s">
        <v>200</v>
      </c>
      <c r="B88" s="179" t="s">
        <v>131</v>
      </c>
      <c r="C88" s="180" t="s">
        <v>1199</v>
      </c>
      <c r="D88" s="181" t="s">
        <v>1200</v>
      </c>
      <c r="E88" s="180" t="s">
        <v>131</v>
      </c>
      <c r="F88" s="182" t="s">
        <v>7347</v>
      </c>
      <c r="G88" s="183" t="str">
        <f t="shared" si="1"/>
        <v>Engineering and Asset Management</v>
      </c>
      <c r="H88" s="178" t="s">
        <v>131</v>
      </c>
      <c r="J88" s="178" t="e">
        <v>#N/A</v>
      </c>
    </row>
    <row r="89" spans="1:10">
      <c r="A89" s="178" t="s">
        <v>200</v>
      </c>
      <c r="B89" s="179" t="s">
        <v>125</v>
      </c>
      <c r="C89" s="180" t="s">
        <v>1201</v>
      </c>
      <c r="D89" s="181" t="s">
        <v>1202</v>
      </c>
      <c r="E89" s="180" t="s">
        <v>125</v>
      </c>
      <c r="F89" s="182" t="s">
        <v>7347</v>
      </c>
      <c r="G89" s="183" t="str">
        <f t="shared" si="1"/>
        <v>Engineering and Asset Management</v>
      </c>
      <c r="H89" s="178" t="s">
        <v>125</v>
      </c>
      <c r="J89" s="178" t="e">
        <v>#N/A</v>
      </c>
    </row>
    <row r="90" spans="1:10">
      <c r="A90" s="178" t="s">
        <v>200</v>
      </c>
      <c r="B90" s="179" t="s">
        <v>88</v>
      </c>
      <c r="C90" s="180" t="s">
        <v>219</v>
      </c>
      <c r="D90" s="181" t="s">
        <v>218</v>
      </c>
      <c r="E90" s="180" t="s">
        <v>88</v>
      </c>
      <c r="F90" s="182" t="s">
        <v>7347</v>
      </c>
      <c r="G90" s="183" t="str">
        <f t="shared" si="1"/>
        <v>Engineering and Asset Management</v>
      </c>
      <c r="H90" s="178" t="s">
        <v>88</v>
      </c>
      <c r="J90" s="178" t="e">
        <v>#N/A</v>
      </c>
    </row>
    <row r="91" spans="1:10">
      <c r="A91" s="178" t="s">
        <v>200</v>
      </c>
      <c r="B91" s="179" t="s">
        <v>88</v>
      </c>
      <c r="C91" s="180" t="s">
        <v>203</v>
      </c>
      <c r="D91" s="181" t="s">
        <v>202</v>
      </c>
      <c r="E91" s="180" t="s">
        <v>88</v>
      </c>
      <c r="F91" s="182" t="s">
        <v>7347</v>
      </c>
      <c r="G91" s="183" t="str">
        <f t="shared" si="1"/>
        <v>Engineering and Asset Management</v>
      </c>
      <c r="H91" s="178" t="s">
        <v>88</v>
      </c>
      <c r="J91" s="178" t="e">
        <v>#N/A</v>
      </c>
    </row>
    <row r="92" spans="1:10">
      <c r="A92" s="178" t="s">
        <v>200</v>
      </c>
      <c r="B92" s="179" t="s">
        <v>147</v>
      </c>
      <c r="C92" s="180" t="s">
        <v>1204</v>
      </c>
      <c r="D92" s="181" t="s">
        <v>1205</v>
      </c>
      <c r="E92" s="180" t="s">
        <v>147</v>
      </c>
      <c r="F92" s="182" t="s">
        <v>264</v>
      </c>
      <c r="G92" s="183" t="str">
        <f t="shared" si="1"/>
        <v>Finance</v>
      </c>
      <c r="H92" s="178" t="s">
        <v>147</v>
      </c>
      <c r="J92" s="178" t="e">
        <v>#N/A</v>
      </c>
    </row>
    <row r="93" spans="1:10">
      <c r="A93" s="178" t="s">
        <v>200</v>
      </c>
      <c r="B93" s="179" t="s">
        <v>125</v>
      </c>
      <c r="C93" s="180" t="s">
        <v>1206</v>
      </c>
      <c r="D93" s="181" t="s">
        <v>1207</v>
      </c>
      <c r="E93" s="180" t="s">
        <v>125</v>
      </c>
      <c r="F93" s="182" t="s">
        <v>7347</v>
      </c>
      <c r="G93" s="183" t="str">
        <f t="shared" si="1"/>
        <v>Engineering and Asset Management</v>
      </c>
      <c r="H93" s="178" t="s">
        <v>125</v>
      </c>
      <c r="J93" s="178" t="e">
        <v>#N/A</v>
      </c>
    </row>
    <row r="94" spans="1:10">
      <c r="A94" s="178" t="s">
        <v>200</v>
      </c>
      <c r="B94" s="179" t="s">
        <v>67</v>
      </c>
      <c r="C94" s="180" t="s">
        <v>1260</v>
      </c>
      <c r="D94" s="181" t="s">
        <v>1261</v>
      </c>
      <c r="E94" s="180" t="s">
        <v>67</v>
      </c>
      <c r="F94" s="182" t="s">
        <v>7</v>
      </c>
      <c r="G94" s="183" t="str">
        <f t="shared" si="1"/>
        <v>Operations</v>
      </c>
      <c r="H94" s="178" t="s">
        <v>67</v>
      </c>
      <c r="J94" s="178" t="e">
        <v>#N/A</v>
      </c>
    </row>
    <row r="95" spans="1:10">
      <c r="A95" s="178" t="s">
        <v>200</v>
      </c>
      <c r="B95" s="179" t="s">
        <v>102</v>
      </c>
      <c r="C95" s="180" t="s">
        <v>1262</v>
      </c>
      <c r="D95" s="181" t="s">
        <v>1263</v>
      </c>
      <c r="E95" s="180" t="s">
        <v>102</v>
      </c>
      <c r="F95" s="182" t="s">
        <v>7347</v>
      </c>
      <c r="G95" s="183" t="str">
        <f t="shared" si="1"/>
        <v>Engineering and Asset Management</v>
      </c>
      <c r="H95" s="178" t="s">
        <v>102</v>
      </c>
      <c r="J95" s="178" t="e">
        <v>#N/A</v>
      </c>
    </row>
    <row r="96" spans="1:10" ht="15">
      <c r="A96" s="178" t="s">
        <v>200</v>
      </c>
      <c r="B96" s="179" t="s">
        <v>131</v>
      </c>
      <c r="C96" s="189" t="s">
        <v>1264</v>
      </c>
      <c r="D96" s="181" t="s">
        <v>1265</v>
      </c>
      <c r="E96" s="180" t="s">
        <v>131</v>
      </c>
      <c r="F96" s="182" t="s">
        <v>7347</v>
      </c>
      <c r="G96" s="183" t="str">
        <f t="shared" si="1"/>
        <v>Engineering and Asset Management</v>
      </c>
      <c r="H96" s="178" t="s">
        <v>131</v>
      </c>
      <c r="J96" s="178" t="e">
        <v>#N/A</v>
      </c>
    </row>
    <row r="97" spans="1:10">
      <c r="A97" s="178" t="s">
        <v>200</v>
      </c>
      <c r="B97" s="179" t="s">
        <v>63</v>
      </c>
      <c r="C97" s="180" t="s">
        <v>1266</v>
      </c>
      <c r="D97" s="181" t="s">
        <v>1267</v>
      </c>
      <c r="E97" s="180" t="s">
        <v>63</v>
      </c>
      <c r="F97" s="182" t="s">
        <v>7347</v>
      </c>
      <c r="G97" s="183" t="str">
        <f t="shared" si="1"/>
        <v>Engineering and Asset Management</v>
      </c>
      <c r="H97" s="178" t="s">
        <v>63</v>
      </c>
      <c r="J97" s="178" t="e">
        <v>#N/A</v>
      </c>
    </row>
    <row r="98" spans="1:10">
      <c r="A98" s="178" t="s">
        <v>200</v>
      </c>
      <c r="B98" s="179" t="s">
        <v>145</v>
      </c>
      <c r="C98" s="180" t="s">
        <v>1284</v>
      </c>
      <c r="D98" s="181" t="s">
        <v>1285</v>
      </c>
      <c r="E98" s="180" t="s">
        <v>145</v>
      </c>
      <c r="F98" s="182" t="s">
        <v>246</v>
      </c>
      <c r="G98" s="183" t="str">
        <f t="shared" si="1"/>
        <v>ITOT</v>
      </c>
      <c r="H98" s="178" t="s">
        <v>145</v>
      </c>
      <c r="J98" s="178" t="e">
        <v>#N/A</v>
      </c>
    </row>
    <row r="99" spans="1:10">
      <c r="A99" s="178" t="s">
        <v>200</v>
      </c>
      <c r="B99" s="179" t="s">
        <v>7351</v>
      </c>
      <c r="C99" s="180" t="s">
        <v>1302</v>
      </c>
      <c r="D99" s="181" t="s">
        <v>1303</v>
      </c>
      <c r="E99" s="180" t="s">
        <v>90</v>
      </c>
      <c r="F99" s="182" t="s">
        <v>7</v>
      </c>
      <c r="G99" s="183" t="str">
        <f t="shared" si="1"/>
        <v>Operations</v>
      </c>
      <c r="H99" s="178" t="s">
        <v>90</v>
      </c>
      <c r="J99" s="178" t="e">
        <v>#N/A</v>
      </c>
    </row>
    <row r="100" spans="1:10" ht="28.5">
      <c r="A100" s="178" t="s">
        <v>200</v>
      </c>
      <c r="B100" s="179" t="s">
        <v>145</v>
      </c>
      <c r="C100" s="180" t="s">
        <v>1306</v>
      </c>
      <c r="D100" s="181" t="s">
        <v>1307</v>
      </c>
      <c r="E100" s="180" t="s">
        <v>145</v>
      </c>
      <c r="F100" s="182" t="s">
        <v>246</v>
      </c>
      <c r="G100" s="183" t="str">
        <f t="shared" si="1"/>
        <v>ITOT</v>
      </c>
      <c r="H100" s="178" t="s">
        <v>145</v>
      </c>
      <c r="J100" s="178" t="e">
        <v>#N/A</v>
      </c>
    </row>
    <row r="101" spans="1:10">
      <c r="A101" s="178" t="s">
        <v>200</v>
      </c>
      <c r="B101" s="179" t="s">
        <v>145</v>
      </c>
      <c r="C101" s="180" t="s">
        <v>1314</v>
      </c>
      <c r="D101" s="181" t="s">
        <v>1315</v>
      </c>
      <c r="E101" s="180" t="s">
        <v>145</v>
      </c>
      <c r="F101" s="182" t="s">
        <v>246</v>
      </c>
      <c r="G101" s="183" t="str">
        <f t="shared" si="1"/>
        <v>ITOT</v>
      </c>
      <c r="H101" s="178" t="s">
        <v>145</v>
      </c>
      <c r="J101" s="178" t="e">
        <v>#N/A</v>
      </c>
    </row>
    <row r="102" spans="1:10">
      <c r="A102" s="178" t="s">
        <v>200</v>
      </c>
      <c r="B102" s="179" t="s">
        <v>145</v>
      </c>
      <c r="C102" s="180" t="s">
        <v>1316</v>
      </c>
      <c r="D102" s="181" t="s">
        <v>1317</v>
      </c>
      <c r="E102" s="180" t="s">
        <v>145</v>
      </c>
      <c r="F102" s="182" t="s">
        <v>246</v>
      </c>
      <c r="G102" s="183" t="str">
        <f t="shared" si="1"/>
        <v>ITOT</v>
      </c>
      <c r="H102" s="178" t="s">
        <v>145</v>
      </c>
      <c r="J102" s="178" t="e">
        <v>#N/A</v>
      </c>
    </row>
    <row r="103" spans="1:10">
      <c r="A103" s="178" t="s">
        <v>200</v>
      </c>
      <c r="B103" s="179" t="s">
        <v>125</v>
      </c>
      <c r="C103" s="180" t="s">
        <v>1318</v>
      </c>
      <c r="D103" s="181" t="s">
        <v>1319</v>
      </c>
      <c r="E103" s="180" t="s">
        <v>125</v>
      </c>
      <c r="F103" s="182" t="s">
        <v>7347</v>
      </c>
      <c r="G103" s="183" t="str">
        <f t="shared" si="1"/>
        <v>Engineering and Asset Management</v>
      </c>
      <c r="H103" s="178" t="s">
        <v>125</v>
      </c>
      <c r="J103" s="178" t="e">
        <v>#N/A</v>
      </c>
    </row>
    <row r="104" spans="1:10">
      <c r="A104" s="178" t="s">
        <v>200</v>
      </c>
      <c r="B104" s="179" t="s">
        <v>131</v>
      </c>
      <c r="C104" s="180" t="s">
        <v>1320</v>
      </c>
      <c r="D104" s="181" t="s">
        <v>1321</v>
      </c>
      <c r="E104" s="180" t="s">
        <v>131</v>
      </c>
      <c r="F104" s="182" t="s">
        <v>7347</v>
      </c>
      <c r="G104" s="183" t="str">
        <f t="shared" si="1"/>
        <v>Engineering and Asset Management</v>
      </c>
      <c r="H104" s="178" t="s">
        <v>131</v>
      </c>
      <c r="J104" s="178" t="e">
        <v>#N/A</v>
      </c>
    </row>
    <row r="105" spans="1:10">
      <c r="A105" s="178" t="s">
        <v>200</v>
      </c>
      <c r="B105" s="179" t="s">
        <v>107</v>
      </c>
      <c r="C105" s="180" t="s">
        <v>1324</v>
      </c>
      <c r="D105" s="181" t="s">
        <v>1325</v>
      </c>
      <c r="E105" s="180" t="s">
        <v>107</v>
      </c>
      <c r="F105" s="182" t="s">
        <v>7347</v>
      </c>
      <c r="G105" s="183" t="str">
        <f t="shared" si="1"/>
        <v>Engineering and Asset Management</v>
      </c>
      <c r="H105" s="178" t="s">
        <v>107</v>
      </c>
      <c r="J105" s="178" t="e">
        <v>#N/A</v>
      </c>
    </row>
    <row r="106" spans="1:10" ht="28.5">
      <c r="A106" s="178" t="s">
        <v>200</v>
      </c>
      <c r="B106" s="179" t="s">
        <v>145</v>
      </c>
      <c r="C106" s="180" t="s">
        <v>1326</v>
      </c>
      <c r="D106" s="181" t="s">
        <v>1327</v>
      </c>
      <c r="E106" s="180" t="s">
        <v>145</v>
      </c>
      <c r="F106" s="182" t="s">
        <v>246</v>
      </c>
      <c r="G106" s="183" t="str">
        <f t="shared" si="1"/>
        <v>ITOT</v>
      </c>
      <c r="H106" s="178" t="s">
        <v>145</v>
      </c>
      <c r="J106" s="178" t="e">
        <v>#N/A</v>
      </c>
    </row>
    <row r="107" spans="1:10">
      <c r="A107" s="178" t="s">
        <v>200</v>
      </c>
      <c r="B107" s="179" t="s">
        <v>7352</v>
      </c>
      <c r="C107" s="180" t="s">
        <v>1330</v>
      </c>
      <c r="D107" s="181" t="s">
        <v>1331</v>
      </c>
      <c r="E107" s="180" t="s">
        <v>102</v>
      </c>
      <c r="F107" s="182" t="s">
        <v>7</v>
      </c>
      <c r="G107" s="183" t="str">
        <f t="shared" si="1"/>
        <v>Operations</v>
      </c>
      <c r="H107" s="178" t="s">
        <v>102</v>
      </c>
      <c r="J107" s="178" t="e">
        <v>#N/A</v>
      </c>
    </row>
    <row r="108" spans="1:10">
      <c r="A108" s="178" t="s">
        <v>200</v>
      </c>
      <c r="B108" s="179" t="s">
        <v>88</v>
      </c>
      <c r="C108" s="180" t="s">
        <v>213</v>
      </c>
      <c r="D108" s="181" t="s">
        <v>212</v>
      </c>
      <c r="E108" s="180" t="s">
        <v>88</v>
      </c>
      <c r="F108" s="182" t="s">
        <v>7347</v>
      </c>
      <c r="G108" s="183" t="str">
        <f t="shared" si="1"/>
        <v>Engineering and Asset Management</v>
      </c>
      <c r="H108" s="178" t="s">
        <v>88</v>
      </c>
      <c r="J108" s="178" t="e">
        <v>#N/A</v>
      </c>
    </row>
    <row r="109" spans="1:10">
      <c r="A109" s="178" t="s">
        <v>200</v>
      </c>
      <c r="B109" s="179" t="s">
        <v>107</v>
      </c>
      <c r="C109" s="180" t="s">
        <v>1346</v>
      </c>
      <c r="D109" s="181" t="s">
        <v>1347</v>
      </c>
      <c r="E109" s="180" t="s">
        <v>107</v>
      </c>
      <c r="F109" s="182" t="s">
        <v>7347</v>
      </c>
      <c r="G109" s="183" t="str">
        <f t="shared" si="1"/>
        <v>Engineering and Asset Management</v>
      </c>
      <c r="H109" s="178" t="s">
        <v>107</v>
      </c>
      <c r="J109" s="178" t="e">
        <v>#N/A</v>
      </c>
    </row>
    <row r="110" spans="1:10">
      <c r="A110" s="178" t="s">
        <v>200</v>
      </c>
      <c r="B110" s="179" t="s">
        <v>107</v>
      </c>
      <c r="C110" s="180" t="s">
        <v>1348</v>
      </c>
      <c r="D110" s="181" t="s">
        <v>1349</v>
      </c>
      <c r="E110" s="180" t="s">
        <v>107</v>
      </c>
      <c r="F110" s="182" t="s">
        <v>7347</v>
      </c>
      <c r="G110" s="183" t="str">
        <f t="shared" si="1"/>
        <v>Engineering and Asset Management</v>
      </c>
      <c r="H110" s="178" t="s">
        <v>107</v>
      </c>
      <c r="J110" s="178" t="e">
        <v>#N/A</v>
      </c>
    </row>
    <row r="111" spans="1:10">
      <c r="A111" s="178" t="s">
        <v>200</v>
      </c>
      <c r="B111" s="179" t="s">
        <v>107</v>
      </c>
      <c r="C111" s="180" t="s">
        <v>1354</v>
      </c>
      <c r="D111" s="181" t="s">
        <v>1355</v>
      </c>
      <c r="E111" s="180" t="s">
        <v>107</v>
      </c>
      <c r="F111" s="182" t="s">
        <v>7347</v>
      </c>
      <c r="G111" s="183" t="str">
        <f t="shared" si="1"/>
        <v>Engineering and Asset Management</v>
      </c>
      <c r="H111" s="178" t="s">
        <v>107</v>
      </c>
      <c r="J111" s="178" t="e">
        <v>#N/A</v>
      </c>
    </row>
    <row r="112" spans="1:10">
      <c r="A112" s="178" t="s">
        <v>200</v>
      </c>
      <c r="B112" s="179" t="s">
        <v>107</v>
      </c>
      <c r="C112" s="180" t="s">
        <v>1356</v>
      </c>
      <c r="D112" s="181" t="s">
        <v>1357</v>
      </c>
      <c r="E112" s="180" t="s">
        <v>107</v>
      </c>
      <c r="F112" s="182" t="s">
        <v>7347</v>
      </c>
      <c r="G112" s="183" t="str">
        <f t="shared" si="1"/>
        <v>Engineering and Asset Management</v>
      </c>
      <c r="H112" s="178" t="s">
        <v>107</v>
      </c>
      <c r="J112" s="178" t="e">
        <v>#N/A</v>
      </c>
    </row>
    <row r="113" spans="1:10">
      <c r="A113" s="178" t="s">
        <v>200</v>
      </c>
      <c r="B113" s="179" t="s">
        <v>107</v>
      </c>
      <c r="C113" s="180" t="s">
        <v>1364</v>
      </c>
      <c r="D113" s="181" t="s">
        <v>1365</v>
      </c>
      <c r="E113" s="180" t="s">
        <v>107</v>
      </c>
      <c r="F113" s="182" t="s">
        <v>7347</v>
      </c>
      <c r="G113" s="183" t="str">
        <f t="shared" si="1"/>
        <v>Engineering and Asset Management</v>
      </c>
      <c r="H113" s="178" t="s">
        <v>107</v>
      </c>
      <c r="J113" s="178" t="e">
        <v>#N/A</v>
      </c>
    </row>
    <row r="114" spans="1:10">
      <c r="A114" s="178" t="s">
        <v>200</v>
      </c>
      <c r="B114" s="179" t="s">
        <v>107</v>
      </c>
      <c r="C114" s="180" t="s">
        <v>1372</v>
      </c>
      <c r="D114" s="181" t="s">
        <v>1373</v>
      </c>
      <c r="E114" s="180" t="s">
        <v>107</v>
      </c>
      <c r="F114" s="182" t="s">
        <v>7347</v>
      </c>
      <c r="G114" s="183" t="str">
        <f t="shared" si="1"/>
        <v>Engineering and Asset Management</v>
      </c>
      <c r="H114" s="178" t="s">
        <v>107</v>
      </c>
      <c r="J114" s="178" t="e">
        <v>#N/A</v>
      </c>
    </row>
    <row r="115" spans="1:10">
      <c r="A115" s="178" t="s">
        <v>200</v>
      </c>
      <c r="B115" s="179" t="s">
        <v>107</v>
      </c>
      <c r="C115" s="180" t="s">
        <v>1386</v>
      </c>
      <c r="D115" s="181" t="s">
        <v>1387</v>
      </c>
      <c r="E115" s="180" t="s">
        <v>107</v>
      </c>
      <c r="F115" s="182" t="s">
        <v>7347</v>
      </c>
      <c r="G115" s="183" t="str">
        <f t="shared" si="1"/>
        <v>Engineering and Asset Management</v>
      </c>
      <c r="H115" s="178" t="s">
        <v>107</v>
      </c>
      <c r="J115" s="178" t="e">
        <v>#N/A</v>
      </c>
    </row>
    <row r="116" spans="1:10">
      <c r="A116" s="178" t="s">
        <v>200</v>
      </c>
      <c r="B116" s="179" t="s">
        <v>107</v>
      </c>
      <c r="C116" s="180" t="s">
        <v>1388</v>
      </c>
      <c r="D116" s="181" t="s">
        <v>1389</v>
      </c>
      <c r="E116" s="180" t="s">
        <v>107</v>
      </c>
      <c r="F116" s="182" t="s">
        <v>7347</v>
      </c>
      <c r="G116" s="183" t="str">
        <f t="shared" si="1"/>
        <v>Engineering and Asset Management</v>
      </c>
      <c r="H116" s="178" t="s">
        <v>107</v>
      </c>
      <c r="J116" s="178" t="e">
        <v>#N/A</v>
      </c>
    </row>
    <row r="117" spans="1:10">
      <c r="A117" s="178" t="s">
        <v>200</v>
      </c>
      <c r="B117" s="179" t="s">
        <v>125</v>
      </c>
      <c r="C117" s="180" t="s">
        <v>1392</v>
      </c>
      <c r="D117" s="181" t="s">
        <v>1393</v>
      </c>
      <c r="E117" s="180" t="s">
        <v>125</v>
      </c>
      <c r="F117" s="182" t="s">
        <v>7347</v>
      </c>
      <c r="G117" s="183" t="str">
        <f t="shared" si="1"/>
        <v>Engineering and Asset Management</v>
      </c>
      <c r="H117" s="178" t="s">
        <v>125</v>
      </c>
      <c r="J117" s="178" t="e">
        <v>#N/A</v>
      </c>
    </row>
    <row r="118" spans="1:10">
      <c r="A118" s="178" t="s">
        <v>200</v>
      </c>
      <c r="B118" s="179" t="s">
        <v>147</v>
      </c>
      <c r="C118" s="180" t="s">
        <v>2122</v>
      </c>
      <c r="D118" s="181" t="s">
        <v>2123</v>
      </c>
      <c r="E118" s="180" t="s">
        <v>147</v>
      </c>
      <c r="F118" s="182" t="s">
        <v>264</v>
      </c>
      <c r="G118" s="183" t="str">
        <f t="shared" si="1"/>
        <v>Finance</v>
      </c>
      <c r="H118" s="178" t="s">
        <v>147</v>
      </c>
      <c r="J118" s="178" t="e">
        <v>#N/A</v>
      </c>
    </row>
    <row r="119" spans="1:10">
      <c r="A119" s="178" t="s">
        <v>200</v>
      </c>
      <c r="B119" s="179" t="s">
        <v>147</v>
      </c>
      <c r="C119" s="180" t="s">
        <v>2168</v>
      </c>
      <c r="D119" s="181" t="s">
        <v>2169</v>
      </c>
      <c r="E119" s="180" t="s">
        <v>147</v>
      </c>
      <c r="F119" s="182" t="s">
        <v>264</v>
      </c>
      <c r="G119" s="183" t="str">
        <f t="shared" si="1"/>
        <v>Finance</v>
      </c>
      <c r="H119" s="178" t="s">
        <v>147</v>
      </c>
      <c r="J119" s="178" t="e">
        <v>#N/A</v>
      </c>
    </row>
    <row r="120" spans="1:10">
      <c r="A120" s="178" t="s">
        <v>200</v>
      </c>
      <c r="B120" s="179" t="s">
        <v>139</v>
      </c>
      <c r="C120" s="180" t="s">
        <v>2216</v>
      </c>
      <c r="D120" s="181" t="s">
        <v>2217</v>
      </c>
      <c r="E120" s="180" t="s">
        <v>139</v>
      </c>
      <c r="F120" s="182" t="s">
        <v>255</v>
      </c>
      <c r="G120" s="183" t="str">
        <f t="shared" si="1"/>
        <v>Procurement</v>
      </c>
      <c r="H120" s="178" t="s">
        <v>139</v>
      </c>
      <c r="J120" s="178" t="e">
        <v>#N/A</v>
      </c>
    </row>
    <row r="121" spans="1:10" ht="28.5">
      <c r="A121" s="178" t="s">
        <v>200</v>
      </c>
      <c r="B121" s="179" t="s">
        <v>92</v>
      </c>
      <c r="C121" s="180" t="s">
        <v>2218</v>
      </c>
      <c r="D121" s="181" t="s">
        <v>2219</v>
      </c>
      <c r="E121" s="180" t="s">
        <v>92</v>
      </c>
      <c r="F121" s="182" t="s">
        <v>7347</v>
      </c>
      <c r="G121" s="183" t="str">
        <f t="shared" si="1"/>
        <v>Engineering and Asset Management</v>
      </c>
      <c r="H121" s="178" t="s">
        <v>92</v>
      </c>
      <c r="J121" s="178" t="e">
        <v>#N/A</v>
      </c>
    </row>
    <row r="122" spans="1:10" ht="28.5">
      <c r="A122" s="178" t="s">
        <v>200</v>
      </c>
      <c r="B122" s="179" t="s">
        <v>92</v>
      </c>
      <c r="C122" s="180" t="s">
        <v>2220</v>
      </c>
      <c r="D122" s="181" t="s">
        <v>2221</v>
      </c>
      <c r="E122" s="180" t="s">
        <v>92</v>
      </c>
      <c r="F122" s="182" t="s">
        <v>7347</v>
      </c>
      <c r="G122" s="183" t="str">
        <f t="shared" si="1"/>
        <v>Engineering and Asset Management</v>
      </c>
      <c r="H122" s="178" t="s">
        <v>92</v>
      </c>
      <c r="J122" s="178" t="e">
        <v>#N/A</v>
      </c>
    </row>
    <row r="123" spans="1:10" ht="28.5">
      <c r="A123" s="178" t="s">
        <v>200</v>
      </c>
      <c r="B123" s="179" t="s">
        <v>92</v>
      </c>
      <c r="C123" s="180" t="s">
        <v>2222</v>
      </c>
      <c r="D123" s="181" t="s">
        <v>2223</v>
      </c>
      <c r="E123" s="180" t="s">
        <v>92</v>
      </c>
      <c r="F123" s="182" t="s">
        <v>7347</v>
      </c>
      <c r="G123" s="183" t="str">
        <f t="shared" si="1"/>
        <v>Engineering and Asset Management</v>
      </c>
      <c r="H123" s="178" t="s">
        <v>92</v>
      </c>
      <c r="J123" s="178" t="e">
        <v>#N/A</v>
      </c>
    </row>
    <row r="124" spans="1:10" ht="28.5">
      <c r="A124" s="178" t="s">
        <v>200</v>
      </c>
      <c r="B124" s="179" t="s">
        <v>92</v>
      </c>
      <c r="C124" s="180" t="s">
        <v>2224</v>
      </c>
      <c r="D124" s="181" t="s">
        <v>2225</v>
      </c>
      <c r="E124" s="180" t="s">
        <v>92</v>
      </c>
      <c r="F124" s="182" t="s">
        <v>7347</v>
      </c>
      <c r="G124" s="183" t="str">
        <f t="shared" si="1"/>
        <v>Engineering and Asset Management</v>
      </c>
      <c r="H124" s="178" t="s">
        <v>92</v>
      </c>
      <c r="J124" s="178" t="e">
        <v>#N/A</v>
      </c>
    </row>
    <row r="125" spans="1:10">
      <c r="A125" s="178" t="s">
        <v>200</v>
      </c>
      <c r="B125" s="179" t="s">
        <v>92</v>
      </c>
      <c r="C125" s="180" t="s">
        <v>2226</v>
      </c>
      <c r="D125" s="181" t="s">
        <v>2227</v>
      </c>
      <c r="E125" s="180" t="s">
        <v>92</v>
      </c>
      <c r="F125" s="182" t="s">
        <v>7347</v>
      </c>
      <c r="G125" s="183" t="str">
        <f t="shared" si="1"/>
        <v>Engineering and Asset Management</v>
      </c>
      <c r="H125" s="178" t="s">
        <v>92</v>
      </c>
      <c r="J125" s="178" t="e">
        <v>#N/A</v>
      </c>
    </row>
    <row r="126" spans="1:10" ht="28.5">
      <c r="A126" s="178" t="s">
        <v>200</v>
      </c>
      <c r="B126" s="179" t="s">
        <v>92</v>
      </c>
      <c r="C126" s="180" t="s">
        <v>2228</v>
      </c>
      <c r="D126" s="181" t="s">
        <v>2229</v>
      </c>
      <c r="E126" s="180" t="s">
        <v>92</v>
      </c>
      <c r="F126" s="182" t="s">
        <v>7347</v>
      </c>
      <c r="G126" s="183" t="str">
        <f t="shared" si="1"/>
        <v>Engineering and Asset Management</v>
      </c>
      <c r="H126" s="178" t="s">
        <v>92</v>
      </c>
      <c r="J126" s="178" t="e">
        <v>#N/A</v>
      </c>
    </row>
    <row r="127" spans="1:10" ht="28.5">
      <c r="A127" s="178" t="s">
        <v>200</v>
      </c>
      <c r="B127" s="179" t="s">
        <v>92</v>
      </c>
      <c r="C127" s="180" t="s">
        <v>2230</v>
      </c>
      <c r="D127" s="181" t="s">
        <v>2231</v>
      </c>
      <c r="E127" s="180" t="s">
        <v>92</v>
      </c>
      <c r="F127" s="182" t="s">
        <v>7347</v>
      </c>
      <c r="G127" s="183" t="str">
        <f t="shared" si="1"/>
        <v>Engineering and Asset Management</v>
      </c>
      <c r="H127" s="178" t="s">
        <v>92</v>
      </c>
      <c r="J127" s="178" t="e">
        <v>#N/A</v>
      </c>
    </row>
    <row r="128" spans="1:10" ht="28.5">
      <c r="A128" s="178" t="s">
        <v>200</v>
      </c>
      <c r="B128" s="179" t="s">
        <v>92</v>
      </c>
      <c r="C128" s="180" t="s">
        <v>2232</v>
      </c>
      <c r="D128" s="181" t="s">
        <v>2233</v>
      </c>
      <c r="E128" s="180" t="s">
        <v>92</v>
      </c>
      <c r="F128" s="182" t="s">
        <v>7347</v>
      </c>
      <c r="G128" s="183" t="str">
        <f t="shared" si="1"/>
        <v>Engineering and Asset Management</v>
      </c>
      <c r="H128" s="178" t="s">
        <v>92</v>
      </c>
      <c r="J128" s="178" t="e">
        <v>#N/A</v>
      </c>
    </row>
    <row r="129" spans="1:10" ht="28.5">
      <c r="A129" s="178" t="s">
        <v>200</v>
      </c>
      <c r="B129" s="179" t="s">
        <v>92</v>
      </c>
      <c r="C129" s="180" t="s">
        <v>2234</v>
      </c>
      <c r="D129" s="181" t="s">
        <v>2235</v>
      </c>
      <c r="E129" s="180" t="s">
        <v>92</v>
      </c>
      <c r="F129" s="182" t="s">
        <v>7347</v>
      </c>
      <c r="G129" s="183" t="str">
        <f t="shared" si="1"/>
        <v>Engineering and Asset Management</v>
      </c>
      <c r="H129" s="178" t="s">
        <v>92</v>
      </c>
      <c r="J129" s="178" t="e">
        <v>#N/A</v>
      </c>
    </row>
    <row r="130" spans="1:10" ht="28.5">
      <c r="A130" s="178" t="s">
        <v>200</v>
      </c>
      <c r="B130" s="179" t="s">
        <v>92</v>
      </c>
      <c r="C130" s="180" t="s">
        <v>2236</v>
      </c>
      <c r="D130" s="181" t="s">
        <v>2237</v>
      </c>
      <c r="E130" s="180" t="s">
        <v>92</v>
      </c>
      <c r="F130" s="182" t="s">
        <v>7347</v>
      </c>
      <c r="G130" s="183" t="str">
        <f t="shared" ref="G130:G193" si="2">_xlfn.XLOOKUP(F130,M:M,N:N)</f>
        <v>Engineering and Asset Management</v>
      </c>
      <c r="H130" s="178" t="s">
        <v>92</v>
      </c>
      <c r="J130" s="178" t="e">
        <v>#N/A</v>
      </c>
    </row>
    <row r="131" spans="1:10">
      <c r="A131" s="178" t="s">
        <v>200</v>
      </c>
      <c r="B131" s="179" t="s">
        <v>92</v>
      </c>
      <c r="C131" s="180" t="s">
        <v>2238</v>
      </c>
      <c r="D131" s="181" t="s">
        <v>2239</v>
      </c>
      <c r="E131" s="180" t="s">
        <v>92</v>
      </c>
      <c r="F131" s="182" t="s">
        <v>7347</v>
      </c>
      <c r="G131" s="183" t="str">
        <f t="shared" si="2"/>
        <v>Engineering and Asset Management</v>
      </c>
      <c r="H131" s="178" t="s">
        <v>92</v>
      </c>
      <c r="J131" s="178" t="e">
        <v>#N/A</v>
      </c>
    </row>
    <row r="132" spans="1:10" ht="28.5">
      <c r="A132" s="178" t="s">
        <v>200</v>
      </c>
      <c r="B132" s="179" t="s">
        <v>92</v>
      </c>
      <c r="C132" s="180" t="s">
        <v>2240</v>
      </c>
      <c r="D132" s="181" t="s">
        <v>2241</v>
      </c>
      <c r="E132" s="180" t="s">
        <v>92</v>
      </c>
      <c r="F132" s="182" t="s">
        <v>7347</v>
      </c>
      <c r="G132" s="183" t="str">
        <f t="shared" si="2"/>
        <v>Engineering and Asset Management</v>
      </c>
      <c r="H132" s="178" t="s">
        <v>92</v>
      </c>
      <c r="J132" s="178" t="e">
        <v>#N/A</v>
      </c>
    </row>
    <row r="133" spans="1:10">
      <c r="A133" s="178" t="s">
        <v>200</v>
      </c>
      <c r="B133" s="179" t="s">
        <v>98</v>
      </c>
      <c r="C133" s="180" t="s">
        <v>2242</v>
      </c>
      <c r="D133" s="181" t="s">
        <v>2243</v>
      </c>
      <c r="E133" s="180" t="s">
        <v>98</v>
      </c>
      <c r="F133" s="182" t="s">
        <v>7347</v>
      </c>
      <c r="G133" s="183" t="str">
        <f t="shared" si="2"/>
        <v>Engineering and Asset Management</v>
      </c>
      <c r="H133" s="178" t="s">
        <v>98</v>
      </c>
      <c r="J133" s="178" t="e">
        <v>#N/A</v>
      </c>
    </row>
    <row r="134" spans="1:10">
      <c r="A134" s="178" t="s">
        <v>200</v>
      </c>
      <c r="B134" s="179" t="s">
        <v>7353</v>
      </c>
      <c r="C134" s="180" t="s">
        <v>2244</v>
      </c>
      <c r="D134" s="181" t="s">
        <v>2245</v>
      </c>
      <c r="E134" s="180" t="s">
        <v>92</v>
      </c>
      <c r="F134" s="182" t="s">
        <v>7</v>
      </c>
      <c r="G134" s="183" t="str">
        <f t="shared" si="2"/>
        <v>Operations</v>
      </c>
      <c r="H134" s="178" t="s">
        <v>92</v>
      </c>
      <c r="J134" s="178" t="e">
        <v>#N/A</v>
      </c>
    </row>
    <row r="135" spans="1:10">
      <c r="A135" s="178" t="s">
        <v>200</v>
      </c>
      <c r="B135" s="179" t="s">
        <v>153</v>
      </c>
      <c r="C135" s="180" t="s">
        <v>2246</v>
      </c>
      <c r="D135" s="181" t="s">
        <v>2247</v>
      </c>
      <c r="E135" s="180" t="s">
        <v>153</v>
      </c>
      <c r="F135" s="182" t="s">
        <v>1203</v>
      </c>
      <c r="G135" s="183" t="str">
        <f t="shared" si="2"/>
        <v>Legal</v>
      </c>
      <c r="H135" s="178" t="s">
        <v>153</v>
      </c>
      <c r="J135" s="178" t="e">
        <v>#N/A</v>
      </c>
    </row>
    <row r="136" spans="1:10">
      <c r="A136" s="178" t="s">
        <v>200</v>
      </c>
      <c r="B136" s="179" t="s">
        <v>7354</v>
      </c>
      <c r="C136" s="180" t="s">
        <v>2248</v>
      </c>
      <c r="D136" s="181" t="s">
        <v>2249</v>
      </c>
      <c r="E136" s="180" t="s">
        <v>123</v>
      </c>
      <c r="F136" s="182" t="s">
        <v>7</v>
      </c>
      <c r="G136" s="183" t="str">
        <f t="shared" si="2"/>
        <v>Operations</v>
      </c>
      <c r="H136" s="178" t="s">
        <v>123</v>
      </c>
      <c r="J136" s="178" t="e">
        <v>#N/A</v>
      </c>
    </row>
    <row r="137" spans="1:10">
      <c r="A137" s="178" t="s">
        <v>200</v>
      </c>
      <c r="B137" s="179" t="s">
        <v>90</v>
      </c>
      <c r="C137" s="180" t="s">
        <v>2276</v>
      </c>
      <c r="D137" s="181" t="s">
        <v>2277</v>
      </c>
      <c r="E137" s="180" t="s">
        <v>90</v>
      </c>
      <c r="F137" s="182" t="s">
        <v>7347</v>
      </c>
      <c r="G137" s="183" t="str">
        <f t="shared" si="2"/>
        <v>Engineering and Asset Management</v>
      </c>
      <c r="H137" s="178" t="s">
        <v>90</v>
      </c>
      <c r="J137" s="178" t="e">
        <v>#N/A</v>
      </c>
    </row>
    <row r="138" spans="1:10">
      <c r="A138" s="178" t="s">
        <v>200</v>
      </c>
      <c r="B138" s="179" t="s">
        <v>113</v>
      </c>
      <c r="C138" s="180" t="s">
        <v>2278</v>
      </c>
      <c r="D138" s="181" t="s">
        <v>2279</v>
      </c>
      <c r="E138" s="180" t="s">
        <v>113</v>
      </c>
      <c r="F138" s="182" t="s">
        <v>234</v>
      </c>
      <c r="G138" s="183" t="str">
        <f t="shared" si="2"/>
        <v>Corporate Services</v>
      </c>
      <c r="H138" s="178" t="s">
        <v>113</v>
      </c>
      <c r="J138" s="178" t="e">
        <v>#N/A</v>
      </c>
    </row>
    <row r="139" spans="1:10" ht="28.5">
      <c r="A139" s="178" t="s">
        <v>200</v>
      </c>
      <c r="B139" s="179" t="s">
        <v>113</v>
      </c>
      <c r="C139" s="180" t="s">
        <v>2280</v>
      </c>
      <c r="D139" s="181" t="s">
        <v>2281</v>
      </c>
      <c r="E139" s="180" t="s">
        <v>113</v>
      </c>
      <c r="F139" s="182" t="s">
        <v>234</v>
      </c>
      <c r="G139" s="183" t="str">
        <f t="shared" si="2"/>
        <v>Corporate Services</v>
      </c>
      <c r="H139" s="178" t="s">
        <v>113</v>
      </c>
      <c r="J139" s="178" t="e">
        <v>#N/A</v>
      </c>
    </row>
    <row r="140" spans="1:10">
      <c r="A140" s="178" t="s">
        <v>200</v>
      </c>
      <c r="B140" s="179" t="s">
        <v>113</v>
      </c>
      <c r="C140" s="180" t="s">
        <v>2282</v>
      </c>
      <c r="D140" s="181" t="s">
        <v>2283</v>
      </c>
      <c r="E140" s="180" t="s">
        <v>113</v>
      </c>
      <c r="F140" s="182" t="s">
        <v>234</v>
      </c>
      <c r="G140" s="183" t="str">
        <f t="shared" si="2"/>
        <v>Corporate Services</v>
      </c>
      <c r="H140" s="178" t="s">
        <v>113</v>
      </c>
      <c r="J140" s="178" t="e">
        <v>#N/A</v>
      </c>
    </row>
    <row r="141" spans="1:10">
      <c r="A141" s="178" t="s">
        <v>200</v>
      </c>
      <c r="B141" s="179" t="s">
        <v>113</v>
      </c>
      <c r="C141" s="180" t="s">
        <v>2284</v>
      </c>
      <c r="D141" s="181" t="s">
        <v>2285</v>
      </c>
      <c r="E141" s="180" t="s">
        <v>113</v>
      </c>
      <c r="F141" s="182" t="s">
        <v>234</v>
      </c>
      <c r="G141" s="183" t="str">
        <f t="shared" si="2"/>
        <v>Corporate Services</v>
      </c>
      <c r="H141" s="178" t="s">
        <v>113</v>
      </c>
      <c r="J141" s="178" t="e">
        <v>#N/A</v>
      </c>
    </row>
    <row r="142" spans="1:10" ht="28.5">
      <c r="A142" s="178" t="s">
        <v>200</v>
      </c>
      <c r="B142" s="179" t="s">
        <v>113</v>
      </c>
      <c r="C142" s="180" t="s">
        <v>2286</v>
      </c>
      <c r="D142" s="181" t="s">
        <v>2287</v>
      </c>
      <c r="E142" s="180" t="s">
        <v>113</v>
      </c>
      <c r="F142" s="182" t="s">
        <v>234</v>
      </c>
      <c r="G142" s="183" t="str">
        <f t="shared" si="2"/>
        <v>Corporate Services</v>
      </c>
      <c r="H142" s="178" t="s">
        <v>113</v>
      </c>
      <c r="J142" s="178" t="e">
        <v>#N/A</v>
      </c>
    </row>
    <row r="143" spans="1:10">
      <c r="A143" s="178" t="s">
        <v>200</v>
      </c>
      <c r="B143" s="179" t="s">
        <v>113</v>
      </c>
      <c r="C143" s="180" t="s">
        <v>2288</v>
      </c>
      <c r="D143" s="181" t="s">
        <v>2289</v>
      </c>
      <c r="E143" s="180" t="s">
        <v>113</v>
      </c>
      <c r="F143" s="182" t="s">
        <v>234</v>
      </c>
      <c r="G143" s="183" t="str">
        <f t="shared" si="2"/>
        <v>Corporate Services</v>
      </c>
      <c r="H143" s="178" t="s">
        <v>113</v>
      </c>
      <c r="J143" s="178" t="e">
        <v>#N/A</v>
      </c>
    </row>
    <row r="144" spans="1:10">
      <c r="A144" s="178" t="s">
        <v>200</v>
      </c>
      <c r="B144" s="179" t="s">
        <v>113</v>
      </c>
      <c r="C144" s="180" t="s">
        <v>2290</v>
      </c>
      <c r="D144" s="181" t="s">
        <v>2291</v>
      </c>
      <c r="E144" s="180" t="s">
        <v>113</v>
      </c>
      <c r="F144" s="182" t="s">
        <v>234</v>
      </c>
      <c r="G144" s="183" t="str">
        <f t="shared" si="2"/>
        <v>Corporate Services</v>
      </c>
      <c r="H144" s="178" t="s">
        <v>113</v>
      </c>
      <c r="J144" s="178" t="e">
        <v>#N/A</v>
      </c>
    </row>
    <row r="145" spans="1:10" ht="28.5">
      <c r="A145" s="178" t="s">
        <v>200</v>
      </c>
      <c r="B145" s="179" t="s">
        <v>98</v>
      </c>
      <c r="C145" s="180" t="s">
        <v>2292</v>
      </c>
      <c r="D145" s="181" t="s">
        <v>2293</v>
      </c>
      <c r="E145" s="180" t="s">
        <v>98</v>
      </c>
      <c r="F145" s="182" t="s">
        <v>7347</v>
      </c>
      <c r="G145" s="183" t="str">
        <f t="shared" si="2"/>
        <v>Engineering and Asset Management</v>
      </c>
      <c r="H145" s="178" t="s">
        <v>98</v>
      </c>
      <c r="J145" s="178" t="e">
        <v>#N/A</v>
      </c>
    </row>
    <row r="146" spans="1:10">
      <c r="A146" s="178" t="s">
        <v>200</v>
      </c>
      <c r="B146" s="179" t="s">
        <v>109</v>
      </c>
      <c r="C146" s="180" t="s">
        <v>2294</v>
      </c>
      <c r="D146" s="181" t="s">
        <v>2295</v>
      </c>
      <c r="E146" s="180" t="s">
        <v>109</v>
      </c>
      <c r="F146" s="182" t="s">
        <v>7347</v>
      </c>
      <c r="G146" s="183" t="str">
        <f t="shared" si="2"/>
        <v>Engineering and Asset Management</v>
      </c>
      <c r="H146" s="178" t="s">
        <v>109</v>
      </c>
      <c r="J146" s="178" t="e">
        <v>#N/A</v>
      </c>
    </row>
    <row r="147" spans="1:10">
      <c r="A147" s="178" t="s">
        <v>200</v>
      </c>
      <c r="B147" s="179" t="s">
        <v>125</v>
      </c>
      <c r="C147" s="180" t="s">
        <v>2296</v>
      </c>
      <c r="D147" s="181" t="s">
        <v>2297</v>
      </c>
      <c r="E147" s="180" t="s">
        <v>125</v>
      </c>
      <c r="F147" s="182" t="s">
        <v>7347</v>
      </c>
      <c r="G147" s="183" t="str">
        <f t="shared" si="2"/>
        <v>Engineering and Asset Management</v>
      </c>
      <c r="H147" s="178" t="s">
        <v>125</v>
      </c>
      <c r="J147" s="178" t="e">
        <v>#N/A</v>
      </c>
    </row>
    <row r="148" spans="1:10">
      <c r="A148" s="178" t="s">
        <v>200</v>
      </c>
      <c r="B148" s="179" t="s">
        <v>7350</v>
      </c>
      <c r="C148" s="180" t="s">
        <v>2346</v>
      </c>
      <c r="D148" s="181" t="s">
        <v>2347</v>
      </c>
      <c r="E148" s="180" t="s">
        <v>133</v>
      </c>
      <c r="F148" s="182" t="s">
        <v>7</v>
      </c>
      <c r="G148" s="183" t="str">
        <f t="shared" si="2"/>
        <v>Operations</v>
      </c>
      <c r="H148" s="178" t="s">
        <v>133</v>
      </c>
      <c r="J148" s="178" t="e">
        <v>#N/A</v>
      </c>
    </row>
    <row r="149" spans="1:10">
      <c r="A149" s="178" t="s">
        <v>200</v>
      </c>
      <c r="B149" s="179" t="s">
        <v>7350</v>
      </c>
      <c r="C149" s="180" t="s">
        <v>2348</v>
      </c>
      <c r="D149" s="181" t="s">
        <v>2349</v>
      </c>
      <c r="E149" s="180" t="s">
        <v>133</v>
      </c>
      <c r="F149" s="182" t="s">
        <v>7</v>
      </c>
      <c r="G149" s="183" t="str">
        <f t="shared" si="2"/>
        <v>Operations</v>
      </c>
      <c r="H149" s="178" t="s">
        <v>133</v>
      </c>
      <c r="J149" s="178" t="e">
        <v>#N/A</v>
      </c>
    </row>
    <row r="150" spans="1:10">
      <c r="A150" s="178" t="s">
        <v>200</v>
      </c>
      <c r="B150" s="179" t="s">
        <v>157</v>
      </c>
      <c r="C150" s="180" t="s">
        <v>2350</v>
      </c>
      <c r="D150" s="181" t="s">
        <v>2351</v>
      </c>
      <c r="E150" s="180" t="s">
        <v>157</v>
      </c>
      <c r="F150" s="182" t="s">
        <v>246</v>
      </c>
      <c r="G150" s="183" t="str">
        <f t="shared" si="2"/>
        <v>ITOT</v>
      </c>
      <c r="H150" s="178" t="s">
        <v>157</v>
      </c>
      <c r="J150" s="178" t="e">
        <v>#N/A</v>
      </c>
    </row>
    <row r="151" spans="1:10">
      <c r="A151" s="178" t="s">
        <v>200</v>
      </c>
      <c r="B151" s="179" t="s">
        <v>157</v>
      </c>
      <c r="C151" s="180" t="s">
        <v>2352</v>
      </c>
      <c r="D151" s="181" t="s">
        <v>2353</v>
      </c>
      <c r="E151" s="180" t="s">
        <v>157</v>
      </c>
      <c r="F151" s="182" t="s">
        <v>246</v>
      </c>
      <c r="G151" s="183" t="str">
        <f t="shared" si="2"/>
        <v>ITOT</v>
      </c>
      <c r="H151" s="178" t="s">
        <v>157</v>
      </c>
      <c r="J151" s="178" t="e">
        <v>#N/A</v>
      </c>
    </row>
    <row r="152" spans="1:10">
      <c r="A152" s="178" t="s">
        <v>200</v>
      </c>
      <c r="B152" s="179" t="s">
        <v>157</v>
      </c>
      <c r="C152" s="180" t="s">
        <v>2354</v>
      </c>
      <c r="D152" s="181" t="s">
        <v>2355</v>
      </c>
      <c r="E152" s="180" t="s">
        <v>157</v>
      </c>
      <c r="F152" s="182" t="s">
        <v>246</v>
      </c>
      <c r="G152" s="183" t="str">
        <f t="shared" si="2"/>
        <v>ITOT</v>
      </c>
      <c r="H152" s="178" t="s">
        <v>157</v>
      </c>
      <c r="J152" s="178" t="e">
        <v>#N/A</v>
      </c>
    </row>
    <row r="153" spans="1:10">
      <c r="A153" s="178" t="s">
        <v>200</v>
      </c>
      <c r="B153" s="179" t="s">
        <v>157</v>
      </c>
      <c r="C153" s="180" t="s">
        <v>2356</v>
      </c>
      <c r="D153" s="181" t="s">
        <v>2357</v>
      </c>
      <c r="E153" s="180" t="s">
        <v>157</v>
      </c>
      <c r="F153" s="182" t="s">
        <v>246</v>
      </c>
      <c r="G153" s="183" t="str">
        <f t="shared" si="2"/>
        <v>ITOT</v>
      </c>
      <c r="H153" s="178" t="s">
        <v>157</v>
      </c>
      <c r="J153" s="178" t="e">
        <v>#N/A</v>
      </c>
    </row>
    <row r="154" spans="1:10" ht="28.5">
      <c r="A154" s="178" t="s">
        <v>200</v>
      </c>
      <c r="B154" s="179" t="s">
        <v>157</v>
      </c>
      <c r="C154" s="180" t="s">
        <v>2358</v>
      </c>
      <c r="D154" s="181" t="s">
        <v>2359</v>
      </c>
      <c r="E154" s="180" t="s">
        <v>157</v>
      </c>
      <c r="F154" s="182" t="s">
        <v>246</v>
      </c>
      <c r="G154" s="183" t="str">
        <f t="shared" si="2"/>
        <v>ITOT</v>
      </c>
      <c r="H154" s="178" t="s">
        <v>157</v>
      </c>
      <c r="J154" s="178" t="e">
        <v>#N/A</v>
      </c>
    </row>
    <row r="155" spans="1:10">
      <c r="A155" s="178" t="s">
        <v>200</v>
      </c>
      <c r="B155" s="179" t="s">
        <v>147</v>
      </c>
      <c r="C155" s="180" t="s">
        <v>2360</v>
      </c>
      <c r="D155" s="181" t="s">
        <v>2361</v>
      </c>
      <c r="E155" s="180" t="s">
        <v>147</v>
      </c>
      <c r="F155" s="182" t="s">
        <v>264</v>
      </c>
      <c r="G155" s="183" t="str">
        <f t="shared" si="2"/>
        <v>Finance</v>
      </c>
      <c r="H155" s="178" t="s">
        <v>147</v>
      </c>
      <c r="J155" s="178" t="e">
        <v>#N/A</v>
      </c>
    </row>
    <row r="156" spans="1:10">
      <c r="A156" s="178" t="s">
        <v>200</v>
      </c>
      <c r="B156" s="179" t="s">
        <v>65</v>
      </c>
      <c r="C156" s="180" t="s">
        <v>2362</v>
      </c>
      <c r="D156" s="181" t="s">
        <v>2363</v>
      </c>
      <c r="E156" s="180" t="s">
        <v>65</v>
      </c>
      <c r="F156" s="182" t="s">
        <v>6</v>
      </c>
      <c r="G156" s="183" t="str">
        <f t="shared" si="2"/>
        <v>Customer Experience</v>
      </c>
      <c r="H156" s="178" t="s">
        <v>65</v>
      </c>
      <c r="J156" s="178" t="e">
        <v>#N/A</v>
      </c>
    </row>
    <row r="157" spans="1:10">
      <c r="A157" s="178" t="s">
        <v>200</v>
      </c>
      <c r="B157" s="179" t="s">
        <v>65</v>
      </c>
      <c r="C157" s="180" t="s">
        <v>2364</v>
      </c>
      <c r="D157" s="181" t="s">
        <v>2365</v>
      </c>
      <c r="E157" s="180" t="s">
        <v>65</v>
      </c>
      <c r="F157" s="182" t="s">
        <v>6</v>
      </c>
      <c r="G157" s="183" t="str">
        <f t="shared" si="2"/>
        <v>Customer Experience</v>
      </c>
      <c r="H157" s="178" t="s">
        <v>65</v>
      </c>
      <c r="J157" s="178" t="e">
        <v>#N/A</v>
      </c>
    </row>
    <row r="158" spans="1:10">
      <c r="A158" s="178" t="s">
        <v>200</v>
      </c>
      <c r="B158" s="179" t="s">
        <v>65</v>
      </c>
      <c r="C158" s="180" t="s">
        <v>2366</v>
      </c>
      <c r="D158" s="181" t="s">
        <v>2367</v>
      </c>
      <c r="E158" s="180" t="s">
        <v>65</v>
      </c>
      <c r="F158" s="182" t="s">
        <v>6</v>
      </c>
      <c r="G158" s="183" t="str">
        <f t="shared" si="2"/>
        <v>Customer Experience</v>
      </c>
      <c r="H158" s="178" t="s">
        <v>65</v>
      </c>
      <c r="J158" s="178" t="e">
        <v>#N/A</v>
      </c>
    </row>
    <row r="159" spans="1:10">
      <c r="A159" s="178" t="s">
        <v>200</v>
      </c>
      <c r="B159" s="179" t="s">
        <v>157</v>
      </c>
      <c r="C159" s="180" t="s">
        <v>2372</v>
      </c>
      <c r="D159" s="181" t="s">
        <v>2373</v>
      </c>
      <c r="E159" s="180" t="s">
        <v>157</v>
      </c>
      <c r="F159" s="182" t="s">
        <v>246</v>
      </c>
      <c r="G159" s="183" t="str">
        <f t="shared" si="2"/>
        <v>ITOT</v>
      </c>
      <c r="H159" s="178" t="s">
        <v>157</v>
      </c>
      <c r="J159" s="178" t="e">
        <v>#N/A</v>
      </c>
    </row>
    <row r="160" spans="1:10">
      <c r="A160" s="178" t="s">
        <v>200</v>
      </c>
      <c r="B160" s="179" t="s">
        <v>115</v>
      </c>
      <c r="C160" s="180" t="s">
        <v>2388</v>
      </c>
      <c r="D160" s="181" t="s">
        <v>2389</v>
      </c>
      <c r="E160" s="180" t="s">
        <v>115</v>
      </c>
      <c r="F160" s="182" t="s">
        <v>234</v>
      </c>
      <c r="G160" s="183" t="str">
        <f t="shared" si="2"/>
        <v>Corporate Services</v>
      </c>
      <c r="H160" s="178" t="s">
        <v>115</v>
      </c>
      <c r="J160" s="178" t="e">
        <v>#N/A</v>
      </c>
    </row>
    <row r="161" spans="1:10">
      <c r="A161" s="178" t="s">
        <v>200</v>
      </c>
      <c r="B161" s="179" t="s">
        <v>115</v>
      </c>
      <c r="C161" s="180" t="s">
        <v>2390</v>
      </c>
      <c r="D161" s="181" t="s">
        <v>2391</v>
      </c>
      <c r="E161" s="180" t="s">
        <v>115</v>
      </c>
      <c r="F161" s="182" t="s">
        <v>234</v>
      </c>
      <c r="G161" s="183" t="str">
        <f t="shared" si="2"/>
        <v>Corporate Services</v>
      </c>
      <c r="H161" s="178" t="s">
        <v>115</v>
      </c>
      <c r="J161" s="178" t="e">
        <v>#N/A</v>
      </c>
    </row>
    <row r="162" spans="1:10">
      <c r="A162" s="178" t="s">
        <v>200</v>
      </c>
      <c r="B162" s="179" t="s">
        <v>115</v>
      </c>
      <c r="C162" s="180" t="s">
        <v>2392</v>
      </c>
      <c r="D162" s="181" t="s">
        <v>2393</v>
      </c>
      <c r="E162" s="180" t="s">
        <v>115</v>
      </c>
      <c r="F162" s="182" t="s">
        <v>234</v>
      </c>
      <c r="G162" s="183" t="str">
        <f t="shared" si="2"/>
        <v>Corporate Services</v>
      </c>
      <c r="H162" s="178" t="s">
        <v>115</v>
      </c>
      <c r="J162" s="178" t="e">
        <v>#N/A</v>
      </c>
    </row>
    <row r="163" spans="1:10">
      <c r="A163" s="178" t="s">
        <v>200</v>
      </c>
      <c r="B163" s="179" t="s">
        <v>115</v>
      </c>
      <c r="C163" s="180" t="s">
        <v>2394</v>
      </c>
      <c r="D163" s="181" t="s">
        <v>2395</v>
      </c>
      <c r="E163" s="180" t="s">
        <v>115</v>
      </c>
      <c r="F163" s="182" t="s">
        <v>234</v>
      </c>
      <c r="G163" s="183" t="str">
        <f t="shared" si="2"/>
        <v>Corporate Services</v>
      </c>
      <c r="H163" s="178" t="s">
        <v>115</v>
      </c>
      <c r="J163" s="178" t="e">
        <v>#N/A</v>
      </c>
    </row>
    <row r="164" spans="1:10">
      <c r="A164" s="178" t="s">
        <v>200</v>
      </c>
      <c r="B164" s="179" t="s">
        <v>115</v>
      </c>
      <c r="C164" s="180" t="s">
        <v>2396</v>
      </c>
      <c r="D164" s="181" t="s">
        <v>2397</v>
      </c>
      <c r="E164" s="180" t="s">
        <v>115</v>
      </c>
      <c r="F164" s="182" t="s">
        <v>234</v>
      </c>
      <c r="G164" s="183" t="str">
        <f t="shared" si="2"/>
        <v>Corporate Services</v>
      </c>
      <c r="H164" s="178" t="s">
        <v>115</v>
      </c>
      <c r="J164" s="178" t="e">
        <v>#N/A</v>
      </c>
    </row>
    <row r="165" spans="1:10" ht="28.5">
      <c r="A165" s="178" t="s">
        <v>200</v>
      </c>
      <c r="B165" s="179" t="s">
        <v>65</v>
      </c>
      <c r="C165" s="180" t="s">
        <v>2398</v>
      </c>
      <c r="D165" s="181" t="s">
        <v>2399</v>
      </c>
      <c r="E165" s="180" t="s">
        <v>65</v>
      </c>
      <c r="F165" s="182" t="s">
        <v>6</v>
      </c>
      <c r="G165" s="183" t="str">
        <f t="shared" si="2"/>
        <v>Customer Experience</v>
      </c>
      <c r="H165" s="178" t="s">
        <v>65</v>
      </c>
      <c r="J165" s="178" t="e">
        <v>#N/A</v>
      </c>
    </row>
    <row r="166" spans="1:10" ht="28.5">
      <c r="A166" s="178" t="s">
        <v>200</v>
      </c>
      <c r="B166" s="179" t="s">
        <v>115</v>
      </c>
      <c r="C166" s="180" t="s">
        <v>2400</v>
      </c>
      <c r="D166" s="181" t="s">
        <v>2401</v>
      </c>
      <c r="E166" s="180" t="s">
        <v>115</v>
      </c>
      <c r="F166" s="182" t="s">
        <v>234</v>
      </c>
      <c r="G166" s="183" t="str">
        <f t="shared" si="2"/>
        <v>Corporate Services</v>
      </c>
      <c r="H166" s="178" t="s">
        <v>115</v>
      </c>
      <c r="J166" s="178" t="e">
        <v>#N/A</v>
      </c>
    </row>
    <row r="167" spans="1:10">
      <c r="A167" s="178" t="s">
        <v>200</v>
      </c>
      <c r="B167" s="179" t="s">
        <v>65</v>
      </c>
      <c r="C167" s="180" t="s">
        <v>2464</v>
      </c>
      <c r="D167" s="181" t="s">
        <v>2465</v>
      </c>
      <c r="E167" s="180" t="s">
        <v>65</v>
      </c>
      <c r="F167" s="182" t="s">
        <v>6</v>
      </c>
      <c r="G167" s="183" t="str">
        <f t="shared" si="2"/>
        <v>Customer Experience</v>
      </c>
      <c r="H167" s="178" t="s">
        <v>65</v>
      </c>
      <c r="J167" s="178" t="e">
        <v>#N/A</v>
      </c>
    </row>
    <row r="168" spans="1:10">
      <c r="A168" s="178" t="s">
        <v>200</v>
      </c>
      <c r="B168" s="179" t="s">
        <v>109</v>
      </c>
      <c r="C168" s="180" t="s">
        <v>3468</v>
      </c>
      <c r="D168" s="181" t="s">
        <v>3469</v>
      </c>
      <c r="E168" s="180" t="s">
        <v>109</v>
      </c>
      <c r="F168" s="182" t="s">
        <v>7347</v>
      </c>
      <c r="G168" s="183" t="str">
        <f t="shared" si="2"/>
        <v>Engineering and Asset Management</v>
      </c>
      <c r="H168" s="178" t="s">
        <v>109</v>
      </c>
      <c r="J168" s="178" t="e">
        <v>#N/A</v>
      </c>
    </row>
    <row r="169" spans="1:10">
      <c r="A169" s="178" t="s">
        <v>200</v>
      </c>
      <c r="B169" s="179" t="s">
        <v>109</v>
      </c>
      <c r="C169" s="180" t="s">
        <v>3574</v>
      </c>
      <c r="D169" s="181" t="s">
        <v>3575</v>
      </c>
      <c r="E169" s="180" t="s">
        <v>109</v>
      </c>
      <c r="F169" s="182" t="s">
        <v>7347</v>
      </c>
      <c r="G169" s="183" t="str">
        <f t="shared" si="2"/>
        <v>Engineering and Asset Management</v>
      </c>
      <c r="H169" s="178" t="s">
        <v>109</v>
      </c>
      <c r="J169" s="178" t="e">
        <v>#N/A</v>
      </c>
    </row>
    <row r="170" spans="1:10">
      <c r="A170" s="178" t="s">
        <v>200</v>
      </c>
      <c r="B170" s="179" t="s">
        <v>109</v>
      </c>
      <c r="C170" s="180" t="s">
        <v>3586</v>
      </c>
      <c r="D170" s="181" t="s">
        <v>3587</v>
      </c>
      <c r="E170" s="180" t="s">
        <v>109</v>
      </c>
      <c r="F170" s="182" t="s">
        <v>7347</v>
      </c>
      <c r="G170" s="183" t="str">
        <f t="shared" si="2"/>
        <v>Engineering and Asset Management</v>
      </c>
      <c r="H170" s="178" t="s">
        <v>109</v>
      </c>
      <c r="J170" s="178" t="e">
        <v>#N/A</v>
      </c>
    </row>
    <row r="171" spans="1:10">
      <c r="A171" s="178" t="s">
        <v>200</v>
      </c>
      <c r="B171" s="179" t="s">
        <v>161</v>
      </c>
      <c r="C171" s="180" t="s">
        <v>4050</v>
      </c>
      <c r="D171" s="181" t="s">
        <v>4051</v>
      </c>
      <c r="E171" s="180" t="s">
        <v>161</v>
      </c>
      <c r="F171" s="182" t="s">
        <v>234</v>
      </c>
      <c r="G171" s="183" t="str">
        <f t="shared" si="2"/>
        <v>Corporate Services</v>
      </c>
      <c r="H171" s="178" t="s">
        <v>161</v>
      </c>
      <c r="J171" s="178" t="e">
        <v>#N/A</v>
      </c>
    </row>
    <row r="172" spans="1:10">
      <c r="A172" s="178" t="s">
        <v>200</v>
      </c>
      <c r="B172" s="179" t="s">
        <v>149</v>
      </c>
      <c r="C172" s="180" t="s">
        <v>4052</v>
      </c>
      <c r="D172" s="181" t="s">
        <v>4053</v>
      </c>
      <c r="E172" s="180" t="s">
        <v>149</v>
      </c>
      <c r="F172" s="182" t="s">
        <v>7347</v>
      </c>
      <c r="G172" s="183" t="str">
        <f t="shared" si="2"/>
        <v>Engineering and Asset Management</v>
      </c>
      <c r="H172" s="178" t="s">
        <v>149</v>
      </c>
      <c r="J172" s="178" t="e">
        <v>#N/A</v>
      </c>
    </row>
    <row r="173" spans="1:10">
      <c r="A173" s="178" t="s">
        <v>200</v>
      </c>
      <c r="B173" s="179" t="s">
        <v>109</v>
      </c>
      <c r="C173" s="180" t="s">
        <v>4082</v>
      </c>
      <c r="D173" s="181" t="s">
        <v>4083</v>
      </c>
      <c r="E173" s="187" t="s">
        <v>109</v>
      </c>
      <c r="F173" s="182" t="s">
        <v>7347</v>
      </c>
      <c r="G173" s="183" t="str">
        <f t="shared" si="2"/>
        <v>Engineering and Asset Management</v>
      </c>
      <c r="H173" s="178" t="s">
        <v>20</v>
      </c>
      <c r="I173" s="188" t="str">
        <f>E173</f>
        <v>PBUT7</v>
      </c>
      <c r="J173" s="178" t="e">
        <v>#N/A</v>
      </c>
    </row>
    <row r="174" spans="1:10">
      <c r="A174" s="178" t="s">
        <v>200</v>
      </c>
      <c r="B174" s="179" t="s">
        <v>113</v>
      </c>
      <c r="C174" s="180" t="s">
        <v>4084</v>
      </c>
      <c r="D174" s="181" t="s">
        <v>4085</v>
      </c>
      <c r="E174" s="180" t="s">
        <v>113</v>
      </c>
      <c r="F174" s="182" t="s">
        <v>234</v>
      </c>
      <c r="G174" s="183" t="str">
        <f t="shared" si="2"/>
        <v>Corporate Services</v>
      </c>
      <c r="H174" s="178" t="s">
        <v>113</v>
      </c>
      <c r="J174" s="178" t="e">
        <v>#N/A</v>
      </c>
    </row>
    <row r="175" spans="1:10">
      <c r="A175" s="178" t="s">
        <v>200</v>
      </c>
      <c r="B175" s="179" t="s">
        <v>88</v>
      </c>
      <c r="C175" s="180" t="s">
        <v>215</v>
      </c>
      <c r="D175" s="181" t="s">
        <v>214</v>
      </c>
      <c r="E175" s="180" t="s">
        <v>88</v>
      </c>
      <c r="F175" s="182" t="s">
        <v>7347</v>
      </c>
      <c r="G175" s="183" t="str">
        <f t="shared" si="2"/>
        <v>Engineering and Asset Management</v>
      </c>
      <c r="H175" s="178" t="s">
        <v>88</v>
      </c>
      <c r="J175" s="178" t="e">
        <v>#N/A</v>
      </c>
    </row>
    <row r="176" spans="1:10">
      <c r="A176" s="178" t="s">
        <v>200</v>
      </c>
      <c r="B176" s="179" t="s">
        <v>109</v>
      </c>
      <c r="C176" s="180" t="s">
        <v>4306</v>
      </c>
      <c r="D176" s="181" t="s">
        <v>4307</v>
      </c>
      <c r="E176" s="180" t="s">
        <v>109</v>
      </c>
      <c r="F176" s="182" t="s">
        <v>7347</v>
      </c>
      <c r="G176" s="183" t="str">
        <f t="shared" si="2"/>
        <v>Engineering and Asset Management</v>
      </c>
      <c r="H176" s="178" t="s">
        <v>109</v>
      </c>
      <c r="J176" s="178" t="e">
        <v>#N/A</v>
      </c>
    </row>
    <row r="177" spans="1:10">
      <c r="A177" s="178" t="s">
        <v>200</v>
      </c>
      <c r="B177" s="179" t="s">
        <v>109</v>
      </c>
      <c r="C177" s="180" t="s">
        <v>4308</v>
      </c>
      <c r="D177" s="181" t="s">
        <v>4309</v>
      </c>
      <c r="E177" s="180" t="s">
        <v>109</v>
      </c>
      <c r="F177" s="182" t="s">
        <v>7347</v>
      </c>
      <c r="G177" s="183" t="str">
        <f t="shared" si="2"/>
        <v>Engineering and Asset Management</v>
      </c>
      <c r="H177" s="178" t="s">
        <v>109</v>
      </c>
      <c r="J177" s="178" t="e">
        <v>#N/A</v>
      </c>
    </row>
    <row r="178" spans="1:10">
      <c r="A178" s="178" t="s">
        <v>200</v>
      </c>
      <c r="B178" s="179" t="s">
        <v>109</v>
      </c>
      <c r="C178" s="180" t="s">
        <v>4310</v>
      </c>
      <c r="D178" s="181" t="s">
        <v>4311</v>
      </c>
      <c r="E178" s="180" t="s">
        <v>109</v>
      </c>
      <c r="F178" s="182" t="s">
        <v>7347</v>
      </c>
      <c r="G178" s="183" t="str">
        <f t="shared" si="2"/>
        <v>Engineering and Asset Management</v>
      </c>
      <c r="H178" s="178" t="s">
        <v>109</v>
      </c>
      <c r="J178" s="178" t="e">
        <v>#N/A</v>
      </c>
    </row>
    <row r="179" spans="1:10">
      <c r="A179" s="178" t="s">
        <v>200</v>
      </c>
      <c r="B179" s="179" t="s">
        <v>109</v>
      </c>
      <c r="C179" s="180" t="s">
        <v>4312</v>
      </c>
      <c r="D179" s="181" t="s">
        <v>4313</v>
      </c>
      <c r="E179" s="180" t="s">
        <v>109</v>
      </c>
      <c r="F179" s="182" t="s">
        <v>7347</v>
      </c>
      <c r="G179" s="183" t="str">
        <f t="shared" si="2"/>
        <v>Engineering and Asset Management</v>
      </c>
      <c r="H179" s="178" t="s">
        <v>109</v>
      </c>
      <c r="J179" s="178" t="e">
        <v>#N/A</v>
      </c>
    </row>
    <row r="180" spans="1:10">
      <c r="A180" s="178" t="s">
        <v>200</v>
      </c>
      <c r="B180" s="179" t="s">
        <v>109</v>
      </c>
      <c r="C180" s="180" t="s">
        <v>4314</v>
      </c>
      <c r="D180" s="181" t="s">
        <v>4315</v>
      </c>
      <c r="E180" s="180" t="s">
        <v>109</v>
      </c>
      <c r="F180" s="182" t="s">
        <v>7347</v>
      </c>
      <c r="G180" s="183" t="str">
        <f t="shared" si="2"/>
        <v>Engineering and Asset Management</v>
      </c>
      <c r="H180" s="178" t="s">
        <v>109</v>
      </c>
      <c r="J180" s="178" t="e">
        <v>#N/A</v>
      </c>
    </row>
    <row r="181" spans="1:10">
      <c r="A181" s="178" t="s">
        <v>200</v>
      </c>
      <c r="B181" s="179" t="s">
        <v>109</v>
      </c>
      <c r="C181" s="180" t="s">
        <v>4316</v>
      </c>
      <c r="D181" s="181" t="s">
        <v>4317</v>
      </c>
      <c r="E181" s="180" t="s">
        <v>109</v>
      </c>
      <c r="F181" s="182" t="s">
        <v>7347</v>
      </c>
      <c r="G181" s="183" t="str">
        <f t="shared" si="2"/>
        <v>Engineering and Asset Management</v>
      </c>
      <c r="H181" s="178" t="s">
        <v>109</v>
      </c>
      <c r="J181" s="178" t="e">
        <v>#N/A</v>
      </c>
    </row>
    <row r="182" spans="1:10">
      <c r="A182" s="178" t="s">
        <v>200</v>
      </c>
      <c r="B182" s="179" t="s">
        <v>109</v>
      </c>
      <c r="C182" s="180" t="s">
        <v>4318</v>
      </c>
      <c r="D182" s="181" t="s">
        <v>4319</v>
      </c>
      <c r="E182" s="180" t="s">
        <v>109</v>
      </c>
      <c r="F182" s="182" t="s">
        <v>7347</v>
      </c>
      <c r="G182" s="183" t="str">
        <f t="shared" si="2"/>
        <v>Engineering and Asset Management</v>
      </c>
      <c r="H182" s="178" t="s">
        <v>109</v>
      </c>
      <c r="J182" s="178" t="e">
        <v>#N/A</v>
      </c>
    </row>
    <row r="183" spans="1:10">
      <c r="A183" s="178" t="s">
        <v>200</v>
      </c>
      <c r="B183" s="179" t="s">
        <v>109</v>
      </c>
      <c r="C183" s="180" t="s">
        <v>4320</v>
      </c>
      <c r="D183" s="181" t="s">
        <v>4321</v>
      </c>
      <c r="E183" s="180" t="s">
        <v>109</v>
      </c>
      <c r="F183" s="182" t="s">
        <v>7347</v>
      </c>
      <c r="G183" s="183" t="str">
        <f t="shared" si="2"/>
        <v>Engineering and Asset Management</v>
      </c>
      <c r="H183" s="178" t="s">
        <v>109</v>
      </c>
      <c r="J183" s="178" t="e">
        <v>#N/A</v>
      </c>
    </row>
    <row r="184" spans="1:10">
      <c r="A184" s="178" t="s">
        <v>200</v>
      </c>
      <c r="B184" s="179" t="s">
        <v>109</v>
      </c>
      <c r="C184" s="180" t="s">
        <v>4322</v>
      </c>
      <c r="D184" s="181" t="s">
        <v>4323</v>
      </c>
      <c r="E184" s="180" t="s">
        <v>109</v>
      </c>
      <c r="F184" s="182" t="s">
        <v>7347</v>
      </c>
      <c r="G184" s="183" t="str">
        <f t="shared" si="2"/>
        <v>Engineering and Asset Management</v>
      </c>
      <c r="H184" s="178" t="s">
        <v>109</v>
      </c>
      <c r="J184" s="178" t="e">
        <v>#N/A</v>
      </c>
    </row>
    <row r="185" spans="1:10">
      <c r="A185" s="178" t="s">
        <v>200</v>
      </c>
      <c r="B185" s="179" t="s">
        <v>109</v>
      </c>
      <c r="C185" s="180" t="s">
        <v>4324</v>
      </c>
      <c r="D185" s="181" t="s">
        <v>4325</v>
      </c>
      <c r="E185" s="180" t="s">
        <v>109</v>
      </c>
      <c r="F185" s="182" t="s">
        <v>7347</v>
      </c>
      <c r="G185" s="183" t="str">
        <f t="shared" si="2"/>
        <v>Engineering and Asset Management</v>
      </c>
      <c r="H185" s="178" t="s">
        <v>109</v>
      </c>
      <c r="J185" s="178" t="e">
        <v>#N/A</v>
      </c>
    </row>
    <row r="186" spans="1:10">
      <c r="A186" s="178" t="s">
        <v>200</v>
      </c>
      <c r="B186" s="179" t="s">
        <v>109</v>
      </c>
      <c r="C186" s="180" t="s">
        <v>4326</v>
      </c>
      <c r="D186" s="181" t="s">
        <v>4327</v>
      </c>
      <c r="E186" s="180" t="s">
        <v>109</v>
      </c>
      <c r="F186" s="182" t="s">
        <v>7347</v>
      </c>
      <c r="G186" s="183" t="str">
        <f t="shared" si="2"/>
        <v>Engineering and Asset Management</v>
      </c>
      <c r="H186" s="178" t="s">
        <v>109</v>
      </c>
      <c r="J186" s="178" t="e">
        <v>#N/A</v>
      </c>
    </row>
    <row r="187" spans="1:10">
      <c r="A187" s="178" t="s">
        <v>200</v>
      </c>
      <c r="B187" s="179" t="s">
        <v>109</v>
      </c>
      <c r="C187" s="180" t="s">
        <v>4328</v>
      </c>
      <c r="D187" s="181" t="s">
        <v>4329</v>
      </c>
      <c r="E187" s="180" t="s">
        <v>109</v>
      </c>
      <c r="F187" s="182" t="s">
        <v>7347</v>
      </c>
      <c r="G187" s="183" t="str">
        <f t="shared" si="2"/>
        <v>Engineering and Asset Management</v>
      </c>
      <c r="H187" s="178" t="s">
        <v>109</v>
      </c>
      <c r="J187" s="178" t="e">
        <v>#N/A</v>
      </c>
    </row>
    <row r="188" spans="1:10">
      <c r="A188" s="178" t="s">
        <v>200</v>
      </c>
      <c r="B188" s="179" t="s">
        <v>109</v>
      </c>
      <c r="C188" s="180" t="s">
        <v>4330</v>
      </c>
      <c r="D188" s="181" t="s">
        <v>4331</v>
      </c>
      <c r="E188" s="180" t="s">
        <v>109</v>
      </c>
      <c r="F188" s="182" t="s">
        <v>7347</v>
      </c>
      <c r="G188" s="183" t="str">
        <f t="shared" si="2"/>
        <v>Engineering and Asset Management</v>
      </c>
      <c r="H188" s="178" t="s">
        <v>109</v>
      </c>
      <c r="J188" s="178" t="e">
        <v>#N/A</v>
      </c>
    </row>
    <row r="189" spans="1:10">
      <c r="A189" s="178" t="s">
        <v>200</v>
      </c>
      <c r="B189" s="179" t="s">
        <v>109</v>
      </c>
      <c r="C189" s="180" t="s">
        <v>4332</v>
      </c>
      <c r="D189" s="181" t="s">
        <v>4333</v>
      </c>
      <c r="E189" s="180" t="s">
        <v>109</v>
      </c>
      <c r="F189" s="182" t="s">
        <v>7347</v>
      </c>
      <c r="G189" s="183" t="str">
        <f t="shared" si="2"/>
        <v>Engineering and Asset Management</v>
      </c>
      <c r="H189" s="178" t="s">
        <v>109</v>
      </c>
      <c r="J189" s="178" t="e">
        <v>#N/A</v>
      </c>
    </row>
    <row r="190" spans="1:10">
      <c r="A190" s="178" t="s">
        <v>200</v>
      </c>
      <c r="B190" s="179" t="s">
        <v>109</v>
      </c>
      <c r="C190" s="180" t="s">
        <v>4334</v>
      </c>
      <c r="D190" s="181" t="s">
        <v>4335</v>
      </c>
      <c r="E190" s="180" t="s">
        <v>109</v>
      </c>
      <c r="F190" s="182" t="s">
        <v>7347</v>
      </c>
      <c r="G190" s="183" t="str">
        <f t="shared" si="2"/>
        <v>Engineering and Asset Management</v>
      </c>
      <c r="H190" s="178" t="s">
        <v>109</v>
      </c>
      <c r="J190" s="178" t="e">
        <v>#N/A</v>
      </c>
    </row>
    <row r="191" spans="1:10">
      <c r="A191" s="178" t="s">
        <v>200</v>
      </c>
      <c r="B191" s="179" t="s">
        <v>109</v>
      </c>
      <c r="C191" s="180" t="s">
        <v>4336</v>
      </c>
      <c r="D191" s="181" t="s">
        <v>4337</v>
      </c>
      <c r="E191" s="180" t="s">
        <v>109</v>
      </c>
      <c r="F191" s="182" t="s">
        <v>7347</v>
      </c>
      <c r="G191" s="183" t="str">
        <f t="shared" si="2"/>
        <v>Engineering and Asset Management</v>
      </c>
      <c r="H191" s="178" t="s">
        <v>109</v>
      </c>
      <c r="J191" s="178" t="e">
        <v>#N/A</v>
      </c>
    </row>
    <row r="192" spans="1:10">
      <c r="A192" s="178" t="s">
        <v>200</v>
      </c>
      <c r="B192" s="179" t="s">
        <v>109</v>
      </c>
      <c r="C192" s="180" t="s">
        <v>4338</v>
      </c>
      <c r="D192" s="181" t="s">
        <v>4339</v>
      </c>
      <c r="E192" s="180" t="s">
        <v>109</v>
      </c>
      <c r="F192" s="182" t="s">
        <v>7347</v>
      </c>
      <c r="G192" s="183" t="str">
        <f t="shared" si="2"/>
        <v>Engineering and Asset Management</v>
      </c>
      <c r="H192" s="178" t="s">
        <v>109</v>
      </c>
      <c r="J192" s="178" t="e">
        <v>#N/A</v>
      </c>
    </row>
    <row r="193" spans="1:10">
      <c r="A193" s="178" t="s">
        <v>200</v>
      </c>
      <c r="B193" s="179" t="s">
        <v>109</v>
      </c>
      <c r="C193" s="180" t="s">
        <v>4340</v>
      </c>
      <c r="D193" s="181" t="s">
        <v>4341</v>
      </c>
      <c r="E193" s="180" t="s">
        <v>109</v>
      </c>
      <c r="F193" s="182" t="s">
        <v>7347</v>
      </c>
      <c r="G193" s="183" t="str">
        <f t="shared" si="2"/>
        <v>Engineering and Asset Management</v>
      </c>
      <c r="H193" s="178" t="s">
        <v>109</v>
      </c>
      <c r="J193" s="178" t="e">
        <v>#N/A</v>
      </c>
    </row>
    <row r="194" spans="1:10">
      <c r="A194" s="178" t="s">
        <v>200</v>
      </c>
      <c r="B194" s="179" t="s">
        <v>109</v>
      </c>
      <c r="C194" s="180" t="s">
        <v>4342</v>
      </c>
      <c r="D194" s="181" t="s">
        <v>4343</v>
      </c>
      <c r="E194" s="180" t="s">
        <v>109</v>
      </c>
      <c r="F194" s="182" t="s">
        <v>7347</v>
      </c>
      <c r="G194" s="183" t="str">
        <f t="shared" ref="G194:G257" si="3">_xlfn.XLOOKUP(F194,M:M,N:N)</f>
        <v>Engineering and Asset Management</v>
      </c>
      <c r="H194" s="178" t="s">
        <v>109</v>
      </c>
      <c r="J194" s="178" t="e">
        <v>#N/A</v>
      </c>
    </row>
    <row r="195" spans="1:10">
      <c r="A195" s="178" t="s">
        <v>200</v>
      </c>
      <c r="B195" s="179" t="s">
        <v>109</v>
      </c>
      <c r="C195" s="180" t="s">
        <v>4344</v>
      </c>
      <c r="D195" s="181" t="s">
        <v>4345</v>
      </c>
      <c r="E195" s="180" t="s">
        <v>109</v>
      </c>
      <c r="F195" s="182" t="s">
        <v>7347</v>
      </c>
      <c r="G195" s="183" t="str">
        <f t="shared" si="3"/>
        <v>Engineering and Asset Management</v>
      </c>
      <c r="H195" s="178" t="s">
        <v>109</v>
      </c>
      <c r="J195" s="178" t="e">
        <v>#N/A</v>
      </c>
    </row>
    <row r="196" spans="1:10">
      <c r="A196" s="178" t="s">
        <v>200</v>
      </c>
      <c r="B196" s="179" t="s">
        <v>109</v>
      </c>
      <c r="C196" s="180" t="s">
        <v>4346</v>
      </c>
      <c r="D196" s="181" t="s">
        <v>4347</v>
      </c>
      <c r="E196" s="180" t="s">
        <v>109</v>
      </c>
      <c r="F196" s="182" t="s">
        <v>7347</v>
      </c>
      <c r="G196" s="183" t="str">
        <f t="shared" si="3"/>
        <v>Engineering and Asset Management</v>
      </c>
      <c r="H196" s="178" t="s">
        <v>109</v>
      </c>
      <c r="J196" s="178" t="e">
        <v>#N/A</v>
      </c>
    </row>
    <row r="197" spans="1:10">
      <c r="A197" s="178" t="s">
        <v>200</v>
      </c>
      <c r="B197" s="179" t="s">
        <v>109</v>
      </c>
      <c r="C197" s="180" t="s">
        <v>4348</v>
      </c>
      <c r="D197" s="181" t="s">
        <v>4349</v>
      </c>
      <c r="E197" s="180" t="s">
        <v>109</v>
      </c>
      <c r="F197" s="182" t="s">
        <v>7347</v>
      </c>
      <c r="G197" s="183" t="str">
        <f t="shared" si="3"/>
        <v>Engineering and Asset Management</v>
      </c>
      <c r="H197" s="178" t="s">
        <v>109</v>
      </c>
      <c r="J197" s="178" t="e">
        <v>#N/A</v>
      </c>
    </row>
    <row r="198" spans="1:10">
      <c r="A198" s="178" t="s">
        <v>200</v>
      </c>
      <c r="B198" s="179" t="s">
        <v>109</v>
      </c>
      <c r="C198" s="180" t="s">
        <v>4350</v>
      </c>
      <c r="D198" s="181" t="s">
        <v>4351</v>
      </c>
      <c r="E198" s="180" t="s">
        <v>109</v>
      </c>
      <c r="F198" s="182" t="s">
        <v>7347</v>
      </c>
      <c r="G198" s="183" t="str">
        <f t="shared" si="3"/>
        <v>Engineering and Asset Management</v>
      </c>
      <c r="H198" s="178" t="s">
        <v>109</v>
      </c>
      <c r="J198" s="178" t="e">
        <v>#N/A</v>
      </c>
    </row>
    <row r="199" spans="1:10">
      <c r="A199" s="178" t="s">
        <v>200</v>
      </c>
      <c r="B199" s="179" t="s">
        <v>109</v>
      </c>
      <c r="C199" s="180" t="s">
        <v>4352</v>
      </c>
      <c r="D199" s="181" t="s">
        <v>4353</v>
      </c>
      <c r="E199" s="180" t="s">
        <v>109</v>
      </c>
      <c r="F199" s="182" t="s">
        <v>7347</v>
      </c>
      <c r="G199" s="183" t="str">
        <f t="shared" si="3"/>
        <v>Engineering and Asset Management</v>
      </c>
      <c r="H199" s="178" t="s">
        <v>109</v>
      </c>
      <c r="J199" s="178" t="e">
        <v>#N/A</v>
      </c>
    </row>
    <row r="200" spans="1:10">
      <c r="A200" s="178" t="s">
        <v>200</v>
      </c>
      <c r="B200" s="179" t="s">
        <v>109</v>
      </c>
      <c r="C200" s="180" t="s">
        <v>4354</v>
      </c>
      <c r="D200" s="181" t="s">
        <v>4355</v>
      </c>
      <c r="E200" s="180" t="s">
        <v>109</v>
      </c>
      <c r="F200" s="182" t="s">
        <v>7347</v>
      </c>
      <c r="G200" s="183" t="str">
        <f t="shared" si="3"/>
        <v>Engineering and Asset Management</v>
      </c>
      <c r="H200" s="178" t="s">
        <v>109</v>
      </c>
      <c r="J200" s="178" t="e">
        <v>#N/A</v>
      </c>
    </row>
    <row r="201" spans="1:10">
      <c r="A201" s="178" t="s">
        <v>200</v>
      </c>
      <c r="B201" s="179" t="s">
        <v>109</v>
      </c>
      <c r="C201" s="180" t="s">
        <v>4356</v>
      </c>
      <c r="D201" s="181" t="s">
        <v>4357</v>
      </c>
      <c r="E201" s="180" t="s">
        <v>109</v>
      </c>
      <c r="F201" s="182" t="s">
        <v>7347</v>
      </c>
      <c r="G201" s="183" t="str">
        <f t="shared" si="3"/>
        <v>Engineering and Asset Management</v>
      </c>
      <c r="H201" s="178" t="s">
        <v>109</v>
      </c>
      <c r="J201" s="178" t="e">
        <v>#N/A</v>
      </c>
    </row>
    <row r="202" spans="1:10">
      <c r="A202" s="178" t="s">
        <v>200</v>
      </c>
      <c r="B202" s="179" t="s">
        <v>109</v>
      </c>
      <c r="C202" s="180" t="s">
        <v>4358</v>
      </c>
      <c r="D202" s="181" t="s">
        <v>4359</v>
      </c>
      <c r="E202" s="180" t="s">
        <v>109</v>
      </c>
      <c r="F202" s="182" t="s">
        <v>7347</v>
      </c>
      <c r="G202" s="183" t="str">
        <f t="shared" si="3"/>
        <v>Engineering and Asset Management</v>
      </c>
      <c r="H202" s="178" t="s">
        <v>109</v>
      </c>
      <c r="J202" s="178" t="e">
        <v>#N/A</v>
      </c>
    </row>
    <row r="203" spans="1:10">
      <c r="A203" s="178" t="s">
        <v>200</v>
      </c>
      <c r="B203" s="179" t="s">
        <v>109</v>
      </c>
      <c r="C203" s="180" t="s">
        <v>4360</v>
      </c>
      <c r="D203" s="181" t="s">
        <v>4361</v>
      </c>
      <c r="E203" s="180" t="s">
        <v>109</v>
      </c>
      <c r="F203" s="182" t="s">
        <v>7347</v>
      </c>
      <c r="G203" s="183" t="str">
        <f t="shared" si="3"/>
        <v>Engineering and Asset Management</v>
      </c>
      <c r="H203" s="178" t="s">
        <v>109</v>
      </c>
      <c r="J203" s="178" t="e">
        <v>#N/A</v>
      </c>
    </row>
    <row r="204" spans="1:10">
      <c r="A204" s="178" t="s">
        <v>200</v>
      </c>
      <c r="B204" s="179" t="s">
        <v>109</v>
      </c>
      <c r="C204" s="180" t="s">
        <v>4362</v>
      </c>
      <c r="D204" s="181" t="s">
        <v>4363</v>
      </c>
      <c r="E204" s="180" t="s">
        <v>109</v>
      </c>
      <c r="F204" s="182" t="s">
        <v>7347</v>
      </c>
      <c r="G204" s="183" t="str">
        <f t="shared" si="3"/>
        <v>Engineering and Asset Management</v>
      </c>
      <c r="H204" s="178" t="s">
        <v>109</v>
      </c>
      <c r="J204" s="178" t="e">
        <v>#N/A</v>
      </c>
    </row>
    <row r="205" spans="1:10">
      <c r="A205" s="178" t="s">
        <v>200</v>
      </c>
      <c r="B205" s="179" t="s">
        <v>109</v>
      </c>
      <c r="C205" s="180" t="s">
        <v>4370</v>
      </c>
      <c r="D205" s="181" t="s">
        <v>4371</v>
      </c>
      <c r="E205" s="180" t="s">
        <v>109</v>
      </c>
      <c r="F205" s="182" t="s">
        <v>7347</v>
      </c>
      <c r="G205" s="183" t="str">
        <f t="shared" si="3"/>
        <v>Engineering and Asset Management</v>
      </c>
      <c r="H205" s="178" t="s">
        <v>109</v>
      </c>
      <c r="J205" s="178" t="e">
        <v>#N/A</v>
      </c>
    </row>
    <row r="206" spans="1:10">
      <c r="A206" s="178" t="s">
        <v>200</v>
      </c>
      <c r="B206" s="179" t="s">
        <v>88</v>
      </c>
      <c r="C206" s="180" t="s">
        <v>217</v>
      </c>
      <c r="D206" s="181" t="s">
        <v>216</v>
      </c>
      <c r="E206" s="180" t="s">
        <v>88</v>
      </c>
      <c r="F206" s="182" t="s">
        <v>7347</v>
      </c>
      <c r="G206" s="183" t="str">
        <f t="shared" si="3"/>
        <v>Engineering and Asset Management</v>
      </c>
      <c r="H206" s="178" t="s">
        <v>88</v>
      </c>
      <c r="J206" s="178" t="e">
        <v>#N/A</v>
      </c>
    </row>
    <row r="207" spans="1:10">
      <c r="A207" s="178" t="s">
        <v>200</v>
      </c>
      <c r="B207" s="179" t="s">
        <v>88</v>
      </c>
      <c r="C207" s="180" t="s">
        <v>225</v>
      </c>
      <c r="D207" s="181" t="s">
        <v>224</v>
      </c>
      <c r="E207" s="180" t="s">
        <v>88</v>
      </c>
      <c r="F207" s="182" t="s">
        <v>7347</v>
      </c>
      <c r="G207" s="183" t="str">
        <f t="shared" si="3"/>
        <v>Engineering and Asset Management</v>
      </c>
      <c r="H207" s="178" t="s">
        <v>88</v>
      </c>
      <c r="J207" s="178" t="e">
        <v>#N/A</v>
      </c>
    </row>
    <row r="208" spans="1:10">
      <c r="A208" s="178" t="s">
        <v>200</v>
      </c>
      <c r="B208" s="179" t="s">
        <v>88</v>
      </c>
      <c r="C208" s="180" t="s">
        <v>221</v>
      </c>
      <c r="D208" s="181" t="s">
        <v>220</v>
      </c>
      <c r="E208" s="180" t="s">
        <v>88</v>
      </c>
      <c r="F208" s="182" t="s">
        <v>7347</v>
      </c>
      <c r="G208" s="183" t="str">
        <f t="shared" si="3"/>
        <v>Engineering and Asset Management</v>
      </c>
      <c r="H208" s="178" t="s">
        <v>88</v>
      </c>
      <c r="J208" s="178" t="e">
        <v>#N/A</v>
      </c>
    </row>
    <row r="209" spans="1:10" s="188" customFormat="1">
      <c r="A209" s="178" t="s">
        <v>200</v>
      </c>
      <c r="B209" s="179" t="s">
        <v>67</v>
      </c>
      <c r="C209" s="180" t="s">
        <v>4446</v>
      </c>
      <c r="D209" s="181" t="s">
        <v>4447</v>
      </c>
      <c r="E209" s="180" t="s">
        <v>67</v>
      </c>
      <c r="F209" s="182" t="s">
        <v>7</v>
      </c>
      <c r="G209" s="183" t="str">
        <f t="shared" si="3"/>
        <v>Operations</v>
      </c>
      <c r="H209" s="178" t="s">
        <v>67</v>
      </c>
      <c r="J209" s="178" t="e">
        <v>#N/A</v>
      </c>
    </row>
    <row r="210" spans="1:10">
      <c r="A210" s="178" t="s">
        <v>200</v>
      </c>
      <c r="B210" s="179" t="s">
        <v>67</v>
      </c>
      <c r="C210" s="180" t="s">
        <v>4448</v>
      </c>
      <c r="D210" s="181" t="s">
        <v>4449</v>
      </c>
      <c r="E210" s="180" t="s">
        <v>67</v>
      </c>
      <c r="F210" s="182" t="s">
        <v>7</v>
      </c>
      <c r="G210" s="183" t="str">
        <f t="shared" si="3"/>
        <v>Operations</v>
      </c>
      <c r="H210" s="178" t="s">
        <v>67</v>
      </c>
      <c r="J210" s="178" t="e">
        <v>#N/A</v>
      </c>
    </row>
    <row r="211" spans="1:10">
      <c r="A211" s="178" t="s">
        <v>200</v>
      </c>
      <c r="B211" s="179" t="s">
        <v>90</v>
      </c>
      <c r="C211" s="180" t="s">
        <v>4488</v>
      </c>
      <c r="D211" s="181" t="s">
        <v>4489</v>
      </c>
      <c r="E211" s="180" t="s">
        <v>90</v>
      </c>
      <c r="F211" s="182" t="s">
        <v>7347</v>
      </c>
      <c r="G211" s="183" t="str">
        <f t="shared" si="3"/>
        <v>Engineering and Asset Management</v>
      </c>
      <c r="H211" s="178" t="s">
        <v>90</v>
      </c>
      <c r="J211" s="178" t="e">
        <v>#N/A</v>
      </c>
    </row>
    <row r="212" spans="1:10">
      <c r="A212" s="178" t="s">
        <v>200</v>
      </c>
      <c r="B212" s="179" t="s">
        <v>90</v>
      </c>
      <c r="C212" s="180" t="s">
        <v>4490</v>
      </c>
      <c r="D212" s="181" t="s">
        <v>4491</v>
      </c>
      <c r="E212" s="180" t="s">
        <v>90</v>
      </c>
      <c r="F212" s="182" t="s">
        <v>7347</v>
      </c>
      <c r="G212" s="183" t="str">
        <f t="shared" si="3"/>
        <v>Engineering and Asset Management</v>
      </c>
      <c r="H212" s="178" t="s">
        <v>90</v>
      </c>
      <c r="J212" s="178" t="e">
        <v>#N/A</v>
      </c>
    </row>
    <row r="213" spans="1:10" ht="28.5">
      <c r="A213" s="178" t="s">
        <v>200</v>
      </c>
      <c r="B213" s="179" t="s">
        <v>90</v>
      </c>
      <c r="C213" s="180" t="s">
        <v>4492</v>
      </c>
      <c r="D213" s="181" t="s">
        <v>4493</v>
      </c>
      <c r="E213" s="180" t="s">
        <v>90</v>
      </c>
      <c r="F213" s="182" t="s">
        <v>7347</v>
      </c>
      <c r="G213" s="183" t="str">
        <f t="shared" si="3"/>
        <v>Engineering and Asset Management</v>
      </c>
      <c r="H213" s="178" t="s">
        <v>90</v>
      </c>
      <c r="J213" s="178" t="e">
        <v>#N/A</v>
      </c>
    </row>
    <row r="214" spans="1:10">
      <c r="A214" s="178" t="s">
        <v>200</v>
      </c>
      <c r="B214" s="179" t="s">
        <v>90</v>
      </c>
      <c r="C214" s="180" t="s">
        <v>4494</v>
      </c>
      <c r="D214" s="181" t="s">
        <v>4495</v>
      </c>
      <c r="E214" s="180" t="s">
        <v>90</v>
      </c>
      <c r="F214" s="182" t="s">
        <v>7347</v>
      </c>
      <c r="G214" s="183" t="str">
        <f t="shared" si="3"/>
        <v>Engineering and Asset Management</v>
      </c>
      <c r="H214" s="178" t="s">
        <v>90</v>
      </c>
      <c r="J214" s="178" t="e">
        <v>#N/A</v>
      </c>
    </row>
    <row r="215" spans="1:10">
      <c r="A215" s="178" t="s">
        <v>200</v>
      </c>
      <c r="B215" s="179" t="s">
        <v>90</v>
      </c>
      <c r="C215" s="180" t="s">
        <v>4496</v>
      </c>
      <c r="D215" s="181" t="s">
        <v>4497</v>
      </c>
      <c r="E215" s="180" t="s">
        <v>90</v>
      </c>
      <c r="F215" s="182" t="s">
        <v>7347</v>
      </c>
      <c r="G215" s="183" t="str">
        <f t="shared" si="3"/>
        <v>Engineering and Asset Management</v>
      </c>
      <c r="H215" s="178" t="s">
        <v>90</v>
      </c>
      <c r="J215" s="178" t="e">
        <v>#N/A</v>
      </c>
    </row>
    <row r="216" spans="1:10">
      <c r="A216" s="178" t="s">
        <v>200</v>
      </c>
      <c r="B216" s="179" t="s">
        <v>90</v>
      </c>
      <c r="C216" s="180" t="s">
        <v>4498</v>
      </c>
      <c r="D216" s="181" t="s">
        <v>4499</v>
      </c>
      <c r="E216" s="180" t="s">
        <v>90</v>
      </c>
      <c r="F216" s="182" t="s">
        <v>7347</v>
      </c>
      <c r="G216" s="183" t="str">
        <f t="shared" si="3"/>
        <v>Engineering and Asset Management</v>
      </c>
      <c r="H216" s="178" t="s">
        <v>90</v>
      </c>
      <c r="J216" s="178" t="e">
        <v>#N/A</v>
      </c>
    </row>
    <row r="217" spans="1:10">
      <c r="A217" s="178" t="s">
        <v>200</v>
      </c>
      <c r="B217" s="179" t="s">
        <v>90</v>
      </c>
      <c r="C217" s="180" t="s">
        <v>4500</v>
      </c>
      <c r="D217" s="181" t="s">
        <v>4501</v>
      </c>
      <c r="E217" s="180" t="s">
        <v>90</v>
      </c>
      <c r="F217" s="182" t="s">
        <v>7347</v>
      </c>
      <c r="G217" s="183" t="str">
        <f t="shared" si="3"/>
        <v>Engineering and Asset Management</v>
      </c>
      <c r="H217" s="178" t="s">
        <v>90</v>
      </c>
      <c r="J217" s="178" t="e">
        <v>#N/A</v>
      </c>
    </row>
    <row r="218" spans="1:10">
      <c r="A218" s="178" t="s">
        <v>200</v>
      </c>
      <c r="B218" s="179" t="s">
        <v>90</v>
      </c>
      <c r="C218" s="180" t="s">
        <v>4502</v>
      </c>
      <c r="D218" s="181" t="s">
        <v>4503</v>
      </c>
      <c r="E218" s="180" t="s">
        <v>90</v>
      </c>
      <c r="F218" s="182" t="s">
        <v>7347</v>
      </c>
      <c r="G218" s="183" t="str">
        <f t="shared" si="3"/>
        <v>Engineering and Asset Management</v>
      </c>
      <c r="H218" s="178" t="s">
        <v>90</v>
      </c>
      <c r="J218" s="178" t="e">
        <v>#N/A</v>
      </c>
    </row>
    <row r="219" spans="1:10">
      <c r="A219" s="178" t="s">
        <v>200</v>
      </c>
      <c r="B219" s="179" t="s">
        <v>90</v>
      </c>
      <c r="C219" s="180" t="s">
        <v>4504</v>
      </c>
      <c r="D219" s="181" t="s">
        <v>4505</v>
      </c>
      <c r="E219" s="180" t="s">
        <v>90</v>
      </c>
      <c r="F219" s="182" t="s">
        <v>7347</v>
      </c>
      <c r="G219" s="183" t="str">
        <f t="shared" si="3"/>
        <v>Engineering and Asset Management</v>
      </c>
      <c r="H219" s="178" t="s">
        <v>90</v>
      </c>
      <c r="J219" s="178" t="e">
        <v>#N/A</v>
      </c>
    </row>
    <row r="220" spans="1:10">
      <c r="A220" s="178" t="s">
        <v>200</v>
      </c>
      <c r="B220" s="179" t="s">
        <v>90</v>
      </c>
      <c r="C220" s="180" t="s">
        <v>4506</v>
      </c>
      <c r="D220" s="181" t="s">
        <v>4507</v>
      </c>
      <c r="E220" s="180" t="s">
        <v>90</v>
      </c>
      <c r="F220" s="182" t="s">
        <v>7347</v>
      </c>
      <c r="G220" s="183" t="str">
        <f t="shared" si="3"/>
        <v>Engineering and Asset Management</v>
      </c>
      <c r="H220" s="178" t="s">
        <v>90</v>
      </c>
      <c r="J220" s="178" t="e">
        <v>#N/A</v>
      </c>
    </row>
    <row r="221" spans="1:10">
      <c r="A221" s="178" t="s">
        <v>200</v>
      </c>
      <c r="B221" s="179" t="s">
        <v>90</v>
      </c>
      <c r="C221" s="180" t="s">
        <v>4508</v>
      </c>
      <c r="D221" s="181" t="s">
        <v>4509</v>
      </c>
      <c r="E221" s="180" t="s">
        <v>90</v>
      </c>
      <c r="F221" s="182" t="s">
        <v>7347</v>
      </c>
      <c r="G221" s="183" t="str">
        <f t="shared" si="3"/>
        <v>Engineering and Asset Management</v>
      </c>
      <c r="H221" s="178" t="s">
        <v>90</v>
      </c>
      <c r="J221" s="178" t="e">
        <v>#N/A</v>
      </c>
    </row>
    <row r="222" spans="1:10">
      <c r="A222" s="178" t="s">
        <v>200</v>
      </c>
      <c r="B222" s="179" t="s">
        <v>90</v>
      </c>
      <c r="C222" s="180" t="s">
        <v>4510</v>
      </c>
      <c r="D222" s="181" t="s">
        <v>4511</v>
      </c>
      <c r="E222" s="180" t="s">
        <v>90</v>
      </c>
      <c r="F222" s="182" t="s">
        <v>7347</v>
      </c>
      <c r="G222" s="183" t="str">
        <f t="shared" si="3"/>
        <v>Engineering and Asset Management</v>
      </c>
      <c r="H222" s="178" t="s">
        <v>90</v>
      </c>
      <c r="J222" s="178" t="e">
        <v>#N/A</v>
      </c>
    </row>
    <row r="223" spans="1:10">
      <c r="A223" s="178" t="s">
        <v>200</v>
      </c>
      <c r="B223" s="179" t="s">
        <v>90</v>
      </c>
      <c r="C223" s="180" t="s">
        <v>4512</v>
      </c>
      <c r="D223" s="181" t="s">
        <v>4513</v>
      </c>
      <c r="E223" s="180" t="s">
        <v>90</v>
      </c>
      <c r="F223" s="182" t="s">
        <v>7347</v>
      </c>
      <c r="G223" s="183" t="str">
        <f t="shared" si="3"/>
        <v>Engineering and Asset Management</v>
      </c>
      <c r="H223" s="178" t="s">
        <v>90</v>
      </c>
      <c r="J223" s="178" t="e">
        <v>#N/A</v>
      </c>
    </row>
    <row r="224" spans="1:10">
      <c r="A224" s="178" t="s">
        <v>200</v>
      </c>
      <c r="B224" s="179" t="s">
        <v>90</v>
      </c>
      <c r="C224" s="180" t="s">
        <v>4514</v>
      </c>
      <c r="D224" s="181" t="s">
        <v>4515</v>
      </c>
      <c r="E224" s="180" t="s">
        <v>90</v>
      </c>
      <c r="F224" s="182" t="s">
        <v>7347</v>
      </c>
      <c r="G224" s="183" t="str">
        <f t="shared" si="3"/>
        <v>Engineering and Asset Management</v>
      </c>
      <c r="H224" s="178" t="s">
        <v>90</v>
      </c>
      <c r="J224" s="178" t="e">
        <v>#N/A</v>
      </c>
    </row>
    <row r="225" spans="1:10">
      <c r="A225" s="178" t="s">
        <v>200</v>
      </c>
      <c r="B225" s="179" t="s">
        <v>90</v>
      </c>
      <c r="C225" s="180" t="s">
        <v>4516</v>
      </c>
      <c r="D225" s="181" t="s">
        <v>4517</v>
      </c>
      <c r="E225" s="180" t="s">
        <v>90</v>
      </c>
      <c r="F225" s="182" t="s">
        <v>7347</v>
      </c>
      <c r="G225" s="183" t="str">
        <f t="shared" si="3"/>
        <v>Engineering and Asset Management</v>
      </c>
      <c r="H225" s="178" t="s">
        <v>90</v>
      </c>
      <c r="J225" s="178" t="e">
        <v>#N/A</v>
      </c>
    </row>
    <row r="226" spans="1:10">
      <c r="A226" s="178" t="s">
        <v>200</v>
      </c>
      <c r="B226" s="179" t="s">
        <v>165</v>
      </c>
      <c r="C226" s="180" t="s">
        <v>4518</v>
      </c>
      <c r="D226" s="181" t="s">
        <v>4519</v>
      </c>
      <c r="E226" s="180" t="s">
        <v>165</v>
      </c>
      <c r="F226" s="182" t="s">
        <v>246</v>
      </c>
      <c r="G226" s="183" t="str">
        <f t="shared" si="3"/>
        <v>ITOT</v>
      </c>
      <c r="H226" s="178" t="s">
        <v>165</v>
      </c>
      <c r="J226" s="178" t="e">
        <v>#N/A</v>
      </c>
    </row>
    <row r="227" spans="1:10">
      <c r="A227" s="178" t="s">
        <v>200</v>
      </c>
      <c r="B227" s="179" t="s">
        <v>109</v>
      </c>
      <c r="C227" s="180" t="s">
        <v>4520</v>
      </c>
      <c r="D227" s="181" t="s">
        <v>4521</v>
      </c>
      <c r="E227" s="180" t="s">
        <v>109</v>
      </c>
      <c r="F227" s="182" t="s">
        <v>7347</v>
      </c>
      <c r="G227" s="183" t="str">
        <f t="shared" si="3"/>
        <v>Engineering and Asset Management</v>
      </c>
      <c r="H227" s="178" t="s">
        <v>109</v>
      </c>
      <c r="J227" s="178" t="e">
        <v>#N/A</v>
      </c>
    </row>
    <row r="228" spans="1:10">
      <c r="A228" s="178" t="s">
        <v>200</v>
      </c>
      <c r="B228" s="179" t="s">
        <v>90</v>
      </c>
      <c r="C228" s="180" t="s">
        <v>4522</v>
      </c>
      <c r="D228" s="181" t="s">
        <v>4523</v>
      </c>
      <c r="E228" s="180" t="s">
        <v>90</v>
      </c>
      <c r="F228" s="182" t="s">
        <v>7347</v>
      </c>
      <c r="G228" s="183" t="str">
        <f t="shared" si="3"/>
        <v>Engineering and Asset Management</v>
      </c>
      <c r="H228" s="178" t="s">
        <v>90</v>
      </c>
      <c r="J228" s="178" t="e">
        <v>#N/A</v>
      </c>
    </row>
    <row r="229" spans="1:10">
      <c r="A229" s="178" t="s">
        <v>200</v>
      </c>
      <c r="B229" s="179" t="s">
        <v>145</v>
      </c>
      <c r="C229" s="180" t="s">
        <v>4524</v>
      </c>
      <c r="D229" s="181" t="s">
        <v>4525</v>
      </c>
      <c r="E229" s="180" t="s">
        <v>145</v>
      </c>
      <c r="F229" s="182" t="s">
        <v>246</v>
      </c>
      <c r="G229" s="183" t="str">
        <f t="shared" si="3"/>
        <v>ITOT</v>
      </c>
      <c r="H229" s="178" t="s">
        <v>145</v>
      </c>
      <c r="J229" s="178" t="e">
        <v>#N/A</v>
      </c>
    </row>
    <row r="230" spans="1:10">
      <c r="A230" s="178" t="s">
        <v>200</v>
      </c>
      <c r="B230" s="179" t="s">
        <v>90</v>
      </c>
      <c r="C230" s="180" t="s">
        <v>4526</v>
      </c>
      <c r="D230" s="181" t="s">
        <v>4527</v>
      </c>
      <c r="E230" s="180" t="s">
        <v>90</v>
      </c>
      <c r="F230" s="182" t="s">
        <v>7347</v>
      </c>
      <c r="G230" s="183" t="str">
        <f t="shared" si="3"/>
        <v>Engineering and Asset Management</v>
      </c>
      <c r="H230" s="178" t="s">
        <v>90</v>
      </c>
      <c r="J230" s="178" t="e">
        <v>#N/A</v>
      </c>
    </row>
    <row r="231" spans="1:10">
      <c r="A231" s="178" t="s">
        <v>200</v>
      </c>
      <c r="B231" s="179" t="s">
        <v>90</v>
      </c>
      <c r="C231" s="180" t="s">
        <v>4528</v>
      </c>
      <c r="D231" s="181" t="s">
        <v>4529</v>
      </c>
      <c r="E231" s="180" t="s">
        <v>90</v>
      </c>
      <c r="F231" s="182" t="s">
        <v>7347</v>
      </c>
      <c r="G231" s="183" t="str">
        <f t="shared" si="3"/>
        <v>Engineering and Asset Management</v>
      </c>
      <c r="H231" s="178" t="s">
        <v>90</v>
      </c>
      <c r="J231" s="178" t="e">
        <v>#N/A</v>
      </c>
    </row>
    <row r="232" spans="1:10">
      <c r="A232" s="178" t="s">
        <v>200</v>
      </c>
      <c r="B232" s="179" t="s">
        <v>90</v>
      </c>
      <c r="C232" s="180" t="s">
        <v>4530</v>
      </c>
      <c r="D232" s="181" t="s">
        <v>4531</v>
      </c>
      <c r="E232" s="180" t="s">
        <v>90</v>
      </c>
      <c r="F232" s="182" t="s">
        <v>7347</v>
      </c>
      <c r="G232" s="183" t="str">
        <f t="shared" si="3"/>
        <v>Engineering and Asset Management</v>
      </c>
      <c r="H232" s="178" t="s">
        <v>90</v>
      </c>
      <c r="J232" s="178" t="e">
        <v>#N/A</v>
      </c>
    </row>
    <row r="233" spans="1:10">
      <c r="A233" s="178" t="s">
        <v>200</v>
      </c>
      <c r="B233" s="179" t="s">
        <v>90</v>
      </c>
      <c r="C233" s="180" t="s">
        <v>4532</v>
      </c>
      <c r="D233" s="181" t="s">
        <v>4533</v>
      </c>
      <c r="E233" s="180" t="s">
        <v>90</v>
      </c>
      <c r="F233" s="182" t="s">
        <v>7347</v>
      </c>
      <c r="G233" s="183" t="str">
        <f t="shared" si="3"/>
        <v>Engineering and Asset Management</v>
      </c>
      <c r="H233" s="178" t="s">
        <v>90</v>
      </c>
      <c r="J233" s="178" t="e">
        <v>#N/A</v>
      </c>
    </row>
    <row r="234" spans="1:10" s="190" customFormat="1">
      <c r="A234" s="178" t="s">
        <v>200</v>
      </c>
      <c r="B234" s="179" t="s">
        <v>157</v>
      </c>
      <c r="C234" s="180" t="s">
        <v>4640</v>
      </c>
      <c r="D234" s="181" t="s">
        <v>4641</v>
      </c>
      <c r="E234" s="180" t="s">
        <v>157</v>
      </c>
      <c r="F234" s="182" t="s">
        <v>246</v>
      </c>
      <c r="G234" s="183" t="str">
        <f t="shared" si="3"/>
        <v>ITOT</v>
      </c>
      <c r="H234" s="178" t="s">
        <v>157</v>
      </c>
      <c r="J234" s="178" t="e">
        <v>#N/A</v>
      </c>
    </row>
    <row r="235" spans="1:10">
      <c r="A235" s="178" t="s">
        <v>200</v>
      </c>
      <c r="B235" s="179" t="s">
        <v>157</v>
      </c>
      <c r="C235" s="180" t="s">
        <v>4642</v>
      </c>
      <c r="D235" s="181" t="s">
        <v>4643</v>
      </c>
      <c r="E235" s="180" t="s">
        <v>157</v>
      </c>
      <c r="F235" s="182" t="s">
        <v>246</v>
      </c>
      <c r="G235" s="183" t="str">
        <f t="shared" si="3"/>
        <v>ITOT</v>
      </c>
      <c r="H235" s="178" t="s">
        <v>157</v>
      </c>
      <c r="J235" s="178" t="e">
        <v>#N/A</v>
      </c>
    </row>
    <row r="236" spans="1:10">
      <c r="A236" s="178" t="s">
        <v>200</v>
      </c>
      <c r="B236" s="179" t="s">
        <v>157</v>
      </c>
      <c r="C236" s="180" t="s">
        <v>4644</v>
      </c>
      <c r="D236" s="181" t="s">
        <v>4645</v>
      </c>
      <c r="E236" s="180" t="s">
        <v>157</v>
      </c>
      <c r="F236" s="182" t="s">
        <v>246</v>
      </c>
      <c r="G236" s="183" t="str">
        <f t="shared" si="3"/>
        <v>ITOT</v>
      </c>
      <c r="H236" s="178" t="s">
        <v>157</v>
      </c>
      <c r="J236" s="178" t="e">
        <v>#N/A</v>
      </c>
    </row>
    <row r="237" spans="1:10">
      <c r="A237" s="178" t="s">
        <v>200</v>
      </c>
      <c r="B237" s="179" t="s">
        <v>90</v>
      </c>
      <c r="C237" s="180" t="s">
        <v>4646</v>
      </c>
      <c r="D237" s="181" t="s">
        <v>4647</v>
      </c>
      <c r="E237" s="180" t="s">
        <v>90</v>
      </c>
      <c r="F237" s="182" t="s">
        <v>7347</v>
      </c>
      <c r="G237" s="183" t="str">
        <f t="shared" si="3"/>
        <v>Engineering and Asset Management</v>
      </c>
      <c r="H237" s="178" t="s">
        <v>90</v>
      </c>
      <c r="J237" s="178" t="e">
        <v>#N/A</v>
      </c>
    </row>
    <row r="238" spans="1:10">
      <c r="A238" s="178" t="s">
        <v>200</v>
      </c>
      <c r="B238" s="179" t="s">
        <v>90</v>
      </c>
      <c r="C238" s="180" t="s">
        <v>4648</v>
      </c>
      <c r="D238" s="181" t="s">
        <v>4649</v>
      </c>
      <c r="E238" s="180" t="s">
        <v>90</v>
      </c>
      <c r="F238" s="182" t="s">
        <v>7347</v>
      </c>
      <c r="G238" s="183" t="str">
        <f t="shared" si="3"/>
        <v>Engineering and Asset Management</v>
      </c>
      <c r="H238" s="178" t="s">
        <v>90</v>
      </c>
      <c r="J238" s="178" t="e">
        <v>#N/A</v>
      </c>
    </row>
    <row r="239" spans="1:10">
      <c r="A239" s="178" t="s">
        <v>200</v>
      </c>
      <c r="B239" s="179" t="s">
        <v>90</v>
      </c>
      <c r="C239" s="180" t="s">
        <v>4650</v>
      </c>
      <c r="D239" s="181" t="s">
        <v>4651</v>
      </c>
      <c r="E239" s="180" t="s">
        <v>90</v>
      </c>
      <c r="F239" s="182" t="s">
        <v>7347</v>
      </c>
      <c r="G239" s="183" t="str">
        <f t="shared" si="3"/>
        <v>Engineering and Asset Management</v>
      </c>
      <c r="H239" s="178" t="s">
        <v>90</v>
      </c>
      <c r="J239" s="178" t="e">
        <v>#N/A</v>
      </c>
    </row>
    <row r="240" spans="1:10">
      <c r="A240" s="178" t="s">
        <v>200</v>
      </c>
      <c r="B240" s="179" t="s">
        <v>90</v>
      </c>
      <c r="C240" s="180" t="s">
        <v>4652</v>
      </c>
      <c r="D240" s="181" t="s">
        <v>4653</v>
      </c>
      <c r="E240" s="180" t="s">
        <v>90</v>
      </c>
      <c r="F240" s="182" t="s">
        <v>7347</v>
      </c>
      <c r="G240" s="183" t="str">
        <f t="shared" si="3"/>
        <v>Engineering and Asset Management</v>
      </c>
      <c r="H240" s="178" t="s">
        <v>90</v>
      </c>
      <c r="J240" s="178" t="e">
        <v>#N/A</v>
      </c>
    </row>
    <row r="241" spans="1:10">
      <c r="A241" s="178" t="s">
        <v>200</v>
      </c>
      <c r="B241" s="179" t="s">
        <v>90</v>
      </c>
      <c r="C241" s="180" t="s">
        <v>4654</v>
      </c>
      <c r="D241" s="181" t="s">
        <v>4655</v>
      </c>
      <c r="E241" s="180" t="s">
        <v>90</v>
      </c>
      <c r="F241" s="182" t="s">
        <v>7347</v>
      </c>
      <c r="G241" s="183" t="str">
        <f t="shared" si="3"/>
        <v>Engineering and Asset Management</v>
      </c>
      <c r="H241" s="178" t="s">
        <v>90</v>
      </c>
      <c r="J241" s="178" t="e">
        <v>#N/A</v>
      </c>
    </row>
    <row r="242" spans="1:10">
      <c r="A242" s="178" t="s">
        <v>200</v>
      </c>
      <c r="B242" s="179" t="s">
        <v>90</v>
      </c>
      <c r="C242" s="180" t="s">
        <v>4656</v>
      </c>
      <c r="D242" s="181" t="s">
        <v>4657</v>
      </c>
      <c r="E242" s="180" t="s">
        <v>90</v>
      </c>
      <c r="F242" s="182" t="s">
        <v>7347</v>
      </c>
      <c r="G242" s="183" t="str">
        <f t="shared" si="3"/>
        <v>Engineering and Asset Management</v>
      </c>
      <c r="H242" s="178" t="s">
        <v>90</v>
      </c>
      <c r="J242" s="178" t="e">
        <v>#N/A</v>
      </c>
    </row>
    <row r="243" spans="1:10">
      <c r="A243" s="178" t="s">
        <v>200</v>
      </c>
      <c r="B243" s="179" t="s">
        <v>109</v>
      </c>
      <c r="C243" s="180" t="s">
        <v>4658</v>
      </c>
      <c r="D243" s="181" t="s">
        <v>4659</v>
      </c>
      <c r="E243" s="180" t="s">
        <v>109</v>
      </c>
      <c r="F243" s="182" t="s">
        <v>7347</v>
      </c>
      <c r="G243" s="183" t="str">
        <f t="shared" si="3"/>
        <v>Engineering and Asset Management</v>
      </c>
      <c r="H243" s="178" t="s">
        <v>109</v>
      </c>
      <c r="J243" s="178" t="e">
        <v>#N/A</v>
      </c>
    </row>
    <row r="244" spans="1:10">
      <c r="A244" s="178" t="s">
        <v>200</v>
      </c>
      <c r="B244" s="179" t="s">
        <v>109</v>
      </c>
      <c r="C244" s="180" t="s">
        <v>4660</v>
      </c>
      <c r="D244" s="181" t="s">
        <v>4661</v>
      </c>
      <c r="E244" s="180" t="s">
        <v>109</v>
      </c>
      <c r="F244" s="182" t="s">
        <v>7347</v>
      </c>
      <c r="G244" s="183" t="str">
        <f t="shared" si="3"/>
        <v>Engineering and Asset Management</v>
      </c>
      <c r="H244" s="178" t="s">
        <v>109</v>
      </c>
      <c r="J244" s="178" t="e">
        <v>#N/A</v>
      </c>
    </row>
    <row r="245" spans="1:10">
      <c r="A245" s="178" t="s">
        <v>200</v>
      </c>
      <c r="B245" s="179" t="s">
        <v>109</v>
      </c>
      <c r="C245" s="180" t="s">
        <v>4662</v>
      </c>
      <c r="D245" s="181" t="s">
        <v>4663</v>
      </c>
      <c r="E245" s="180" t="s">
        <v>109</v>
      </c>
      <c r="F245" s="182" t="s">
        <v>7347</v>
      </c>
      <c r="G245" s="183" t="str">
        <f t="shared" si="3"/>
        <v>Engineering and Asset Management</v>
      </c>
      <c r="H245" s="178" t="s">
        <v>109</v>
      </c>
      <c r="J245" s="178" t="e">
        <v>#N/A</v>
      </c>
    </row>
    <row r="246" spans="1:10">
      <c r="A246" s="178" t="s">
        <v>200</v>
      </c>
      <c r="B246" s="179" t="s">
        <v>109</v>
      </c>
      <c r="C246" s="180" t="s">
        <v>4664</v>
      </c>
      <c r="D246" s="181" t="s">
        <v>4665</v>
      </c>
      <c r="E246" s="180" t="s">
        <v>109</v>
      </c>
      <c r="F246" s="182" t="s">
        <v>7347</v>
      </c>
      <c r="G246" s="183" t="str">
        <f t="shared" si="3"/>
        <v>Engineering and Asset Management</v>
      </c>
      <c r="H246" s="178" t="s">
        <v>109</v>
      </c>
      <c r="J246" s="178" t="e">
        <v>#N/A</v>
      </c>
    </row>
    <row r="247" spans="1:10">
      <c r="A247" s="178" t="s">
        <v>200</v>
      </c>
      <c r="B247" s="179" t="s">
        <v>109</v>
      </c>
      <c r="C247" s="180" t="s">
        <v>4666</v>
      </c>
      <c r="D247" s="181" t="s">
        <v>4667</v>
      </c>
      <c r="E247" s="180" t="s">
        <v>109</v>
      </c>
      <c r="F247" s="182" t="s">
        <v>7347</v>
      </c>
      <c r="G247" s="183" t="str">
        <f t="shared" si="3"/>
        <v>Engineering and Asset Management</v>
      </c>
      <c r="H247" s="178" t="s">
        <v>109</v>
      </c>
      <c r="J247" s="178" t="e">
        <v>#N/A</v>
      </c>
    </row>
    <row r="248" spans="1:10">
      <c r="A248" s="178" t="s">
        <v>200</v>
      </c>
      <c r="B248" s="179" t="s">
        <v>109</v>
      </c>
      <c r="C248" s="180" t="s">
        <v>4668</v>
      </c>
      <c r="D248" s="181" t="s">
        <v>4669</v>
      </c>
      <c r="E248" s="180" t="s">
        <v>109</v>
      </c>
      <c r="F248" s="182" t="s">
        <v>7347</v>
      </c>
      <c r="G248" s="183" t="str">
        <f t="shared" si="3"/>
        <v>Engineering and Asset Management</v>
      </c>
      <c r="H248" s="178" t="s">
        <v>109</v>
      </c>
      <c r="J248" s="178" t="e">
        <v>#N/A</v>
      </c>
    </row>
    <row r="249" spans="1:10">
      <c r="A249" s="178" t="s">
        <v>200</v>
      </c>
      <c r="B249" s="179" t="s">
        <v>109</v>
      </c>
      <c r="C249" s="180" t="s">
        <v>4670</v>
      </c>
      <c r="D249" s="181" t="s">
        <v>4671</v>
      </c>
      <c r="E249" s="180" t="s">
        <v>109</v>
      </c>
      <c r="F249" s="182" t="s">
        <v>7347</v>
      </c>
      <c r="G249" s="183" t="str">
        <f t="shared" si="3"/>
        <v>Engineering and Asset Management</v>
      </c>
      <c r="H249" s="178" t="s">
        <v>109</v>
      </c>
      <c r="J249" s="178" t="e">
        <v>#N/A</v>
      </c>
    </row>
    <row r="250" spans="1:10">
      <c r="A250" s="178" t="s">
        <v>200</v>
      </c>
      <c r="B250" s="179" t="s">
        <v>109</v>
      </c>
      <c r="C250" s="180" t="s">
        <v>4672</v>
      </c>
      <c r="D250" s="181" t="s">
        <v>4673</v>
      </c>
      <c r="E250" s="180" t="s">
        <v>109</v>
      </c>
      <c r="F250" s="182" t="s">
        <v>7347</v>
      </c>
      <c r="G250" s="183" t="str">
        <f t="shared" si="3"/>
        <v>Engineering and Asset Management</v>
      </c>
      <c r="H250" s="178" t="s">
        <v>109</v>
      </c>
      <c r="J250" s="178" t="e">
        <v>#N/A</v>
      </c>
    </row>
    <row r="251" spans="1:10">
      <c r="A251" s="178" t="s">
        <v>200</v>
      </c>
      <c r="B251" s="179" t="s">
        <v>109</v>
      </c>
      <c r="C251" s="180" t="s">
        <v>4674</v>
      </c>
      <c r="D251" s="181" t="s">
        <v>4675</v>
      </c>
      <c r="E251" s="180" t="s">
        <v>109</v>
      </c>
      <c r="F251" s="182" t="s">
        <v>7347</v>
      </c>
      <c r="G251" s="183" t="str">
        <f t="shared" si="3"/>
        <v>Engineering and Asset Management</v>
      </c>
      <c r="H251" s="178" t="s">
        <v>109</v>
      </c>
      <c r="J251" s="178" t="e">
        <v>#N/A</v>
      </c>
    </row>
    <row r="252" spans="1:10">
      <c r="A252" s="178" t="s">
        <v>200</v>
      </c>
      <c r="B252" s="179" t="s">
        <v>109</v>
      </c>
      <c r="C252" s="180" t="s">
        <v>4676</v>
      </c>
      <c r="D252" s="181" t="s">
        <v>4677</v>
      </c>
      <c r="E252" s="180" t="s">
        <v>109</v>
      </c>
      <c r="F252" s="182" t="s">
        <v>7347</v>
      </c>
      <c r="G252" s="183" t="str">
        <f t="shared" si="3"/>
        <v>Engineering and Asset Management</v>
      </c>
      <c r="H252" s="178" t="s">
        <v>109</v>
      </c>
      <c r="J252" s="178" t="e">
        <v>#N/A</v>
      </c>
    </row>
    <row r="253" spans="1:10">
      <c r="A253" s="178" t="s">
        <v>200</v>
      </c>
      <c r="B253" s="179" t="s">
        <v>109</v>
      </c>
      <c r="C253" s="180" t="s">
        <v>4678</v>
      </c>
      <c r="D253" s="181" t="s">
        <v>4679</v>
      </c>
      <c r="E253" s="180" t="s">
        <v>109</v>
      </c>
      <c r="F253" s="182" t="s">
        <v>7347</v>
      </c>
      <c r="G253" s="183" t="str">
        <f t="shared" si="3"/>
        <v>Engineering and Asset Management</v>
      </c>
      <c r="H253" s="178" t="s">
        <v>109</v>
      </c>
      <c r="J253" s="178" t="e">
        <v>#N/A</v>
      </c>
    </row>
    <row r="254" spans="1:10">
      <c r="A254" s="178" t="s">
        <v>200</v>
      </c>
      <c r="B254" s="179" t="s">
        <v>131</v>
      </c>
      <c r="C254" s="180" t="s">
        <v>4680</v>
      </c>
      <c r="D254" s="181" t="s">
        <v>4681</v>
      </c>
      <c r="E254" s="180" t="s">
        <v>131</v>
      </c>
      <c r="F254" s="182" t="s">
        <v>7347</v>
      </c>
      <c r="G254" s="183" t="str">
        <f t="shared" si="3"/>
        <v>Engineering and Asset Management</v>
      </c>
      <c r="H254" s="178" t="s">
        <v>131</v>
      </c>
      <c r="J254" s="178" t="e">
        <v>#N/A</v>
      </c>
    </row>
    <row r="255" spans="1:10">
      <c r="A255" s="178" t="s">
        <v>200</v>
      </c>
      <c r="B255" s="179" t="s">
        <v>88</v>
      </c>
      <c r="C255" s="180" t="s">
        <v>207</v>
      </c>
      <c r="D255" s="181" t="s">
        <v>206</v>
      </c>
      <c r="E255" s="180" t="s">
        <v>88</v>
      </c>
      <c r="F255" s="182" t="s">
        <v>7347</v>
      </c>
      <c r="G255" s="183" t="str">
        <f t="shared" si="3"/>
        <v>Engineering and Asset Management</v>
      </c>
      <c r="H255" s="178" t="s">
        <v>88</v>
      </c>
      <c r="J255" s="178" t="e">
        <v>#N/A</v>
      </c>
    </row>
    <row r="256" spans="1:10">
      <c r="A256" s="178" t="s">
        <v>200</v>
      </c>
      <c r="B256" s="179" t="s">
        <v>7353</v>
      </c>
      <c r="C256" s="180" t="s">
        <v>4682</v>
      </c>
      <c r="D256" s="181" t="s">
        <v>4683</v>
      </c>
      <c r="E256" s="180" t="s">
        <v>92</v>
      </c>
      <c r="F256" s="182" t="s">
        <v>7</v>
      </c>
      <c r="G256" s="183" t="str">
        <f t="shared" si="3"/>
        <v>Operations</v>
      </c>
      <c r="H256" s="178" t="s">
        <v>92</v>
      </c>
      <c r="J256" s="178" t="e">
        <v>#N/A</v>
      </c>
    </row>
    <row r="257" spans="1:10">
      <c r="A257" s="178" t="s">
        <v>200</v>
      </c>
      <c r="B257" s="179" t="s">
        <v>7353</v>
      </c>
      <c r="C257" s="180" t="s">
        <v>4684</v>
      </c>
      <c r="D257" s="181" t="s">
        <v>4685</v>
      </c>
      <c r="E257" s="180" t="s">
        <v>92</v>
      </c>
      <c r="F257" s="182" t="s">
        <v>7</v>
      </c>
      <c r="G257" s="183" t="str">
        <f t="shared" si="3"/>
        <v>Operations</v>
      </c>
      <c r="H257" s="178" t="s">
        <v>92</v>
      </c>
      <c r="J257" s="178" t="e">
        <v>#N/A</v>
      </c>
    </row>
    <row r="258" spans="1:10" ht="28.5">
      <c r="A258" s="178" t="s">
        <v>200</v>
      </c>
      <c r="B258" s="179" t="s">
        <v>107</v>
      </c>
      <c r="C258" s="180" t="s">
        <v>4696</v>
      </c>
      <c r="D258" s="181" t="s">
        <v>4697</v>
      </c>
      <c r="E258" s="180" t="s">
        <v>107</v>
      </c>
      <c r="F258" s="182" t="s">
        <v>7347</v>
      </c>
      <c r="G258" s="183" t="str">
        <f t="shared" ref="G258:G321" si="4">_xlfn.XLOOKUP(F258,M:M,N:N)</f>
        <v>Engineering and Asset Management</v>
      </c>
      <c r="H258" s="178" t="s">
        <v>107</v>
      </c>
      <c r="J258" s="178" t="e">
        <v>#N/A</v>
      </c>
    </row>
    <row r="259" spans="1:10">
      <c r="A259" s="178" t="s">
        <v>200</v>
      </c>
      <c r="B259" s="179" t="s">
        <v>109</v>
      </c>
      <c r="C259" s="180" t="s">
        <v>4698</v>
      </c>
      <c r="D259" s="181" t="s">
        <v>4699</v>
      </c>
      <c r="E259" s="180" t="s">
        <v>109</v>
      </c>
      <c r="F259" s="182" t="s">
        <v>7347</v>
      </c>
      <c r="G259" s="183" t="str">
        <f t="shared" si="4"/>
        <v>Engineering and Asset Management</v>
      </c>
      <c r="H259" s="178" t="s">
        <v>109</v>
      </c>
      <c r="J259" s="178" t="e">
        <v>#N/A</v>
      </c>
    </row>
    <row r="260" spans="1:10" ht="28.5">
      <c r="A260" s="178" t="s">
        <v>200</v>
      </c>
      <c r="B260" s="179" t="s">
        <v>109</v>
      </c>
      <c r="C260" s="180" t="s">
        <v>4722</v>
      </c>
      <c r="D260" s="181" t="s">
        <v>4723</v>
      </c>
      <c r="E260" s="180" t="s">
        <v>109</v>
      </c>
      <c r="F260" s="182" t="s">
        <v>7347</v>
      </c>
      <c r="G260" s="183" t="str">
        <f t="shared" si="4"/>
        <v>Engineering and Asset Management</v>
      </c>
      <c r="H260" s="178" t="s">
        <v>109</v>
      </c>
      <c r="J260" s="178" t="e">
        <v>#N/A</v>
      </c>
    </row>
    <row r="261" spans="1:10">
      <c r="A261" s="178" t="s">
        <v>200</v>
      </c>
      <c r="B261" s="179" t="s">
        <v>98</v>
      </c>
      <c r="C261" s="180" t="s">
        <v>4724</v>
      </c>
      <c r="D261" s="181" t="s">
        <v>4725</v>
      </c>
      <c r="E261" s="180" t="s">
        <v>98</v>
      </c>
      <c r="F261" s="182" t="s">
        <v>7347</v>
      </c>
      <c r="G261" s="183" t="str">
        <f t="shared" si="4"/>
        <v>Engineering and Asset Management</v>
      </c>
      <c r="H261" s="178" t="s">
        <v>98</v>
      </c>
      <c r="J261" s="178" t="e">
        <v>#N/A</v>
      </c>
    </row>
    <row r="262" spans="1:10" ht="28.5">
      <c r="A262" s="178" t="s">
        <v>200</v>
      </c>
      <c r="B262" s="179" t="s">
        <v>109</v>
      </c>
      <c r="C262" s="180" t="s">
        <v>4964</v>
      </c>
      <c r="D262" s="181" t="s">
        <v>4965</v>
      </c>
      <c r="E262" s="180" t="s">
        <v>109</v>
      </c>
      <c r="F262" s="182" t="s">
        <v>7347</v>
      </c>
      <c r="G262" s="183" t="str">
        <f t="shared" si="4"/>
        <v>Engineering and Asset Management</v>
      </c>
      <c r="H262" s="178" t="s">
        <v>109</v>
      </c>
      <c r="J262" s="178" t="e">
        <v>#N/A</v>
      </c>
    </row>
    <row r="263" spans="1:10">
      <c r="A263" s="178" t="s">
        <v>200</v>
      </c>
      <c r="B263" s="179" t="s">
        <v>109</v>
      </c>
      <c r="C263" s="180" t="s">
        <v>4966</v>
      </c>
      <c r="D263" s="181" t="s">
        <v>4967</v>
      </c>
      <c r="E263" s="180" t="s">
        <v>109</v>
      </c>
      <c r="F263" s="182" t="s">
        <v>7347</v>
      </c>
      <c r="G263" s="183" t="str">
        <f t="shared" si="4"/>
        <v>Engineering and Asset Management</v>
      </c>
      <c r="H263" s="178" t="s">
        <v>109</v>
      </c>
      <c r="J263" s="178" t="e">
        <v>#N/A</v>
      </c>
    </row>
    <row r="264" spans="1:10">
      <c r="A264" s="178" t="s">
        <v>200</v>
      </c>
      <c r="B264" s="179" t="s">
        <v>109</v>
      </c>
      <c r="C264" s="180" t="s">
        <v>4968</v>
      </c>
      <c r="D264" s="181" t="s">
        <v>4969</v>
      </c>
      <c r="E264" s="180" t="s">
        <v>109</v>
      </c>
      <c r="F264" s="182" t="s">
        <v>7347</v>
      </c>
      <c r="G264" s="183" t="str">
        <f t="shared" si="4"/>
        <v>Engineering and Asset Management</v>
      </c>
      <c r="H264" s="178" t="s">
        <v>109</v>
      </c>
      <c r="J264" s="178" t="e">
        <v>#N/A</v>
      </c>
    </row>
    <row r="265" spans="1:10" ht="28.5">
      <c r="A265" s="178" t="s">
        <v>200</v>
      </c>
      <c r="B265" s="179" t="s">
        <v>107</v>
      </c>
      <c r="C265" s="180" t="s">
        <v>5504</v>
      </c>
      <c r="D265" s="181" t="s">
        <v>5505</v>
      </c>
      <c r="E265" s="180" t="s">
        <v>107</v>
      </c>
      <c r="F265" s="182" t="s">
        <v>7347</v>
      </c>
      <c r="G265" s="183" t="str">
        <f t="shared" si="4"/>
        <v>Engineering and Asset Management</v>
      </c>
      <c r="H265" s="178" t="s">
        <v>107</v>
      </c>
      <c r="J265" s="178" t="e">
        <v>#N/A</v>
      </c>
    </row>
    <row r="266" spans="1:10">
      <c r="A266" s="178" t="s">
        <v>200</v>
      </c>
      <c r="B266" s="179" t="s">
        <v>109</v>
      </c>
      <c r="C266" s="180" t="s">
        <v>5506</v>
      </c>
      <c r="D266" s="181" t="s">
        <v>5507</v>
      </c>
      <c r="E266" s="180" t="s">
        <v>109</v>
      </c>
      <c r="F266" s="182" t="s">
        <v>7347</v>
      </c>
      <c r="G266" s="183" t="str">
        <f t="shared" si="4"/>
        <v>Engineering and Asset Management</v>
      </c>
      <c r="H266" s="178" t="s">
        <v>109</v>
      </c>
      <c r="J266" s="178" t="e">
        <v>#N/A</v>
      </c>
    </row>
    <row r="267" spans="1:10">
      <c r="A267" s="178" t="s">
        <v>200</v>
      </c>
      <c r="B267" s="179" t="s">
        <v>79</v>
      </c>
      <c r="C267" s="180" t="s">
        <v>5544</v>
      </c>
      <c r="D267" s="181" t="s">
        <v>5545</v>
      </c>
      <c r="E267" s="180" t="s">
        <v>79</v>
      </c>
      <c r="F267" s="182" t="s">
        <v>7347</v>
      </c>
      <c r="G267" s="183" t="str">
        <f t="shared" si="4"/>
        <v>Engineering and Asset Management</v>
      </c>
      <c r="H267" s="178" t="s">
        <v>79</v>
      </c>
      <c r="J267" s="178" t="e">
        <v>#N/A</v>
      </c>
    </row>
    <row r="268" spans="1:10">
      <c r="A268" s="178" t="s">
        <v>200</v>
      </c>
      <c r="B268" s="179" t="s">
        <v>79</v>
      </c>
      <c r="C268" s="180" t="s">
        <v>5546</v>
      </c>
      <c r="D268" s="181" t="s">
        <v>5547</v>
      </c>
      <c r="E268" s="180" t="s">
        <v>79</v>
      </c>
      <c r="F268" s="182" t="s">
        <v>7347</v>
      </c>
      <c r="G268" s="183" t="str">
        <f t="shared" si="4"/>
        <v>Engineering and Asset Management</v>
      </c>
      <c r="H268" s="178" t="s">
        <v>79</v>
      </c>
      <c r="J268" s="178" t="e">
        <v>#N/A</v>
      </c>
    </row>
    <row r="269" spans="1:10">
      <c r="A269" s="178" t="s">
        <v>200</v>
      </c>
      <c r="B269" s="179" t="s">
        <v>79</v>
      </c>
      <c r="C269" s="180" t="s">
        <v>5548</v>
      </c>
      <c r="D269" s="181" t="s">
        <v>5549</v>
      </c>
      <c r="E269" s="180" t="s">
        <v>79</v>
      </c>
      <c r="F269" s="182" t="s">
        <v>7347</v>
      </c>
      <c r="G269" s="183" t="str">
        <f t="shared" si="4"/>
        <v>Engineering and Asset Management</v>
      </c>
      <c r="H269" s="178" t="s">
        <v>79</v>
      </c>
      <c r="J269" s="178" t="e">
        <v>#N/A</v>
      </c>
    </row>
    <row r="270" spans="1:10">
      <c r="A270" s="178" t="s">
        <v>200</v>
      </c>
      <c r="B270" s="179" t="s">
        <v>79</v>
      </c>
      <c r="C270" s="180" t="s">
        <v>5550</v>
      </c>
      <c r="D270" s="181" t="s">
        <v>5551</v>
      </c>
      <c r="E270" s="180" t="s">
        <v>79</v>
      </c>
      <c r="F270" s="182" t="s">
        <v>7347</v>
      </c>
      <c r="G270" s="183" t="str">
        <f t="shared" si="4"/>
        <v>Engineering and Asset Management</v>
      </c>
      <c r="H270" s="178" t="s">
        <v>79</v>
      </c>
      <c r="J270" s="178" t="e">
        <v>#N/A</v>
      </c>
    </row>
    <row r="271" spans="1:10">
      <c r="A271" s="178" t="s">
        <v>200</v>
      </c>
      <c r="B271" s="179" t="s">
        <v>79</v>
      </c>
      <c r="C271" s="180" t="s">
        <v>5552</v>
      </c>
      <c r="D271" s="181" t="s">
        <v>5553</v>
      </c>
      <c r="E271" s="180" t="s">
        <v>79</v>
      </c>
      <c r="F271" s="182" t="s">
        <v>7347</v>
      </c>
      <c r="G271" s="183" t="str">
        <f t="shared" si="4"/>
        <v>Engineering and Asset Management</v>
      </c>
      <c r="H271" s="178" t="s">
        <v>79</v>
      </c>
      <c r="J271" s="178" t="e">
        <v>#N/A</v>
      </c>
    </row>
    <row r="272" spans="1:10">
      <c r="A272" s="178" t="s">
        <v>200</v>
      </c>
      <c r="B272" s="179" t="s">
        <v>109</v>
      </c>
      <c r="C272" s="180" t="s">
        <v>6076</v>
      </c>
      <c r="D272" s="181" t="s">
        <v>6077</v>
      </c>
      <c r="E272" s="180" t="s">
        <v>109</v>
      </c>
      <c r="F272" s="182" t="s">
        <v>7347</v>
      </c>
      <c r="G272" s="183" t="str">
        <f t="shared" si="4"/>
        <v>Engineering and Asset Management</v>
      </c>
      <c r="H272" s="178" t="s">
        <v>109</v>
      </c>
      <c r="J272" s="178" t="e">
        <v>#N/A</v>
      </c>
    </row>
    <row r="273" spans="1:10">
      <c r="A273" s="178" t="s">
        <v>200</v>
      </c>
      <c r="B273" s="179" t="s">
        <v>79</v>
      </c>
      <c r="C273" s="180" t="s">
        <v>6078</v>
      </c>
      <c r="D273" s="181" t="s">
        <v>6079</v>
      </c>
      <c r="E273" s="180" t="s">
        <v>79</v>
      </c>
      <c r="F273" s="182" t="s">
        <v>7347</v>
      </c>
      <c r="G273" s="183" t="str">
        <f t="shared" si="4"/>
        <v>Engineering and Asset Management</v>
      </c>
      <c r="H273" s="178" t="s">
        <v>79</v>
      </c>
      <c r="J273" s="178" t="e">
        <v>#N/A</v>
      </c>
    </row>
    <row r="274" spans="1:10" ht="28.5">
      <c r="A274" s="178" t="s">
        <v>200</v>
      </c>
      <c r="B274" s="179" t="s">
        <v>109</v>
      </c>
      <c r="C274" s="180" t="s">
        <v>6092</v>
      </c>
      <c r="D274" s="181" t="s">
        <v>6093</v>
      </c>
      <c r="E274" s="180" t="s">
        <v>109</v>
      </c>
      <c r="F274" s="182" t="s">
        <v>7347</v>
      </c>
      <c r="G274" s="183" t="str">
        <f t="shared" si="4"/>
        <v>Engineering and Asset Management</v>
      </c>
      <c r="H274" s="178" t="s">
        <v>109</v>
      </c>
      <c r="J274" s="178" t="e">
        <v>#N/A</v>
      </c>
    </row>
    <row r="275" spans="1:10">
      <c r="A275" s="178" t="s">
        <v>200</v>
      </c>
      <c r="B275" s="179" t="s">
        <v>145</v>
      </c>
      <c r="C275" s="180" t="s">
        <v>6094</v>
      </c>
      <c r="D275" s="181" t="s">
        <v>6095</v>
      </c>
      <c r="E275" s="180" t="s">
        <v>145</v>
      </c>
      <c r="F275" s="182" t="s">
        <v>246</v>
      </c>
      <c r="G275" s="183" t="str">
        <f t="shared" si="4"/>
        <v>ITOT</v>
      </c>
      <c r="H275" s="178" t="s">
        <v>145</v>
      </c>
      <c r="J275" s="178" t="e">
        <v>#N/A</v>
      </c>
    </row>
    <row r="276" spans="1:10">
      <c r="A276" s="178" t="s">
        <v>200</v>
      </c>
      <c r="B276" s="179" t="s">
        <v>109</v>
      </c>
      <c r="C276" s="180" t="s">
        <v>6270</v>
      </c>
      <c r="D276" s="181" t="s">
        <v>6271</v>
      </c>
      <c r="E276" s="180" t="s">
        <v>109</v>
      </c>
      <c r="F276" s="182" t="s">
        <v>7347</v>
      </c>
      <c r="G276" s="183" t="str">
        <f t="shared" si="4"/>
        <v>Engineering and Asset Management</v>
      </c>
      <c r="H276" s="178" t="s">
        <v>109</v>
      </c>
      <c r="J276" s="178" t="e">
        <v>#N/A</v>
      </c>
    </row>
    <row r="277" spans="1:10">
      <c r="A277" s="178" t="s">
        <v>200</v>
      </c>
      <c r="B277" s="179" t="s">
        <v>109</v>
      </c>
      <c r="C277" s="180" t="s">
        <v>6272</v>
      </c>
      <c r="D277" s="181" t="s">
        <v>6273</v>
      </c>
      <c r="E277" s="180" t="s">
        <v>109</v>
      </c>
      <c r="F277" s="182" t="s">
        <v>7347</v>
      </c>
      <c r="G277" s="183" t="str">
        <f t="shared" si="4"/>
        <v>Engineering and Asset Management</v>
      </c>
      <c r="H277" s="178" t="s">
        <v>109</v>
      </c>
      <c r="J277" s="178" t="e">
        <v>#N/A</v>
      </c>
    </row>
    <row r="278" spans="1:10">
      <c r="A278" s="178" t="s">
        <v>200</v>
      </c>
      <c r="B278" s="179" t="s">
        <v>109</v>
      </c>
      <c r="C278" s="180" t="s">
        <v>6274</v>
      </c>
      <c r="D278" s="181" t="s">
        <v>6275</v>
      </c>
      <c r="E278" s="180" t="s">
        <v>109</v>
      </c>
      <c r="F278" s="182" t="s">
        <v>7347</v>
      </c>
      <c r="G278" s="183" t="str">
        <f t="shared" si="4"/>
        <v>Engineering and Asset Management</v>
      </c>
      <c r="H278" s="178" t="s">
        <v>109</v>
      </c>
      <c r="J278" s="178" t="e">
        <v>#N/A</v>
      </c>
    </row>
    <row r="279" spans="1:10">
      <c r="A279" s="178" t="s">
        <v>200</v>
      </c>
      <c r="B279" s="179" t="s">
        <v>109</v>
      </c>
      <c r="C279" s="180" t="s">
        <v>6276</v>
      </c>
      <c r="D279" s="181" t="s">
        <v>6277</v>
      </c>
      <c r="E279" s="180" t="s">
        <v>109</v>
      </c>
      <c r="F279" s="182" t="s">
        <v>7347</v>
      </c>
      <c r="G279" s="183" t="str">
        <f t="shared" si="4"/>
        <v>Engineering and Asset Management</v>
      </c>
      <c r="H279" s="178" t="s">
        <v>109</v>
      </c>
      <c r="J279" s="178" t="e">
        <v>#N/A</v>
      </c>
    </row>
    <row r="280" spans="1:10">
      <c r="A280" s="178" t="s">
        <v>200</v>
      </c>
      <c r="B280" s="179" t="s">
        <v>109</v>
      </c>
      <c r="C280" s="180" t="s">
        <v>6278</v>
      </c>
      <c r="D280" s="181" t="s">
        <v>6279</v>
      </c>
      <c r="E280" s="180" t="s">
        <v>109</v>
      </c>
      <c r="F280" s="182" t="s">
        <v>7347</v>
      </c>
      <c r="G280" s="183" t="str">
        <f t="shared" si="4"/>
        <v>Engineering and Asset Management</v>
      </c>
      <c r="H280" s="178" t="s">
        <v>109</v>
      </c>
      <c r="J280" s="178" t="e">
        <v>#N/A</v>
      </c>
    </row>
    <row r="281" spans="1:10">
      <c r="A281" s="178" t="s">
        <v>200</v>
      </c>
      <c r="B281" s="179" t="s">
        <v>109</v>
      </c>
      <c r="C281" s="180" t="s">
        <v>6280</v>
      </c>
      <c r="D281" s="181" t="s">
        <v>6281</v>
      </c>
      <c r="E281" s="180" t="s">
        <v>109</v>
      </c>
      <c r="F281" s="182" t="s">
        <v>7347</v>
      </c>
      <c r="G281" s="183" t="str">
        <f t="shared" si="4"/>
        <v>Engineering and Asset Management</v>
      </c>
      <c r="H281" s="178" t="s">
        <v>109</v>
      </c>
      <c r="J281" s="178" t="e">
        <v>#N/A</v>
      </c>
    </row>
    <row r="282" spans="1:10">
      <c r="A282" s="178" t="s">
        <v>200</v>
      </c>
      <c r="B282" s="179" t="s">
        <v>109</v>
      </c>
      <c r="C282" s="180" t="s">
        <v>6282</v>
      </c>
      <c r="D282" s="181" t="s">
        <v>6283</v>
      </c>
      <c r="E282" s="180" t="s">
        <v>109</v>
      </c>
      <c r="F282" s="182" t="s">
        <v>7347</v>
      </c>
      <c r="G282" s="183" t="str">
        <f t="shared" si="4"/>
        <v>Engineering and Asset Management</v>
      </c>
      <c r="H282" s="178" t="s">
        <v>109</v>
      </c>
      <c r="J282" s="178" t="e">
        <v>#N/A</v>
      </c>
    </row>
    <row r="283" spans="1:10">
      <c r="A283" s="178" t="s">
        <v>200</v>
      </c>
      <c r="B283" s="179" t="s">
        <v>109</v>
      </c>
      <c r="C283" s="180" t="s">
        <v>6284</v>
      </c>
      <c r="D283" s="181" t="s">
        <v>6285</v>
      </c>
      <c r="E283" s="180" t="s">
        <v>109</v>
      </c>
      <c r="F283" s="182" t="s">
        <v>7347</v>
      </c>
      <c r="G283" s="183" t="str">
        <f t="shared" si="4"/>
        <v>Engineering and Asset Management</v>
      </c>
      <c r="H283" s="178" t="s">
        <v>109</v>
      </c>
      <c r="J283" s="178" t="e">
        <v>#N/A</v>
      </c>
    </row>
    <row r="284" spans="1:10">
      <c r="A284" s="178" t="s">
        <v>200</v>
      </c>
      <c r="B284" s="179" t="s">
        <v>109</v>
      </c>
      <c r="C284" s="180" t="s">
        <v>6286</v>
      </c>
      <c r="D284" s="181" t="s">
        <v>6287</v>
      </c>
      <c r="E284" s="180" t="s">
        <v>109</v>
      </c>
      <c r="F284" s="182" t="s">
        <v>7347</v>
      </c>
      <c r="G284" s="183" t="str">
        <f t="shared" si="4"/>
        <v>Engineering and Asset Management</v>
      </c>
      <c r="H284" s="178" t="s">
        <v>109</v>
      </c>
      <c r="J284" s="178" t="e">
        <v>#N/A</v>
      </c>
    </row>
    <row r="285" spans="1:10">
      <c r="A285" s="178" t="s">
        <v>200</v>
      </c>
      <c r="B285" s="179" t="s">
        <v>109</v>
      </c>
      <c r="C285" s="180" t="s">
        <v>6288</v>
      </c>
      <c r="D285" s="181" t="s">
        <v>6289</v>
      </c>
      <c r="E285" s="180" t="s">
        <v>109</v>
      </c>
      <c r="F285" s="182" t="s">
        <v>7347</v>
      </c>
      <c r="G285" s="183" t="str">
        <f t="shared" si="4"/>
        <v>Engineering and Asset Management</v>
      </c>
      <c r="H285" s="178" t="s">
        <v>109</v>
      </c>
      <c r="J285" s="178" t="e">
        <v>#N/A</v>
      </c>
    </row>
    <row r="286" spans="1:10">
      <c r="A286" s="178" t="s">
        <v>200</v>
      </c>
      <c r="B286" s="179" t="s">
        <v>109</v>
      </c>
      <c r="C286" s="180" t="s">
        <v>6290</v>
      </c>
      <c r="D286" s="181" t="s">
        <v>6291</v>
      </c>
      <c r="E286" s="180" t="s">
        <v>109</v>
      </c>
      <c r="F286" s="182" t="s">
        <v>7347</v>
      </c>
      <c r="G286" s="183" t="str">
        <f t="shared" si="4"/>
        <v>Engineering and Asset Management</v>
      </c>
      <c r="H286" s="178" t="s">
        <v>109</v>
      </c>
      <c r="J286" s="178" t="e">
        <v>#N/A</v>
      </c>
    </row>
    <row r="287" spans="1:10">
      <c r="A287" s="178" t="s">
        <v>200</v>
      </c>
      <c r="B287" s="179" t="s">
        <v>109</v>
      </c>
      <c r="C287" s="180" t="s">
        <v>6292</v>
      </c>
      <c r="D287" s="181" t="s">
        <v>6293</v>
      </c>
      <c r="E287" s="180" t="s">
        <v>109</v>
      </c>
      <c r="F287" s="182" t="s">
        <v>7347</v>
      </c>
      <c r="G287" s="183" t="str">
        <f t="shared" si="4"/>
        <v>Engineering and Asset Management</v>
      </c>
      <c r="H287" s="178" t="s">
        <v>109</v>
      </c>
      <c r="J287" s="178" t="e">
        <v>#N/A</v>
      </c>
    </row>
    <row r="288" spans="1:10">
      <c r="A288" s="178" t="s">
        <v>200</v>
      </c>
      <c r="B288" s="179" t="s">
        <v>109</v>
      </c>
      <c r="C288" s="180" t="s">
        <v>6294</v>
      </c>
      <c r="D288" s="181" t="s">
        <v>6295</v>
      </c>
      <c r="E288" s="187" t="s">
        <v>109</v>
      </c>
      <c r="F288" s="182" t="s">
        <v>7347</v>
      </c>
      <c r="G288" s="183" t="str">
        <f t="shared" si="4"/>
        <v>Engineering and Asset Management</v>
      </c>
      <c r="H288" s="178" t="s">
        <v>20</v>
      </c>
      <c r="I288" s="188" t="str">
        <f>E288</f>
        <v>PBUT7</v>
      </c>
      <c r="J288" s="178" t="s">
        <v>20</v>
      </c>
    </row>
    <row r="289" spans="1:10">
      <c r="A289" s="178" t="s">
        <v>200</v>
      </c>
      <c r="B289" s="179" t="s">
        <v>145</v>
      </c>
      <c r="C289" s="180" t="s">
        <v>6296</v>
      </c>
      <c r="D289" s="181" t="s">
        <v>6297</v>
      </c>
      <c r="E289" s="180" t="s">
        <v>145</v>
      </c>
      <c r="F289" s="182" t="s">
        <v>246</v>
      </c>
      <c r="G289" s="183" t="str">
        <f t="shared" si="4"/>
        <v>ITOT</v>
      </c>
      <c r="H289" s="178" t="s">
        <v>145</v>
      </c>
      <c r="J289" s="178" t="e">
        <v>#N/A</v>
      </c>
    </row>
    <row r="290" spans="1:10" ht="28.5">
      <c r="A290" s="178" t="s">
        <v>200</v>
      </c>
      <c r="B290" s="179" t="s">
        <v>109</v>
      </c>
      <c r="C290" s="180" t="s">
        <v>6298</v>
      </c>
      <c r="D290" s="181" t="s">
        <v>6299</v>
      </c>
      <c r="E290" s="180" t="s">
        <v>109</v>
      </c>
      <c r="F290" s="182" t="s">
        <v>7347</v>
      </c>
      <c r="G290" s="183" t="str">
        <f t="shared" si="4"/>
        <v>Engineering and Asset Management</v>
      </c>
      <c r="H290" s="178" t="s">
        <v>109</v>
      </c>
      <c r="J290" s="178" t="e">
        <v>#N/A</v>
      </c>
    </row>
    <row r="291" spans="1:10">
      <c r="A291" s="178" t="s">
        <v>200</v>
      </c>
      <c r="B291" s="179" t="s">
        <v>109</v>
      </c>
      <c r="C291" s="180" t="s">
        <v>6300</v>
      </c>
      <c r="D291" s="181" t="s">
        <v>6301</v>
      </c>
      <c r="E291" s="180" t="s">
        <v>109</v>
      </c>
      <c r="F291" s="182" t="s">
        <v>7347</v>
      </c>
      <c r="G291" s="183" t="str">
        <f t="shared" si="4"/>
        <v>Engineering and Asset Management</v>
      </c>
      <c r="H291" s="178" t="s">
        <v>109</v>
      </c>
      <c r="J291" s="178" t="e">
        <v>#N/A</v>
      </c>
    </row>
    <row r="292" spans="1:10">
      <c r="A292" s="178" t="s">
        <v>200</v>
      </c>
      <c r="B292" s="179" t="s">
        <v>109</v>
      </c>
      <c r="C292" s="180" t="s">
        <v>6302</v>
      </c>
      <c r="D292" s="181" t="s">
        <v>6303</v>
      </c>
      <c r="E292" s="180" t="s">
        <v>109</v>
      </c>
      <c r="F292" s="182" t="s">
        <v>7347</v>
      </c>
      <c r="G292" s="183" t="str">
        <f t="shared" si="4"/>
        <v>Engineering and Asset Management</v>
      </c>
      <c r="H292" s="178" t="s">
        <v>109</v>
      </c>
      <c r="J292" s="178" t="e">
        <v>#N/A</v>
      </c>
    </row>
    <row r="293" spans="1:10">
      <c r="A293" s="178" t="s">
        <v>200</v>
      </c>
      <c r="B293" s="179" t="s">
        <v>109</v>
      </c>
      <c r="C293" s="180" t="s">
        <v>6304</v>
      </c>
      <c r="D293" s="181" t="s">
        <v>6305</v>
      </c>
      <c r="E293" s="180" t="s">
        <v>109</v>
      </c>
      <c r="F293" s="182" t="s">
        <v>7347</v>
      </c>
      <c r="G293" s="183" t="str">
        <f t="shared" si="4"/>
        <v>Engineering and Asset Management</v>
      </c>
      <c r="H293" s="178" t="s">
        <v>109</v>
      </c>
      <c r="J293" s="178" t="e">
        <v>#N/A</v>
      </c>
    </row>
    <row r="294" spans="1:10">
      <c r="A294" s="178" t="s">
        <v>200</v>
      </c>
      <c r="B294" s="179" t="s">
        <v>109</v>
      </c>
      <c r="C294" s="180" t="s">
        <v>6306</v>
      </c>
      <c r="D294" s="181" t="s">
        <v>6307</v>
      </c>
      <c r="E294" s="180" t="s">
        <v>109</v>
      </c>
      <c r="F294" s="182" t="s">
        <v>7347</v>
      </c>
      <c r="G294" s="183" t="str">
        <f t="shared" si="4"/>
        <v>Engineering and Asset Management</v>
      </c>
      <c r="H294" s="178" t="s">
        <v>109</v>
      </c>
      <c r="J294" s="178" t="e">
        <v>#N/A</v>
      </c>
    </row>
    <row r="295" spans="1:10">
      <c r="A295" s="178" t="s">
        <v>200</v>
      </c>
      <c r="B295" s="179" t="s">
        <v>109</v>
      </c>
      <c r="C295" s="180" t="s">
        <v>6308</v>
      </c>
      <c r="D295" s="181" t="s">
        <v>6309</v>
      </c>
      <c r="E295" s="180" t="s">
        <v>109</v>
      </c>
      <c r="F295" s="182" t="s">
        <v>7347</v>
      </c>
      <c r="G295" s="183" t="str">
        <f t="shared" si="4"/>
        <v>Engineering and Asset Management</v>
      </c>
      <c r="H295" s="178" t="s">
        <v>109</v>
      </c>
      <c r="J295" s="178" t="e">
        <v>#N/A</v>
      </c>
    </row>
    <row r="296" spans="1:10">
      <c r="A296" s="178" t="s">
        <v>200</v>
      </c>
      <c r="B296" s="179" t="s">
        <v>109</v>
      </c>
      <c r="C296" s="180" t="s">
        <v>6310</v>
      </c>
      <c r="D296" s="181" t="s">
        <v>6311</v>
      </c>
      <c r="E296" s="180" t="s">
        <v>109</v>
      </c>
      <c r="F296" s="182" t="s">
        <v>7347</v>
      </c>
      <c r="G296" s="183" t="str">
        <f t="shared" si="4"/>
        <v>Engineering and Asset Management</v>
      </c>
      <c r="H296" s="178" t="s">
        <v>109</v>
      </c>
      <c r="J296" s="178" t="e">
        <v>#N/A</v>
      </c>
    </row>
    <row r="297" spans="1:10">
      <c r="A297" s="178" t="s">
        <v>200</v>
      </c>
      <c r="B297" s="179" t="s">
        <v>109</v>
      </c>
      <c r="C297" s="180" t="s">
        <v>6312</v>
      </c>
      <c r="D297" s="181" t="s">
        <v>6313</v>
      </c>
      <c r="E297" s="180" t="s">
        <v>109</v>
      </c>
      <c r="F297" s="182" t="s">
        <v>7347</v>
      </c>
      <c r="G297" s="183" t="str">
        <f t="shared" si="4"/>
        <v>Engineering and Asset Management</v>
      </c>
      <c r="H297" s="178" t="s">
        <v>109</v>
      </c>
      <c r="J297" s="178" t="e">
        <v>#N/A</v>
      </c>
    </row>
    <row r="298" spans="1:10">
      <c r="A298" s="178" t="s">
        <v>200</v>
      </c>
      <c r="B298" s="179" t="s">
        <v>109</v>
      </c>
      <c r="C298" s="180" t="s">
        <v>6314</v>
      </c>
      <c r="D298" s="181" t="s">
        <v>6315</v>
      </c>
      <c r="E298" s="180" t="s">
        <v>109</v>
      </c>
      <c r="F298" s="182" t="s">
        <v>7347</v>
      </c>
      <c r="G298" s="183" t="str">
        <f t="shared" si="4"/>
        <v>Engineering and Asset Management</v>
      </c>
      <c r="H298" s="178" t="s">
        <v>109</v>
      </c>
      <c r="J298" s="178" t="e">
        <v>#N/A</v>
      </c>
    </row>
    <row r="299" spans="1:10">
      <c r="A299" s="178" t="s">
        <v>200</v>
      </c>
      <c r="B299" s="179" t="s">
        <v>109</v>
      </c>
      <c r="C299" s="180" t="s">
        <v>6352</v>
      </c>
      <c r="D299" s="181" t="s">
        <v>6353</v>
      </c>
      <c r="E299" s="180" t="s">
        <v>109</v>
      </c>
      <c r="F299" s="182" t="s">
        <v>7347</v>
      </c>
      <c r="G299" s="183" t="str">
        <f t="shared" si="4"/>
        <v>Engineering and Asset Management</v>
      </c>
      <c r="H299" s="178" t="s">
        <v>109</v>
      </c>
      <c r="J299" s="178" t="e">
        <v>#N/A</v>
      </c>
    </row>
    <row r="300" spans="1:10" ht="28.5">
      <c r="A300" s="178" t="s">
        <v>200</v>
      </c>
      <c r="B300" s="179" t="s">
        <v>109</v>
      </c>
      <c r="C300" s="180" t="s">
        <v>6354</v>
      </c>
      <c r="D300" s="181" t="s">
        <v>6355</v>
      </c>
      <c r="E300" s="180" t="s">
        <v>109</v>
      </c>
      <c r="F300" s="182" t="s">
        <v>7347</v>
      </c>
      <c r="G300" s="183" t="str">
        <f t="shared" si="4"/>
        <v>Engineering and Asset Management</v>
      </c>
      <c r="H300" s="178" t="s">
        <v>109</v>
      </c>
      <c r="J300" s="178" t="e">
        <v>#N/A</v>
      </c>
    </row>
    <row r="301" spans="1:10">
      <c r="A301" s="178" t="s">
        <v>200</v>
      </c>
      <c r="B301" s="179" t="s">
        <v>100</v>
      </c>
      <c r="C301" s="180" t="s">
        <v>6356</v>
      </c>
      <c r="D301" s="181" t="s">
        <v>6357</v>
      </c>
      <c r="E301" s="180" t="s">
        <v>100</v>
      </c>
      <c r="F301" s="182" t="s">
        <v>7347</v>
      </c>
      <c r="G301" s="183" t="str">
        <f t="shared" si="4"/>
        <v>Engineering and Asset Management</v>
      </c>
      <c r="H301" s="178" t="s">
        <v>100</v>
      </c>
      <c r="J301" s="178" t="e">
        <v>#N/A</v>
      </c>
    </row>
    <row r="302" spans="1:10">
      <c r="A302" s="178" t="s">
        <v>200</v>
      </c>
      <c r="B302" s="179" t="s">
        <v>125</v>
      </c>
      <c r="C302" s="180" t="s">
        <v>6358</v>
      </c>
      <c r="D302" s="181" t="s">
        <v>6359</v>
      </c>
      <c r="E302" s="180" t="s">
        <v>125</v>
      </c>
      <c r="F302" s="182" t="s">
        <v>7347</v>
      </c>
      <c r="G302" s="183" t="str">
        <f t="shared" si="4"/>
        <v>Engineering and Asset Management</v>
      </c>
      <c r="H302" s="178" t="s">
        <v>125</v>
      </c>
      <c r="J302" s="178" t="e">
        <v>#N/A</v>
      </c>
    </row>
    <row r="303" spans="1:10">
      <c r="A303" s="178" t="s">
        <v>200</v>
      </c>
      <c r="B303" s="179" t="s">
        <v>109</v>
      </c>
      <c r="C303" s="180" t="s">
        <v>6360</v>
      </c>
      <c r="D303" s="181" t="s">
        <v>6361</v>
      </c>
      <c r="E303" s="180" t="s">
        <v>109</v>
      </c>
      <c r="F303" s="182" t="s">
        <v>7347</v>
      </c>
      <c r="G303" s="183" t="str">
        <f t="shared" si="4"/>
        <v>Engineering and Asset Management</v>
      </c>
      <c r="H303" s="178" t="s">
        <v>109</v>
      </c>
      <c r="J303" s="178" t="e">
        <v>#N/A</v>
      </c>
    </row>
    <row r="304" spans="1:10">
      <c r="A304" s="178" t="s">
        <v>200</v>
      </c>
      <c r="B304" s="179" t="s">
        <v>131</v>
      </c>
      <c r="C304" s="180" t="s">
        <v>6362</v>
      </c>
      <c r="D304" s="181" t="s">
        <v>6363</v>
      </c>
      <c r="E304" s="180" t="s">
        <v>131</v>
      </c>
      <c r="F304" s="182" t="s">
        <v>7347</v>
      </c>
      <c r="G304" s="183" t="str">
        <f t="shared" si="4"/>
        <v>Engineering and Asset Management</v>
      </c>
      <c r="H304" s="178" t="s">
        <v>131</v>
      </c>
      <c r="J304" s="178" t="e">
        <v>#N/A</v>
      </c>
    </row>
    <row r="305" spans="1:10">
      <c r="A305" s="178" t="s">
        <v>200</v>
      </c>
      <c r="B305" s="179" t="s">
        <v>109</v>
      </c>
      <c r="C305" s="180" t="s">
        <v>6364</v>
      </c>
      <c r="D305" s="181" t="s">
        <v>6365</v>
      </c>
      <c r="E305" s="180" t="s">
        <v>109</v>
      </c>
      <c r="F305" s="182" t="s">
        <v>7347</v>
      </c>
      <c r="G305" s="183" t="str">
        <f t="shared" si="4"/>
        <v>Engineering and Asset Management</v>
      </c>
      <c r="H305" s="178" t="s">
        <v>109</v>
      </c>
      <c r="J305" s="178" t="e">
        <v>#N/A</v>
      </c>
    </row>
    <row r="306" spans="1:10">
      <c r="A306" s="178" t="s">
        <v>200</v>
      </c>
      <c r="B306" s="179" t="s">
        <v>131</v>
      </c>
      <c r="C306" s="180" t="s">
        <v>6366</v>
      </c>
      <c r="D306" s="181" t="s">
        <v>6367</v>
      </c>
      <c r="E306" s="180" t="s">
        <v>131</v>
      </c>
      <c r="F306" s="182" t="s">
        <v>7347</v>
      </c>
      <c r="G306" s="183" t="str">
        <f t="shared" si="4"/>
        <v>Engineering and Asset Management</v>
      </c>
      <c r="H306" s="178" t="s">
        <v>131</v>
      </c>
      <c r="J306" s="178" t="e">
        <v>#N/A</v>
      </c>
    </row>
    <row r="307" spans="1:10" ht="28.5">
      <c r="A307" s="178" t="s">
        <v>200</v>
      </c>
      <c r="B307" s="179" t="s">
        <v>109</v>
      </c>
      <c r="C307" s="180" t="s">
        <v>6512</v>
      </c>
      <c r="D307" s="181" t="s">
        <v>6513</v>
      </c>
      <c r="E307" s="180" t="s">
        <v>109</v>
      </c>
      <c r="F307" s="182" t="s">
        <v>7347</v>
      </c>
      <c r="G307" s="183" t="str">
        <f t="shared" si="4"/>
        <v>Engineering and Asset Management</v>
      </c>
      <c r="H307" s="178" t="s">
        <v>109</v>
      </c>
      <c r="J307" s="178" t="e">
        <v>#N/A</v>
      </c>
    </row>
    <row r="308" spans="1:10">
      <c r="A308" s="178" t="s">
        <v>200</v>
      </c>
      <c r="B308" s="179" t="s">
        <v>109</v>
      </c>
      <c r="C308" s="180" t="s">
        <v>6514</v>
      </c>
      <c r="D308" s="181" t="s">
        <v>6515</v>
      </c>
      <c r="E308" s="180" t="s">
        <v>109</v>
      </c>
      <c r="F308" s="182" t="s">
        <v>7347</v>
      </c>
      <c r="G308" s="183" t="str">
        <f t="shared" si="4"/>
        <v>Engineering and Asset Management</v>
      </c>
      <c r="H308" s="178" t="s">
        <v>109</v>
      </c>
      <c r="J308" s="178" t="e">
        <v>#N/A</v>
      </c>
    </row>
    <row r="309" spans="1:10">
      <c r="A309" s="178" t="s">
        <v>200</v>
      </c>
      <c r="B309" s="179" t="s">
        <v>109</v>
      </c>
      <c r="C309" s="180" t="s">
        <v>6516</v>
      </c>
      <c r="D309" s="181" t="s">
        <v>6517</v>
      </c>
      <c r="E309" s="180" t="s">
        <v>109</v>
      </c>
      <c r="F309" s="182" t="s">
        <v>7347</v>
      </c>
      <c r="G309" s="183" t="str">
        <f t="shared" si="4"/>
        <v>Engineering and Asset Management</v>
      </c>
      <c r="H309" s="178" t="s">
        <v>109</v>
      </c>
      <c r="J309" s="178" t="e">
        <v>#N/A</v>
      </c>
    </row>
    <row r="310" spans="1:10">
      <c r="A310" s="178" t="s">
        <v>200</v>
      </c>
      <c r="B310" s="179" t="s">
        <v>109</v>
      </c>
      <c r="C310" s="180" t="s">
        <v>6518</v>
      </c>
      <c r="D310" s="181" t="s">
        <v>6519</v>
      </c>
      <c r="E310" s="180" t="s">
        <v>109</v>
      </c>
      <c r="F310" s="182" t="s">
        <v>7347</v>
      </c>
      <c r="G310" s="183" t="str">
        <f t="shared" si="4"/>
        <v>Engineering and Asset Management</v>
      </c>
      <c r="H310" s="178" t="s">
        <v>109</v>
      </c>
      <c r="J310" s="178" t="e">
        <v>#N/A</v>
      </c>
    </row>
    <row r="311" spans="1:10">
      <c r="A311" s="178" t="s">
        <v>200</v>
      </c>
      <c r="B311" s="179" t="s">
        <v>109</v>
      </c>
      <c r="C311" s="180" t="s">
        <v>6520</v>
      </c>
      <c r="D311" s="181" t="s">
        <v>6521</v>
      </c>
      <c r="E311" s="180" t="s">
        <v>109</v>
      </c>
      <c r="F311" s="182" t="s">
        <v>7347</v>
      </c>
      <c r="G311" s="183" t="str">
        <f t="shared" si="4"/>
        <v>Engineering and Asset Management</v>
      </c>
      <c r="H311" s="178" t="s">
        <v>109</v>
      </c>
      <c r="J311" s="178" t="e">
        <v>#N/A</v>
      </c>
    </row>
    <row r="312" spans="1:10">
      <c r="A312" s="178" t="s">
        <v>200</v>
      </c>
      <c r="B312" s="179" t="s">
        <v>109</v>
      </c>
      <c r="C312" s="180" t="s">
        <v>6522</v>
      </c>
      <c r="D312" s="181" t="s">
        <v>6523</v>
      </c>
      <c r="E312" s="180" t="s">
        <v>109</v>
      </c>
      <c r="F312" s="182" t="s">
        <v>7347</v>
      </c>
      <c r="G312" s="183" t="str">
        <f t="shared" si="4"/>
        <v>Engineering and Asset Management</v>
      </c>
      <c r="H312" s="178" t="s">
        <v>109</v>
      </c>
      <c r="J312" s="178" t="e">
        <v>#N/A</v>
      </c>
    </row>
    <row r="313" spans="1:10">
      <c r="A313" s="178" t="s">
        <v>200</v>
      </c>
      <c r="B313" s="179" t="s">
        <v>109</v>
      </c>
      <c r="C313" s="180" t="s">
        <v>6524</v>
      </c>
      <c r="D313" s="181" t="s">
        <v>6525</v>
      </c>
      <c r="E313" s="180" t="s">
        <v>109</v>
      </c>
      <c r="F313" s="182" t="s">
        <v>7347</v>
      </c>
      <c r="G313" s="183" t="str">
        <f t="shared" si="4"/>
        <v>Engineering and Asset Management</v>
      </c>
      <c r="H313" s="178" t="s">
        <v>109</v>
      </c>
      <c r="J313" s="178" t="e">
        <v>#N/A</v>
      </c>
    </row>
    <row r="314" spans="1:10" ht="28.5">
      <c r="A314" s="178" t="s">
        <v>200</v>
      </c>
      <c r="B314" s="179" t="s">
        <v>86</v>
      </c>
      <c r="C314" s="180" t="s">
        <v>6526</v>
      </c>
      <c r="D314" s="181" t="s">
        <v>6527</v>
      </c>
      <c r="E314" s="180" t="s">
        <v>86</v>
      </c>
      <c r="F314" s="182" t="s">
        <v>7</v>
      </c>
      <c r="G314" s="183" t="str">
        <f t="shared" si="4"/>
        <v>Operations</v>
      </c>
      <c r="H314" s="178" t="s">
        <v>86</v>
      </c>
      <c r="J314" s="178" t="e">
        <v>#N/A</v>
      </c>
    </row>
    <row r="315" spans="1:10">
      <c r="A315" s="178" t="s">
        <v>200</v>
      </c>
      <c r="B315" s="179" t="s">
        <v>109</v>
      </c>
      <c r="C315" s="180" t="s">
        <v>6538</v>
      </c>
      <c r="D315" s="181" t="s">
        <v>6539</v>
      </c>
      <c r="E315" s="180" t="s">
        <v>109</v>
      </c>
      <c r="F315" s="182" t="s">
        <v>7347</v>
      </c>
      <c r="G315" s="183" t="str">
        <f t="shared" si="4"/>
        <v>Engineering and Asset Management</v>
      </c>
      <c r="H315" s="178" t="s">
        <v>109</v>
      </c>
      <c r="J315" s="178" t="e">
        <v>#N/A</v>
      </c>
    </row>
    <row r="316" spans="1:10" ht="28.5">
      <c r="A316" s="178" t="s">
        <v>200</v>
      </c>
      <c r="B316" s="179" t="s">
        <v>79</v>
      </c>
      <c r="C316" s="180" t="s">
        <v>6540</v>
      </c>
      <c r="D316" s="181" t="s">
        <v>6541</v>
      </c>
      <c r="E316" s="180" t="s">
        <v>79</v>
      </c>
      <c r="F316" s="182" t="s">
        <v>7347</v>
      </c>
      <c r="G316" s="183" t="str">
        <f t="shared" si="4"/>
        <v>Engineering and Asset Management</v>
      </c>
      <c r="H316" s="178" t="s">
        <v>79</v>
      </c>
      <c r="J316" s="178" t="e">
        <v>#N/A</v>
      </c>
    </row>
    <row r="317" spans="1:10">
      <c r="A317" s="178" t="s">
        <v>200</v>
      </c>
      <c r="B317" s="179" t="s">
        <v>109</v>
      </c>
      <c r="C317" s="180" t="s">
        <v>6542</v>
      </c>
      <c r="D317" s="181" t="s">
        <v>6543</v>
      </c>
      <c r="E317" s="180" t="s">
        <v>109</v>
      </c>
      <c r="F317" s="182" t="s">
        <v>7347</v>
      </c>
      <c r="G317" s="183" t="str">
        <f t="shared" si="4"/>
        <v>Engineering and Asset Management</v>
      </c>
      <c r="H317" s="178" t="s">
        <v>109</v>
      </c>
      <c r="J317" s="178" t="e">
        <v>#N/A</v>
      </c>
    </row>
    <row r="318" spans="1:10">
      <c r="A318" s="178" t="s">
        <v>200</v>
      </c>
      <c r="B318" s="179" t="s">
        <v>109</v>
      </c>
      <c r="C318" s="180" t="s">
        <v>6544</v>
      </c>
      <c r="D318" s="181" t="s">
        <v>6545</v>
      </c>
      <c r="E318" s="180" t="s">
        <v>109</v>
      </c>
      <c r="F318" s="182" t="s">
        <v>7347</v>
      </c>
      <c r="G318" s="183" t="str">
        <f t="shared" si="4"/>
        <v>Engineering and Asset Management</v>
      </c>
      <c r="H318" s="178" t="s">
        <v>109</v>
      </c>
      <c r="J318" s="178" t="e">
        <v>#N/A</v>
      </c>
    </row>
    <row r="319" spans="1:10">
      <c r="A319" s="178" t="s">
        <v>200</v>
      </c>
      <c r="B319" s="179" t="s">
        <v>109</v>
      </c>
      <c r="C319" s="180" t="s">
        <v>6546</v>
      </c>
      <c r="D319" s="181" t="s">
        <v>6547</v>
      </c>
      <c r="E319" s="180" t="s">
        <v>109</v>
      </c>
      <c r="F319" s="182" t="s">
        <v>7347</v>
      </c>
      <c r="G319" s="183" t="str">
        <f t="shared" si="4"/>
        <v>Engineering and Asset Management</v>
      </c>
      <c r="H319" s="178" t="s">
        <v>109</v>
      </c>
      <c r="J319" s="178" t="e">
        <v>#N/A</v>
      </c>
    </row>
    <row r="320" spans="1:10">
      <c r="A320" s="178" t="s">
        <v>200</v>
      </c>
      <c r="B320" s="179" t="s">
        <v>109</v>
      </c>
      <c r="C320" s="180" t="s">
        <v>6548</v>
      </c>
      <c r="D320" s="181" t="s">
        <v>6549</v>
      </c>
      <c r="E320" s="180" t="s">
        <v>109</v>
      </c>
      <c r="F320" s="182" t="s">
        <v>7347</v>
      </c>
      <c r="G320" s="183" t="str">
        <f t="shared" si="4"/>
        <v>Engineering and Asset Management</v>
      </c>
      <c r="H320" s="178" t="s">
        <v>109</v>
      </c>
      <c r="J320" s="178" t="e">
        <v>#N/A</v>
      </c>
    </row>
    <row r="321" spans="1:10">
      <c r="A321" s="178" t="s">
        <v>200</v>
      </c>
      <c r="B321" s="179" t="s">
        <v>145</v>
      </c>
      <c r="C321" s="180" t="s">
        <v>6584</v>
      </c>
      <c r="D321" s="181" t="s">
        <v>6585</v>
      </c>
      <c r="E321" s="180" t="s">
        <v>145</v>
      </c>
      <c r="F321" s="182" t="s">
        <v>246</v>
      </c>
      <c r="G321" s="183" t="str">
        <f t="shared" si="4"/>
        <v>ITOT</v>
      </c>
      <c r="H321" s="178" t="s">
        <v>145</v>
      </c>
      <c r="J321" s="178" t="e">
        <v>#N/A</v>
      </c>
    </row>
    <row r="322" spans="1:10">
      <c r="A322" s="178" t="s">
        <v>200</v>
      </c>
      <c r="B322" s="179" t="s">
        <v>145</v>
      </c>
      <c r="C322" s="180" t="s">
        <v>6586</v>
      </c>
      <c r="D322" s="181" t="s">
        <v>6587</v>
      </c>
      <c r="E322" s="180" t="s">
        <v>145</v>
      </c>
      <c r="F322" s="182" t="s">
        <v>246</v>
      </c>
      <c r="G322" s="183" t="str">
        <f t="shared" ref="G322:G385" si="5">_xlfn.XLOOKUP(F322,M:M,N:N)</f>
        <v>ITOT</v>
      </c>
      <c r="H322" s="178" t="s">
        <v>145</v>
      </c>
      <c r="J322" s="178" t="e">
        <v>#N/A</v>
      </c>
    </row>
    <row r="323" spans="1:10" s="190" customFormat="1">
      <c r="A323" s="178" t="s">
        <v>200</v>
      </c>
      <c r="B323" s="179" t="s">
        <v>88</v>
      </c>
      <c r="C323" s="180" t="s">
        <v>211</v>
      </c>
      <c r="D323" s="181" t="s">
        <v>210</v>
      </c>
      <c r="E323" s="180" t="s">
        <v>88</v>
      </c>
      <c r="F323" s="182" t="s">
        <v>7347</v>
      </c>
      <c r="G323" s="183" t="str">
        <f t="shared" si="5"/>
        <v>Engineering and Asset Management</v>
      </c>
      <c r="H323" s="178" t="s">
        <v>88</v>
      </c>
      <c r="J323" s="178" t="e">
        <v>#N/A</v>
      </c>
    </row>
    <row r="324" spans="1:10">
      <c r="A324" s="178" t="s">
        <v>200</v>
      </c>
      <c r="B324" s="179" t="s">
        <v>109</v>
      </c>
      <c r="C324" s="180" t="s">
        <v>6588</v>
      </c>
      <c r="D324" s="181" t="s">
        <v>6589</v>
      </c>
      <c r="E324" s="187" t="s">
        <v>109</v>
      </c>
      <c r="F324" s="182" t="s">
        <v>7347</v>
      </c>
      <c r="G324" s="183" t="str">
        <f t="shared" si="5"/>
        <v>Engineering and Asset Management</v>
      </c>
      <c r="H324" s="178" t="s">
        <v>20</v>
      </c>
      <c r="I324" s="188" t="str">
        <f>E324</f>
        <v>PBUT7</v>
      </c>
      <c r="J324" s="178" t="s">
        <v>20</v>
      </c>
    </row>
    <row r="325" spans="1:10">
      <c r="A325" s="178" t="s">
        <v>200</v>
      </c>
      <c r="B325" s="179" t="s">
        <v>109</v>
      </c>
      <c r="C325" s="180" t="s">
        <v>6590</v>
      </c>
      <c r="D325" s="181" t="s">
        <v>6591</v>
      </c>
      <c r="E325" s="180" t="s">
        <v>109</v>
      </c>
      <c r="F325" s="182" t="s">
        <v>7347</v>
      </c>
      <c r="G325" s="183" t="str">
        <f t="shared" si="5"/>
        <v>Engineering and Asset Management</v>
      </c>
      <c r="H325" s="178" t="s">
        <v>109</v>
      </c>
      <c r="J325" s="178" t="e">
        <v>#N/A</v>
      </c>
    </row>
    <row r="326" spans="1:10">
      <c r="A326" s="178" t="s">
        <v>200</v>
      </c>
      <c r="B326" s="179" t="s">
        <v>109</v>
      </c>
      <c r="C326" s="180" t="s">
        <v>6592</v>
      </c>
      <c r="D326" s="181" t="s">
        <v>6593</v>
      </c>
      <c r="E326" s="180" t="s">
        <v>109</v>
      </c>
      <c r="F326" s="182" t="s">
        <v>7347</v>
      </c>
      <c r="G326" s="183" t="str">
        <f t="shared" si="5"/>
        <v>Engineering and Asset Management</v>
      </c>
      <c r="H326" s="178" t="s">
        <v>109</v>
      </c>
      <c r="J326" s="178" t="e">
        <v>#N/A</v>
      </c>
    </row>
    <row r="327" spans="1:10">
      <c r="A327" s="178" t="s">
        <v>200</v>
      </c>
      <c r="B327" s="179" t="s">
        <v>109</v>
      </c>
      <c r="C327" s="180" t="s">
        <v>6594</v>
      </c>
      <c r="D327" s="181" t="s">
        <v>6595</v>
      </c>
      <c r="E327" s="180" t="s">
        <v>109</v>
      </c>
      <c r="F327" s="182" t="s">
        <v>7347</v>
      </c>
      <c r="G327" s="183" t="str">
        <f t="shared" si="5"/>
        <v>Engineering and Asset Management</v>
      </c>
      <c r="H327" s="178" t="s">
        <v>109</v>
      </c>
      <c r="J327" s="178" t="e">
        <v>#N/A</v>
      </c>
    </row>
    <row r="328" spans="1:10">
      <c r="A328" s="178" t="s">
        <v>200</v>
      </c>
      <c r="B328" s="179" t="s">
        <v>109</v>
      </c>
      <c r="C328" s="180" t="s">
        <v>6596</v>
      </c>
      <c r="D328" s="181" t="s">
        <v>6597</v>
      </c>
      <c r="E328" s="180" t="s">
        <v>109</v>
      </c>
      <c r="F328" s="182" t="s">
        <v>7347</v>
      </c>
      <c r="G328" s="183" t="str">
        <f t="shared" si="5"/>
        <v>Engineering and Asset Management</v>
      </c>
      <c r="H328" s="178" t="s">
        <v>109</v>
      </c>
      <c r="J328" s="178" t="e">
        <v>#N/A</v>
      </c>
    </row>
    <row r="329" spans="1:10">
      <c r="A329" s="178" t="s">
        <v>200</v>
      </c>
      <c r="B329" s="179" t="s">
        <v>109</v>
      </c>
      <c r="C329" s="180" t="s">
        <v>6598</v>
      </c>
      <c r="D329" s="181" t="s">
        <v>6599</v>
      </c>
      <c r="E329" s="180" t="s">
        <v>109</v>
      </c>
      <c r="F329" s="182" t="s">
        <v>7347</v>
      </c>
      <c r="G329" s="183" t="str">
        <f t="shared" si="5"/>
        <v>Engineering and Asset Management</v>
      </c>
      <c r="H329" s="178" t="s">
        <v>109</v>
      </c>
      <c r="J329" s="178" t="e">
        <v>#N/A</v>
      </c>
    </row>
    <row r="330" spans="1:10">
      <c r="A330" s="178" t="s">
        <v>200</v>
      </c>
      <c r="B330" s="179" t="s">
        <v>109</v>
      </c>
      <c r="C330" s="180" t="s">
        <v>6600</v>
      </c>
      <c r="D330" s="181" t="s">
        <v>6601</v>
      </c>
      <c r="E330" s="187" t="s">
        <v>109</v>
      </c>
      <c r="F330" s="182" t="s">
        <v>7347</v>
      </c>
      <c r="G330" s="183" t="str">
        <f t="shared" si="5"/>
        <v>Engineering and Asset Management</v>
      </c>
      <c r="H330" s="178" t="s">
        <v>20</v>
      </c>
      <c r="I330" s="188" t="str">
        <f>E330</f>
        <v>PBUT7</v>
      </c>
      <c r="J330" s="178" t="e">
        <v>#N/A</v>
      </c>
    </row>
    <row r="331" spans="1:10">
      <c r="A331" s="178" t="s">
        <v>200</v>
      </c>
      <c r="B331" s="179" t="s">
        <v>109</v>
      </c>
      <c r="C331" s="180" t="s">
        <v>6602</v>
      </c>
      <c r="D331" s="181" t="s">
        <v>6603</v>
      </c>
      <c r="E331" s="180" t="s">
        <v>109</v>
      </c>
      <c r="F331" s="182" t="s">
        <v>7347</v>
      </c>
      <c r="G331" s="183" t="str">
        <f t="shared" si="5"/>
        <v>Engineering and Asset Management</v>
      </c>
      <c r="H331" s="178" t="s">
        <v>109</v>
      </c>
      <c r="J331" s="178" t="e">
        <v>#N/A</v>
      </c>
    </row>
    <row r="332" spans="1:10">
      <c r="A332" s="178" t="s">
        <v>200</v>
      </c>
      <c r="B332" s="179" t="s">
        <v>109</v>
      </c>
      <c r="C332" s="180" t="s">
        <v>6624</v>
      </c>
      <c r="D332" s="181" t="s">
        <v>6625</v>
      </c>
      <c r="E332" s="180" t="s">
        <v>109</v>
      </c>
      <c r="F332" s="182" t="s">
        <v>7347</v>
      </c>
      <c r="G332" s="183" t="str">
        <f t="shared" si="5"/>
        <v>Engineering and Asset Management</v>
      </c>
      <c r="H332" s="178" t="s">
        <v>109</v>
      </c>
      <c r="J332" s="178" t="e">
        <v>#N/A</v>
      </c>
    </row>
    <row r="333" spans="1:10">
      <c r="A333" s="178" t="s">
        <v>200</v>
      </c>
      <c r="B333" s="179" t="s">
        <v>109</v>
      </c>
      <c r="C333" s="180" t="s">
        <v>6626</v>
      </c>
      <c r="D333" s="181" t="s">
        <v>6627</v>
      </c>
      <c r="E333" s="180" t="s">
        <v>109</v>
      </c>
      <c r="F333" s="182" t="s">
        <v>7347</v>
      </c>
      <c r="G333" s="183" t="str">
        <f t="shared" si="5"/>
        <v>Engineering and Asset Management</v>
      </c>
      <c r="H333" s="178" t="s">
        <v>109</v>
      </c>
      <c r="J333" s="178" t="e">
        <v>#N/A</v>
      </c>
    </row>
    <row r="334" spans="1:10">
      <c r="A334" s="178" t="s">
        <v>200</v>
      </c>
      <c r="B334" s="179" t="s">
        <v>79</v>
      </c>
      <c r="C334" s="180" t="s">
        <v>6654</v>
      </c>
      <c r="D334" s="181" t="s">
        <v>6655</v>
      </c>
      <c r="E334" s="180" t="s">
        <v>79</v>
      </c>
      <c r="F334" s="182" t="s">
        <v>7347</v>
      </c>
      <c r="G334" s="183" t="str">
        <f t="shared" si="5"/>
        <v>Engineering and Asset Management</v>
      </c>
      <c r="H334" s="178" t="s">
        <v>79</v>
      </c>
      <c r="J334" s="178" t="e">
        <v>#N/A</v>
      </c>
    </row>
    <row r="335" spans="1:10" ht="28.5">
      <c r="A335" s="178" t="s">
        <v>200</v>
      </c>
      <c r="B335" s="179" t="s">
        <v>79</v>
      </c>
      <c r="C335" s="180" t="s">
        <v>6656</v>
      </c>
      <c r="D335" s="181" t="s">
        <v>6657</v>
      </c>
      <c r="E335" s="180" t="s">
        <v>79</v>
      </c>
      <c r="F335" s="182" t="s">
        <v>7347</v>
      </c>
      <c r="G335" s="183" t="str">
        <f t="shared" si="5"/>
        <v>Engineering and Asset Management</v>
      </c>
      <c r="H335" s="178" t="s">
        <v>79</v>
      </c>
      <c r="J335" s="178" t="e">
        <v>#N/A</v>
      </c>
    </row>
    <row r="336" spans="1:10">
      <c r="A336" s="178" t="s">
        <v>200</v>
      </c>
      <c r="B336" s="179" t="s">
        <v>79</v>
      </c>
      <c r="C336" s="180" t="s">
        <v>6658</v>
      </c>
      <c r="D336" s="181" t="s">
        <v>6659</v>
      </c>
      <c r="E336" s="180" t="s">
        <v>79</v>
      </c>
      <c r="F336" s="182" t="s">
        <v>7347</v>
      </c>
      <c r="G336" s="183" t="str">
        <f t="shared" si="5"/>
        <v>Engineering and Asset Management</v>
      </c>
      <c r="H336" s="178" t="s">
        <v>79</v>
      </c>
      <c r="J336" s="178" t="e">
        <v>#N/A</v>
      </c>
    </row>
    <row r="337" spans="1:10">
      <c r="A337" s="178" t="s">
        <v>200</v>
      </c>
      <c r="B337" s="179" t="s">
        <v>109</v>
      </c>
      <c r="C337" s="180" t="s">
        <v>6714</v>
      </c>
      <c r="D337" s="181" t="s">
        <v>6715</v>
      </c>
      <c r="E337" s="180" t="s">
        <v>109</v>
      </c>
      <c r="F337" s="182" t="s">
        <v>7347</v>
      </c>
      <c r="G337" s="183" t="str">
        <f t="shared" si="5"/>
        <v>Engineering and Asset Management</v>
      </c>
      <c r="H337" s="178" t="s">
        <v>109</v>
      </c>
      <c r="J337" s="178" t="e">
        <v>#N/A</v>
      </c>
    </row>
    <row r="338" spans="1:10">
      <c r="A338" s="178" t="s">
        <v>200</v>
      </c>
      <c r="B338" s="179" t="s">
        <v>115</v>
      </c>
      <c r="C338" s="180" t="s">
        <v>6716</v>
      </c>
      <c r="D338" s="181" t="s">
        <v>6717</v>
      </c>
      <c r="E338" s="180" t="s">
        <v>115</v>
      </c>
      <c r="F338" s="182" t="s">
        <v>234</v>
      </c>
      <c r="G338" s="183" t="str">
        <f t="shared" si="5"/>
        <v>Corporate Services</v>
      </c>
      <c r="H338" s="178" t="s">
        <v>115</v>
      </c>
      <c r="J338" s="178" t="e">
        <v>#N/A</v>
      </c>
    </row>
    <row r="339" spans="1:10" ht="28.5">
      <c r="A339" s="178" t="s">
        <v>200</v>
      </c>
      <c r="B339" s="179" t="s">
        <v>79</v>
      </c>
      <c r="C339" s="180" t="s">
        <v>6718</v>
      </c>
      <c r="D339" s="181" t="s">
        <v>6719</v>
      </c>
      <c r="E339" s="180" t="s">
        <v>79</v>
      </c>
      <c r="F339" s="182" t="s">
        <v>7347</v>
      </c>
      <c r="G339" s="183" t="str">
        <f t="shared" si="5"/>
        <v>Engineering and Asset Management</v>
      </c>
      <c r="H339" s="178" t="s">
        <v>79</v>
      </c>
      <c r="J339" s="178" t="e">
        <v>#N/A</v>
      </c>
    </row>
    <row r="340" spans="1:10" ht="15">
      <c r="A340" s="178" t="s">
        <v>200</v>
      </c>
      <c r="B340" s="179" t="s">
        <v>79</v>
      </c>
      <c r="C340" s="189" t="s">
        <v>6720</v>
      </c>
      <c r="D340" s="181" t="s">
        <v>6721</v>
      </c>
      <c r="E340" s="180" t="s">
        <v>79</v>
      </c>
      <c r="F340" s="182" t="s">
        <v>7347</v>
      </c>
      <c r="G340" s="183" t="str">
        <f t="shared" si="5"/>
        <v>Engineering and Asset Management</v>
      </c>
      <c r="H340" s="178" t="s">
        <v>79</v>
      </c>
      <c r="J340" s="178" t="e">
        <v>#N/A</v>
      </c>
    </row>
    <row r="341" spans="1:10">
      <c r="A341" s="178" t="s">
        <v>200</v>
      </c>
      <c r="B341" s="179" t="s">
        <v>79</v>
      </c>
      <c r="C341" s="180" t="s">
        <v>6722</v>
      </c>
      <c r="D341" s="181" t="s">
        <v>6723</v>
      </c>
      <c r="E341" s="180" t="s">
        <v>79</v>
      </c>
      <c r="F341" s="182" t="s">
        <v>7347</v>
      </c>
      <c r="G341" s="183" t="str">
        <f t="shared" si="5"/>
        <v>Engineering and Asset Management</v>
      </c>
      <c r="H341" s="178" t="s">
        <v>79</v>
      </c>
      <c r="J341" s="178" t="e">
        <v>#N/A</v>
      </c>
    </row>
    <row r="342" spans="1:10">
      <c r="A342" s="178" t="s">
        <v>200</v>
      </c>
      <c r="B342" s="179" t="s">
        <v>79</v>
      </c>
      <c r="C342" s="180" t="s">
        <v>6724</v>
      </c>
      <c r="D342" s="181" t="s">
        <v>6725</v>
      </c>
      <c r="E342" s="180" t="s">
        <v>79</v>
      </c>
      <c r="F342" s="182" t="s">
        <v>7347</v>
      </c>
      <c r="G342" s="183" t="str">
        <f t="shared" si="5"/>
        <v>Engineering and Asset Management</v>
      </c>
      <c r="H342" s="178" t="s">
        <v>79</v>
      </c>
      <c r="J342" s="178" t="e">
        <v>#N/A</v>
      </c>
    </row>
    <row r="343" spans="1:10">
      <c r="A343" s="178" t="s">
        <v>200</v>
      </c>
      <c r="B343" s="179" t="s">
        <v>79</v>
      </c>
      <c r="C343" s="180" t="s">
        <v>6726</v>
      </c>
      <c r="D343" s="181" t="s">
        <v>6727</v>
      </c>
      <c r="E343" s="180" t="s">
        <v>79</v>
      </c>
      <c r="F343" s="182" t="s">
        <v>7347</v>
      </c>
      <c r="G343" s="183" t="str">
        <f t="shared" si="5"/>
        <v>Engineering and Asset Management</v>
      </c>
      <c r="H343" s="178" t="s">
        <v>79</v>
      </c>
      <c r="J343" s="178" t="e">
        <v>#N/A</v>
      </c>
    </row>
    <row r="344" spans="1:10">
      <c r="A344" s="178" t="s">
        <v>200</v>
      </c>
      <c r="B344" s="179" t="s">
        <v>79</v>
      </c>
      <c r="C344" s="180" t="s">
        <v>6728</v>
      </c>
      <c r="D344" s="181" t="s">
        <v>6729</v>
      </c>
      <c r="E344" s="180" t="s">
        <v>79</v>
      </c>
      <c r="F344" s="182" t="s">
        <v>7347</v>
      </c>
      <c r="G344" s="183" t="str">
        <f t="shared" si="5"/>
        <v>Engineering and Asset Management</v>
      </c>
      <c r="H344" s="178" t="s">
        <v>79</v>
      </c>
      <c r="J344" s="178" t="e">
        <v>#N/A</v>
      </c>
    </row>
    <row r="345" spans="1:10">
      <c r="A345" s="178" t="s">
        <v>200</v>
      </c>
      <c r="B345" s="179" t="s">
        <v>79</v>
      </c>
      <c r="C345" s="180" t="s">
        <v>6730</v>
      </c>
      <c r="D345" s="181" t="s">
        <v>6731</v>
      </c>
      <c r="E345" s="180" t="s">
        <v>79</v>
      </c>
      <c r="F345" s="182" t="s">
        <v>7347</v>
      </c>
      <c r="G345" s="183" t="str">
        <f t="shared" si="5"/>
        <v>Engineering and Asset Management</v>
      </c>
      <c r="H345" s="178" t="s">
        <v>79</v>
      </c>
      <c r="J345" s="178" t="e">
        <v>#N/A</v>
      </c>
    </row>
    <row r="346" spans="1:10">
      <c r="A346" s="178" t="s">
        <v>200</v>
      </c>
      <c r="B346" s="179" t="s">
        <v>109</v>
      </c>
      <c r="C346" s="180" t="s">
        <v>6732</v>
      </c>
      <c r="D346" s="181" t="s">
        <v>6733</v>
      </c>
      <c r="E346" s="180" t="s">
        <v>109</v>
      </c>
      <c r="F346" s="182" t="s">
        <v>7347</v>
      </c>
      <c r="G346" s="183" t="str">
        <f t="shared" si="5"/>
        <v>Engineering and Asset Management</v>
      </c>
      <c r="H346" s="178" t="s">
        <v>109</v>
      </c>
      <c r="J346" s="178" t="e">
        <v>#N/A</v>
      </c>
    </row>
    <row r="347" spans="1:10">
      <c r="A347" s="178" t="s">
        <v>200</v>
      </c>
      <c r="B347" s="179" t="s">
        <v>109</v>
      </c>
      <c r="C347" s="180" t="s">
        <v>6734</v>
      </c>
      <c r="D347" s="181" t="s">
        <v>6735</v>
      </c>
      <c r="E347" s="180" t="s">
        <v>109</v>
      </c>
      <c r="F347" s="182" t="s">
        <v>7347</v>
      </c>
      <c r="G347" s="183" t="str">
        <f t="shared" si="5"/>
        <v>Engineering and Asset Management</v>
      </c>
      <c r="H347" s="178" t="s">
        <v>109</v>
      </c>
      <c r="J347" s="178" t="e">
        <v>#N/A</v>
      </c>
    </row>
    <row r="348" spans="1:10">
      <c r="A348" s="178" t="s">
        <v>200</v>
      </c>
      <c r="B348" s="179" t="s">
        <v>98</v>
      </c>
      <c r="C348" s="180" t="s">
        <v>6752</v>
      </c>
      <c r="D348" s="181" t="s">
        <v>6753</v>
      </c>
      <c r="E348" s="187" t="s">
        <v>98</v>
      </c>
      <c r="F348" s="182" t="s">
        <v>7347</v>
      </c>
      <c r="G348" s="183" t="str">
        <f t="shared" si="5"/>
        <v>Engineering and Asset Management</v>
      </c>
      <c r="H348" s="178" t="s">
        <v>20</v>
      </c>
      <c r="I348" s="188" t="str">
        <f t="shared" ref="I348:I349" si="6">E348</f>
        <v>PBUT33</v>
      </c>
      <c r="J348" s="178" t="s">
        <v>20</v>
      </c>
    </row>
    <row r="349" spans="1:10">
      <c r="A349" s="178" t="s">
        <v>200</v>
      </c>
      <c r="B349" s="179" t="s">
        <v>98</v>
      </c>
      <c r="C349" s="180" t="s">
        <v>6754</v>
      </c>
      <c r="D349" s="181" t="s">
        <v>6755</v>
      </c>
      <c r="E349" s="187" t="s">
        <v>98</v>
      </c>
      <c r="F349" s="182" t="s">
        <v>7347</v>
      </c>
      <c r="G349" s="183" t="str">
        <f t="shared" si="5"/>
        <v>Engineering and Asset Management</v>
      </c>
      <c r="H349" s="178" t="s">
        <v>20</v>
      </c>
      <c r="I349" s="188" t="str">
        <f t="shared" si="6"/>
        <v>PBUT33</v>
      </c>
      <c r="J349" s="178" t="e">
        <v>#N/A</v>
      </c>
    </row>
    <row r="350" spans="1:10">
      <c r="A350" s="178" t="s">
        <v>200</v>
      </c>
      <c r="B350" s="179" t="s">
        <v>109</v>
      </c>
      <c r="C350" s="180" t="s">
        <v>6882</v>
      </c>
      <c r="D350" s="181" t="s">
        <v>6883</v>
      </c>
      <c r="E350" s="180" t="s">
        <v>109</v>
      </c>
      <c r="F350" s="182" t="s">
        <v>7347</v>
      </c>
      <c r="G350" s="183" t="str">
        <f t="shared" si="5"/>
        <v>Engineering and Asset Management</v>
      </c>
      <c r="H350" s="178" t="s">
        <v>109</v>
      </c>
      <c r="J350" s="178" t="e">
        <v>#N/A</v>
      </c>
    </row>
    <row r="351" spans="1:10">
      <c r="A351" s="178" t="s">
        <v>200</v>
      </c>
      <c r="B351" s="179" t="s">
        <v>109</v>
      </c>
      <c r="C351" s="180" t="s">
        <v>6884</v>
      </c>
      <c r="D351" s="181" t="s">
        <v>6885</v>
      </c>
      <c r="E351" s="180" t="s">
        <v>109</v>
      </c>
      <c r="F351" s="182" t="s">
        <v>7347</v>
      </c>
      <c r="G351" s="183" t="str">
        <f t="shared" si="5"/>
        <v>Engineering and Asset Management</v>
      </c>
      <c r="H351" s="178" t="s">
        <v>109</v>
      </c>
      <c r="J351" s="178" t="e">
        <v>#N/A</v>
      </c>
    </row>
    <row r="352" spans="1:10">
      <c r="A352" s="178" t="s">
        <v>200</v>
      </c>
      <c r="B352" s="179" t="s">
        <v>98</v>
      </c>
      <c r="C352" s="180" t="s">
        <v>6886</v>
      </c>
      <c r="D352" s="181" t="s">
        <v>6887</v>
      </c>
      <c r="E352" s="180" t="s">
        <v>98</v>
      </c>
      <c r="F352" s="182" t="s">
        <v>7347</v>
      </c>
      <c r="G352" s="183" t="str">
        <f t="shared" si="5"/>
        <v>Engineering and Asset Management</v>
      </c>
      <c r="H352" s="178" t="s">
        <v>98</v>
      </c>
      <c r="J352" s="178" t="e">
        <v>#N/A</v>
      </c>
    </row>
    <row r="353" spans="1:10" ht="28.5">
      <c r="A353" s="178" t="s">
        <v>200</v>
      </c>
      <c r="B353" s="179" t="s">
        <v>7355</v>
      </c>
      <c r="C353" s="189" t="s">
        <v>6888</v>
      </c>
      <c r="D353" s="181" t="s">
        <v>6889</v>
      </c>
      <c r="E353" s="180" t="s">
        <v>100</v>
      </c>
      <c r="F353" s="191" t="s">
        <v>7</v>
      </c>
      <c r="G353" s="183" t="str">
        <f t="shared" si="5"/>
        <v>Operations</v>
      </c>
      <c r="H353" s="178" t="s">
        <v>100</v>
      </c>
      <c r="J353" s="178" t="e">
        <v>#N/A</v>
      </c>
    </row>
    <row r="354" spans="1:10">
      <c r="A354" s="178" t="s">
        <v>200</v>
      </c>
      <c r="B354" s="179" t="s">
        <v>109</v>
      </c>
      <c r="C354" s="180" t="s">
        <v>6890</v>
      </c>
      <c r="D354" s="181" t="s">
        <v>6891</v>
      </c>
      <c r="E354" s="180" t="s">
        <v>109</v>
      </c>
      <c r="F354" s="182" t="s">
        <v>7347</v>
      </c>
      <c r="G354" s="183" t="str">
        <f t="shared" si="5"/>
        <v>Engineering and Asset Management</v>
      </c>
      <c r="H354" s="178" t="s">
        <v>109</v>
      </c>
      <c r="J354" s="178" t="e">
        <v>#N/A</v>
      </c>
    </row>
    <row r="355" spans="1:10">
      <c r="A355" s="178" t="s">
        <v>200</v>
      </c>
      <c r="B355" s="179" t="s">
        <v>109</v>
      </c>
      <c r="C355" s="180" t="s">
        <v>6892</v>
      </c>
      <c r="D355" s="181" t="s">
        <v>6893</v>
      </c>
      <c r="E355" s="180" t="s">
        <v>109</v>
      </c>
      <c r="F355" s="182" t="s">
        <v>7347</v>
      </c>
      <c r="G355" s="183" t="str">
        <f t="shared" si="5"/>
        <v>Engineering and Asset Management</v>
      </c>
      <c r="H355" s="178" t="s">
        <v>109</v>
      </c>
      <c r="J355" s="178" t="e">
        <v>#N/A</v>
      </c>
    </row>
    <row r="356" spans="1:10">
      <c r="A356" s="178" t="s">
        <v>200</v>
      </c>
      <c r="B356" s="179" t="s">
        <v>90</v>
      </c>
      <c r="C356" s="180" t="s">
        <v>6894</v>
      </c>
      <c r="D356" s="181" t="s">
        <v>6895</v>
      </c>
      <c r="E356" s="180" t="s">
        <v>90</v>
      </c>
      <c r="F356" s="182" t="s">
        <v>7347</v>
      </c>
      <c r="G356" s="183" t="str">
        <f t="shared" si="5"/>
        <v>Engineering and Asset Management</v>
      </c>
      <c r="H356" s="178" t="s">
        <v>90</v>
      </c>
      <c r="J356" s="178" t="e">
        <v>#N/A</v>
      </c>
    </row>
    <row r="357" spans="1:10">
      <c r="A357" s="178" t="s">
        <v>200</v>
      </c>
      <c r="B357" s="179" t="s">
        <v>7356</v>
      </c>
      <c r="C357" s="180" t="s">
        <v>6896</v>
      </c>
      <c r="D357" s="181" t="s">
        <v>6897</v>
      </c>
      <c r="E357" s="180" t="s">
        <v>109</v>
      </c>
      <c r="F357" s="182" t="s">
        <v>7</v>
      </c>
      <c r="G357" s="183" t="str">
        <f t="shared" si="5"/>
        <v>Operations</v>
      </c>
      <c r="H357" s="178" t="s">
        <v>109</v>
      </c>
      <c r="J357" s="178" t="e">
        <v>#N/A</v>
      </c>
    </row>
    <row r="358" spans="1:10">
      <c r="A358" s="178" t="s">
        <v>200</v>
      </c>
      <c r="B358" s="179" t="s">
        <v>7356</v>
      </c>
      <c r="C358" s="180" t="s">
        <v>6898</v>
      </c>
      <c r="D358" s="181" t="s">
        <v>6899</v>
      </c>
      <c r="E358" s="180" t="s">
        <v>109</v>
      </c>
      <c r="F358" s="182" t="s">
        <v>7</v>
      </c>
      <c r="G358" s="183" t="str">
        <f t="shared" si="5"/>
        <v>Operations</v>
      </c>
      <c r="H358" s="178" t="s">
        <v>109</v>
      </c>
      <c r="J358" s="178" t="e">
        <v>#N/A</v>
      </c>
    </row>
    <row r="359" spans="1:10">
      <c r="A359" s="178" t="s">
        <v>200</v>
      </c>
      <c r="B359" s="179" t="s">
        <v>7354</v>
      </c>
      <c r="C359" s="180" t="s">
        <v>6900</v>
      </c>
      <c r="D359" s="181" t="s">
        <v>6901</v>
      </c>
      <c r="E359" s="180" t="s">
        <v>123</v>
      </c>
      <c r="F359" s="182" t="s">
        <v>7</v>
      </c>
      <c r="G359" s="183" t="str">
        <f t="shared" si="5"/>
        <v>Operations</v>
      </c>
      <c r="H359" s="178" t="s">
        <v>123</v>
      </c>
      <c r="J359" s="178" t="e">
        <v>#N/A</v>
      </c>
    </row>
    <row r="360" spans="1:10">
      <c r="A360" s="178" t="s">
        <v>200</v>
      </c>
      <c r="B360" s="179" t="s">
        <v>7356</v>
      </c>
      <c r="C360" s="180" t="s">
        <v>6902</v>
      </c>
      <c r="D360" s="181" t="s">
        <v>6903</v>
      </c>
      <c r="E360" s="180" t="s">
        <v>109</v>
      </c>
      <c r="F360" s="182" t="s">
        <v>7</v>
      </c>
      <c r="G360" s="183" t="str">
        <f t="shared" si="5"/>
        <v>Operations</v>
      </c>
      <c r="H360" s="178" t="s">
        <v>109</v>
      </c>
      <c r="J360" s="178" t="e">
        <v>#N/A</v>
      </c>
    </row>
    <row r="361" spans="1:10">
      <c r="A361" s="178" t="s">
        <v>200</v>
      </c>
      <c r="B361" s="179" t="s">
        <v>90</v>
      </c>
      <c r="C361" s="180" t="s">
        <v>6904</v>
      </c>
      <c r="D361" s="181" t="s">
        <v>6905</v>
      </c>
      <c r="E361" s="180" t="s">
        <v>90</v>
      </c>
      <c r="F361" s="182" t="s">
        <v>7347</v>
      </c>
      <c r="G361" s="183" t="str">
        <f t="shared" si="5"/>
        <v>Engineering and Asset Management</v>
      </c>
      <c r="H361" s="178" t="s">
        <v>90</v>
      </c>
      <c r="J361" s="178" t="e">
        <v>#N/A</v>
      </c>
    </row>
    <row r="362" spans="1:10">
      <c r="A362" s="178" t="s">
        <v>200</v>
      </c>
      <c r="B362" s="179" t="s">
        <v>90</v>
      </c>
      <c r="C362" s="180" t="s">
        <v>6906</v>
      </c>
      <c r="D362" s="181" t="s">
        <v>6907</v>
      </c>
      <c r="E362" s="180" t="s">
        <v>90</v>
      </c>
      <c r="F362" s="182" t="s">
        <v>7347</v>
      </c>
      <c r="G362" s="183" t="str">
        <f t="shared" si="5"/>
        <v>Engineering and Asset Management</v>
      </c>
      <c r="H362" s="178" t="s">
        <v>90</v>
      </c>
      <c r="J362" s="178" t="e">
        <v>#N/A</v>
      </c>
    </row>
    <row r="363" spans="1:10">
      <c r="A363" s="178" t="s">
        <v>200</v>
      </c>
      <c r="B363" s="179" t="s">
        <v>90</v>
      </c>
      <c r="C363" s="180" t="s">
        <v>6908</v>
      </c>
      <c r="D363" s="181" t="s">
        <v>6909</v>
      </c>
      <c r="E363" s="180" t="s">
        <v>90</v>
      </c>
      <c r="F363" s="182" t="s">
        <v>7347</v>
      </c>
      <c r="G363" s="183" t="str">
        <f t="shared" si="5"/>
        <v>Engineering and Asset Management</v>
      </c>
      <c r="H363" s="178" t="s">
        <v>90</v>
      </c>
      <c r="J363" s="178" t="e">
        <v>#N/A</v>
      </c>
    </row>
    <row r="364" spans="1:10">
      <c r="A364" s="178" t="s">
        <v>200</v>
      </c>
      <c r="B364" s="179" t="s">
        <v>90</v>
      </c>
      <c r="C364" s="180" t="s">
        <v>6910</v>
      </c>
      <c r="D364" s="181" t="s">
        <v>6911</v>
      </c>
      <c r="E364" s="180" t="s">
        <v>90</v>
      </c>
      <c r="F364" s="182" t="s">
        <v>7347</v>
      </c>
      <c r="G364" s="183" t="str">
        <f t="shared" si="5"/>
        <v>Engineering and Asset Management</v>
      </c>
      <c r="H364" s="178" t="s">
        <v>90</v>
      </c>
      <c r="J364" s="178" t="e">
        <v>#N/A</v>
      </c>
    </row>
    <row r="365" spans="1:10">
      <c r="A365" s="178" t="s">
        <v>200</v>
      </c>
      <c r="B365" s="179" t="s">
        <v>90</v>
      </c>
      <c r="C365" s="180" t="s">
        <v>6912</v>
      </c>
      <c r="D365" s="181" t="s">
        <v>6913</v>
      </c>
      <c r="E365" s="180" t="s">
        <v>90</v>
      </c>
      <c r="F365" s="182" t="s">
        <v>7347</v>
      </c>
      <c r="G365" s="183" t="str">
        <f t="shared" si="5"/>
        <v>Engineering and Asset Management</v>
      </c>
      <c r="H365" s="178" t="s">
        <v>90</v>
      </c>
      <c r="J365" s="178" t="e">
        <v>#N/A</v>
      </c>
    </row>
    <row r="366" spans="1:10">
      <c r="A366" s="178" t="s">
        <v>200</v>
      </c>
      <c r="B366" s="179" t="s">
        <v>90</v>
      </c>
      <c r="C366" s="180" t="s">
        <v>6914</v>
      </c>
      <c r="D366" s="181" t="s">
        <v>6915</v>
      </c>
      <c r="E366" s="180" t="s">
        <v>90</v>
      </c>
      <c r="F366" s="182" t="s">
        <v>7347</v>
      </c>
      <c r="G366" s="183" t="str">
        <f t="shared" si="5"/>
        <v>Engineering and Asset Management</v>
      </c>
      <c r="H366" s="178" t="s">
        <v>90</v>
      </c>
      <c r="J366" s="178" t="e">
        <v>#N/A</v>
      </c>
    </row>
    <row r="367" spans="1:10">
      <c r="A367" s="178" t="s">
        <v>200</v>
      </c>
      <c r="B367" s="179" t="s">
        <v>90</v>
      </c>
      <c r="C367" s="180" t="s">
        <v>6916</v>
      </c>
      <c r="D367" s="181" t="s">
        <v>6917</v>
      </c>
      <c r="E367" s="180" t="s">
        <v>90</v>
      </c>
      <c r="F367" s="182" t="s">
        <v>7347</v>
      </c>
      <c r="G367" s="183" t="str">
        <f t="shared" si="5"/>
        <v>Engineering and Asset Management</v>
      </c>
      <c r="H367" s="178" t="s">
        <v>90</v>
      </c>
      <c r="J367" s="178" t="e">
        <v>#N/A</v>
      </c>
    </row>
    <row r="368" spans="1:10">
      <c r="A368" s="178" t="s">
        <v>200</v>
      </c>
      <c r="B368" s="179" t="s">
        <v>90</v>
      </c>
      <c r="C368" s="180" t="s">
        <v>6918</v>
      </c>
      <c r="D368" s="181" t="s">
        <v>6919</v>
      </c>
      <c r="E368" s="180" t="s">
        <v>90</v>
      </c>
      <c r="F368" s="182" t="s">
        <v>7347</v>
      </c>
      <c r="G368" s="183" t="str">
        <f t="shared" si="5"/>
        <v>Engineering and Asset Management</v>
      </c>
      <c r="H368" s="178" t="s">
        <v>90</v>
      </c>
      <c r="J368" s="178" t="e">
        <v>#N/A</v>
      </c>
    </row>
    <row r="369" spans="1:10">
      <c r="A369" s="178" t="s">
        <v>200</v>
      </c>
      <c r="B369" s="179" t="s">
        <v>90</v>
      </c>
      <c r="C369" s="180" t="s">
        <v>6920</v>
      </c>
      <c r="D369" s="181" t="s">
        <v>6921</v>
      </c>
      <c r="E369" s="180" t="s">
        <v>90</v>
      </c>
      <c r="F369" s="182" t="s">
        <v>7347</v>
      </c>
      <c r="G369" s="183" t="str">
        <f t="shared" si="5"/>
        <v>Engineering and Asset Management</v>
      </c>
      <c r="H369" s="178" t="s">
        <v>90</v>
      </c>
      <c r="J369" s="178" t="e">
        <v>#N/A</v>
      </c>
    </row>
    <row r="370" spans="1:10">
      <c r="A370" s="178" t="s">
        <v>200</v>
      </c>
      <c r="B370" s="179" t="s">
        <v>90</v>
      </c>
      <c r="C370" s="180" t="s">
        <v>6922</v>
      </c>
      <c r="D370" s="181" t="s">
        <v>6923</v>
      </c>
      <c r="E370" s="180" t="s">
        <v>90</v>
      </c>
      <c r="F370" s="182" t="s">
        <v>7347</v>
      </c>
      <c r="G370" s="183" t="str">
        <f t="shared" si="5"/>
        <v>Engineering and Asset Management</v>
      </c>
      <c r="H370" s="178" t="s">
        <v>90</v>
      </c>
      <c r="J370" s="178" t="e">
        <v>#N/A</v>
      </c>
    </row>
    <row r="371" spans="1:10">
      <c r="A371" s="178" t="s">
        <v>200</v>
      </c>
      <c r="B371" s="179" t="s">
        <v>90</v>
      </c>
      <c r="C371" s="180" t="s">
        <v>6924</v>
      </c>
      <c r="D371" s="181" t="s">
        <v>6925</v>
      </c>
      <c r="E371" s="180" t="s">
        <v>90</v>
      </c>
      <c r="F371" s="182" t="s">
        <v>7347</v>
      </c>
      <c r="G371" s="183" t="str">
        <f t="shared" si="5"/>
        <v>Engineering and Asset Management</v>
      </c>
      <c r="H371" s="178" t="s">
        <v>90</v>
      </c>
      <c r="J371" s="178" t="e">
        <v>#N/A</v>
      </c>
    </row>
    <row r="372" spans="1:10">
      <c r="A372" s="178" t="s">
        <v>200</v>
      </c>
      <c r="B372" s="179" t="s">
        <v>90</v>
      </c>
      <c r="C372" s="180" t="s">
        <v>6926</v>
      </c>
      <c r="D372" s="181" t="s">
        <v>6927</v>
      </c>
      <c r="E372" s="180" t="s">
        <v>90</v>
      </c>
      <c r="F372" s="182" t="s">
        <v>7347</v>
      </c>
      <c r="G372" s="183" t="str">
        <f t="shared" si="5"/>
        <v>Engineering and Asset Management</v>
      </c>
      <c r="H372" s="178" t="s">
        <v>90</v>
      </c>
      <c r="J372" s="178" t="e">
        <v>#N/A</v>
      </c>
    </row>
    <row r="373" spans="1:10">
      <c r="A373" s="178" t="s">
        <v>200</v>
      </c>
      <c r="B373" s="179" t="s">
        <v>90</v>
      </c>
      <c r="C373" s="180" t="s">
        <v>6928</v>
      </c>
      <c r="D373" s="181" t="s">
        <v>6929</v>
      </c>
      <c r="E373" s="180" t="s">
        <v>90</v>
      </c>
      <c r="F373" s="182" t="s">
        <v>7347</v>
      </c>
      <c r="G373" s="183" t="str">
        <f t="shared" si="5"/>
        <v>Engineering and Asset Management</v>
      </c>
      <c r="H373" s="178" t="s">
        <v>90</v>
      </c>
      <c r="J373" s="178" t="e">
        <v>#N/A</v>
      </c>
    </row>
    <row r="374" spans="1:10">
      <c r="A374" s="178" t="s">
        <v>200</v>
      </c>
      <c r="B374" s="179" t="s">
        <v>90</v>
      </c>
      <c r="C374" s="180" t="s">
        <v>6930</v>
      </c>
      <c r="D374" s="181" t="s">
        <v>6931</v>
      </c>
      <c r="E374" s="180" t="s">
        <v>90</v>
      </c>
      <c r="F374" s="182" t="s">
        <v>7347</v>
      </c>
      <c r="G374" s="183" t="str">
        <f t="shared" si="5"/>
        <v>Engineering and Asset Management</v>
      </c>
      <c r="H374" s="178" t="s">
        <v>90</v>
      </c>
      <c r="J374" s="178" t="e">
        <v>#N/A</v>
      </c>
    </row>
    <row r="375" spans="1:10">
      <c r="A375" s="178" t="s">
        <v>200</v>
      </c>
      <c r="B375" s="179" t="s">
        <v>90</v>
      </c>
      <c r="C375" s="180" t="s">
        <v>6932</v>
      </c>
      <c r="D375" s="181" t="s">
        <v>6933</v>
      </c>
      <c r="E375" s="180" t="s">
        <v>90</v>
      </c>
      <c r="F375" s="182" t="s">
        <v>7347</v>
      </c>
      <c r="G375" s="183" t="str">
        <f t="shared" si="5"/>
        <v>Engineering and Asset Management</v>
      </c>
      <c r="H375" s="178" t="s">
        <v>90</v>
      </c>
      <c r="J375" s="178" t="e">
        <v>#N/A</v>
      </c>
    </row>
    <row r="376" spans="1:10">
      <c r="A376" s="178" t="s">
        <v>200</v>
      </c>
      <c r="B376" s="179" t="s">
        <v>90</v>
      </c>
      <c r="C376" s="180" t="s">
        <v>6934</v>
      </c>
      <c r="D376" s="181" t="s">
        <v>6935</v>
      </c>
      <c r="E376" s="180" t="s">
        <v>90</v>
      </c>
      <c r="F376" s="182" t="s">
        <v>7347</v>
      </c>
      <c r="G376" s="183" t="str">
        <f t="shared" si="5"/>
        <v>Engineering and Asset Management</v>
      </c>
      <c r="H376" s="178" t="s">
        <v>90</v>
      </c>
      <c r="J376" s="178" t="e">
        <v>#N/A</v>
      </c>
    </row>
    <row r="377" spans="1:10">
      <c r="A377" s="178" t="s">
        <v>200</v>
      </c>
      <c r="B377" s="179" t="s">
        <v>90</v>
      </c>
      <c r="C377" s="180" t="s">
        <v>6936</v>
      </c>
      <c r="D377" s="181" t="s">
        <v>6937</v>
      </c>
      <c r="E377" s="180" t="s">
        <v>90</v>
      </c>
      <c r="F377" s="182" t="s">
        <v>7347</v>
      </c>
      <c r="G377" s="183" t="str">
        <f t="shared" si="5"/>
        <v>Engineering and Asset Management</v>
      </c>
      <c r="H377" s="178" t="s">
        <v>90</v>
      </c>
      <c r="J377" s="178" t="e">
        <v>#N/A</v>
      </c>
    </row>
    <row r="378" spans="1:10">
      <c r="A378" s="178" t="s">
        <v>200</v>
      </c>
      <c r="B378" s="179" t="s">
        <v>90</v>
      </c>
      <c r="C378" s="180" t="s">
        <v>6938</v>
      </c>
      <c r="D378" s="181" t="s">
        <v>6939</v>
      </c>
      <c r="E378" s="180" t="s">
        <v>90</v>
      </c>
      <c r="F378" s="182" t="s">
        <v>7347</v>
      </c>
      <c r="G378" s="183" t="str">
        <f t="shared" si="5"/>
        <v>Engineering and Asset Management</v>
      </c>
      <c r="H378" s="178" t="s">
        <v>90</v>
      </c>
      <c r="J378" s="178" t="e">
        <v>#N/A</v>
      </c>
    </row>
    <row r="379" spans="1:10">
      <c r="A379" s="178" t="s">
        <v>200</v>
      </c>
      <c r="B379" s="179" t="s">
        <v>90</v>
      </c>
      <c r="C379" s="180" t="s">
        <v>6940</v>
      </c>
      <c r="D379" s="181" t="s">
        <v>6941</v>
      </c>
      <c r="E379" s="180" t="s">
        <v>90</v>
      </c>
      <c r="F379" s="182" t="s">
        <v>7347</v>
      </c>
      <c r="G379" s="183" t="str">
        <f t="shared" si="5"/>
        <v>Engineering and Asset Management</v>
      </c>
      <c r="H379" s="178" t="s">
        <v>90</v>
      </c>
      <c r="J379" s="178" t="e">
        <v>#N/A</v>
      </c>
    </row>
    <row r="380" spans="1:10">
      <c r="A380" s="178" t="s">
        <v>200</v>
      </c>
      <c r="B380" s="179" t="s">
        <v>90</v>
      </c>
      <c r="C380" s="180" t="s">
        <v>6942</v>
      </c>
      <c r="D380" s="181" t="s">
        <v>6943</v>
      </c>
      <c r="E380" s="180" t="s">
        <v>90</v>
      </c>
      <c r="F380" s="182" t="s">
        <v>7347</v>
      </c>
      <c r="G380" s="183" t="str">
        <f t="shared" si="5"/>
        <v>Engineering and Asset Management</v>
      </c>
      <c r="H380" s="178" t="s">
        <v>90</v>
      </c>
      <c r="J380" s="178" t="e">
        <v>#N/A</v>
      </c>
    </row>
    <row r="381" spans="1:10">
      <c r="A381" s="178" t="s">
        <v>200</v>
      </c>
      <c r="B381" s="179" t="s">
        <v>90</v>
      </c>
      <c r="C381" s="180" t="s">
        <v>6944</v>
      </c>
      <c r="D381" s="181" t="s">
        <v>6945</v>
      </c>
      <c r="E381" s="180" t="s">
        <v>90</v>
      </c>
      <c r="F381" s="182" t="s">
        <v>7347</v>
      </c>
      <c r="G381" s="183" t="str">
        <f t="shared" si="5"/>
        <v>Engineering and Asset Management</v>
      </c>
      <c r="H381" s="178" t="s">
        <v>90</v>
      </c>
      <c r="J381" s="178" t="e">
        <v>#N/A</v>
      </c>
    </row>
    <row r="382" spans="1:10">
      <c r="A382" s="178" t="s">
        <v>200</v>
      </c>
      <c r="B382" s="179" t="s">
        <v>90</v>
      </c>
      <c r="C382" s="180" t="s">
        <v>6946</v>
      </c>
      <c r="D382" s="181" t="s">
        <v>6947</v>
      </c>
      <c r="E382" s="180" t="s">
        <v>90</v>
      </c>
      <c r="F382" s="182" t="s">
        <v>7347</v>
      </c>
      <c r="G382" s="183" t="str">
        <f t="shared" si="5"/>
        <v>Engineering and Asset Management</v>
      </c>
      <c r="H382" s="178" t="s">
        <v>90</v>
      </c>
      <c r="J382" s="178" t="e">
        <v>#N/A</v>
      </c>
    </row>
    <row r="383" spans="1:10">
      <c r="A383" s="178" t="s">
        <v>200</v>
      </c>
      <c r="B383" s="179" t="s">
        <v>90</v>
      </c>
      <c r="C383" s="180" t="s">
        <v>6948</v>
      </c>
      <c r="D383" s="181" t="s">
        <v>6949</v>
      </c>
      <c r="E383" s="180" t="s">
        <v>90</v>
      </c>
      <c r="F383" s="182" t="s">
        <v>7347</v>
      </c>
      <c r="G383" s="183" t="str">
        <f t="shared" si="5"/>
        <v>Engineering and Asset Management</v>
      </c>
      <c r="H383" s="178" t="s">
        <v>90</v>
      </c>
      <c r="J383" s="178" t="e">
        <v>#N/A</v>
      </c>
    </row>
    <row r="384" spans="1:10">
      <c r="A384" s="178" t="s">
        <v>200</v>
      </c>
      <c r="B384" s="179" t="s">
        <v>90</v>
      </c>
      <c r="C384" s="180" t="s">
        <v>6950</v>
      </c>
      <c r="D384" s="181" t="s">
        <v>6951</v>
      </c>
      <c r="E384" s="180" t="s">
        <v>90</v>
      </c>
      <c r="F384" s="182" t="s">
        <v>7347</v>
      </c>
      <c r="G384" s="183" t="str">
        <f t="shared" si="5"/>
        <v>Engineering and Asset Management</v>
      </c>
      <c r="H384" s="178" t="s">
        <v>90</v>
      </c>
      <c r="J384" s="178" t="e">
        <v>#N/A</v>
      </c>
    </row>
    <row r="385" spans="1:10">
      <c r="A385" s="178" t="s">
        <v>200</v>
      </c>
      <c r="B385" s="179" t="s">
        <v>90</v>
      </c>
      <c r="C385" s="180" t="s">
        <v>6952</v>
      </c>
      <c r="D385" s="181" t="s">
        <v>6953</v>
      </c>
      <c r="E385" s="180" t="s">
        <v>90</v>
      </c>
      <c r="F385" s="182" t="s">
        <v>7347</v>
      </c>
      <c r="G385" s="183" t="str">
        <f t="shared" si="5"/>
        <v>Engineering and Asset Management</v>
      </c>
      <c r="H385" s="178" t="s">
        <v>90</v>
      </c>
      <c r="J385" s="178" t="e">
        <v>#N/A</v>
      </c>
    </row>
    <row r="386" spans="1:10">
      <c r="A386" s="178" t="s">
        <v>200</v>
      </c>
      <c r="B386" s="179" t="s">
        <v>90</v>
      </c>
      <c r="C386" s="180" t="s">
        <v>6954</v>
      </c>
      <c r="D386" s="181" t="s">
        <v>6955</v>
      </c>
      <c r="E386" s="180" t="s">
        <v>90</v>
      </c>
      <c r="F386" s="182" t="s">
        <v>7347</v>
      </c>
      <c r="G386" s="183" t="str">
        <f t="shared" ref="G386:G449" si="7">_xlfn.XLOOKUP(F386,M:M,N:N)</f>
        <v>Engineering and Asset Management</v>
      </c>
      <c r="H386" s="178" t="s">
        <v>90</v>
      </c>
      <c r="J386" s="178" t="e">
        <v>#N/A</v>
      </c>
    </row>
    <row r="387" spans="1:10">
      <c r="A387" s="178" t="s">
        <v>200</v>
      </c>
      <c r="B387" s="179" t="s">
        <v>90</v>
      </c>
      <c r="C387" s="180" t="s">
        <v>6956</v>
      </c>
      <c r="D387" s="181" t="s">
        <v>6957</v>
      </c>
      <c r="E387" s="180" t="s">
        <v>90</v>
      </c>
      <c r="F387" s="182" t="s">
        <v>7347</v>
      </c>
      <c r="G387" s="183" t="str">
        <f t="shared" si="7"/>
        <v>Engineering and Asset Management</v>
      </c>
      <c r="H387" s="178" t="s">
        <v>90</v>
      </c>
      <c r="J387" s="178" t="e">
        <v>#N/A</v>
      </c>
    </row>
    <row r="388" spans="1:10">
      <c r="A388" s="178" t="s">
        <v>200</v>
      </c>
      <c r="B388" s="179" t="s">
        <v>90</v>
      </c>
      <c r="C388" s="180" t="s">
        <v>6958</v>
      </c>
      <c r="D388" s="181" t="s">
        <v>6959</v>
      </c>
      <c r="E388" s="180" t="s">
        <v>90</v>
      </c>
      <c r="F388" s="182" t="s">
        <v>7347</v>
      </c>
      <c r="G388" s="183" t="str">
        <f t="shared" si="7"/>
        <v>Engineering and Asset Management</v>
      </c>
      <c r="H388" s="178" t="s">
        <v>90</v>
      </c>
      <c r="J388" s="178" t="e">
        <v>#N/A</v>
      </c>
    </row>
    <row r="389" spans="1:10">
      <c r="A389" s="178" t="s">
        <v>200</v>
      </c>
      <c r="B389" s="179" t="s">
        <v>90</v>
      </c>
      <c r="C389" s="180" t="s">
        <v>6960</v>
      </c>
      <c r="D389" s="181" t="s">
        <v>6961</v>
      </c>
      <c r="E389" s="180" t="s">
        <v>90</v>
      </c>
      <c r="F389" s="182" t="s">
        <v>7347</v>
      </c>
      <c r="G389" s="183" t="str">
        <f t="shared" si="7"/>
        <v>Engineering and Asset Management</v>
      </c>
      <c r="H389" s="178" t="s">
        <v>90</v>
      </c>
      <c r="J389" s="178" t="e">
        <v>#N/A</v>
      </c>
    </row>
    <row r="390" spans="1:10">
      <c r="A390" s="178" t="s">
        <v>200</v>
      </c>
      <c r="B390" s="179" t="s">
        <v>90</v>
      </c>
      <c r="C390" s="180" t="s">
        <v>6962</v>
      </c>
      <c r="D390" s="181" t="s">
        <v>6963</v>
      </c>
      <c r="E390" s="180" t="s">
        <v>90</v>
      </c>
      <c r="F390" s="182" t="s">
        <v>7347</v>
      </c>
      <c r="G390" s="183" t="str">
        <f t="shared" si="7"/>
        <v>Engineering and Asset Management</v>
      </c>
      <c r="H390" s="178" t="s">
        <v>90</v>
      </c>
      <c r="J390" s="178" t="e">
        <v>#N/A</v>
      </c>
    </row>
    <row r="391" spans="1:10">
      <c r="A391" s="178" t="s">
        <v>200</v>
      </c>
      <c r="B391" s="179" t="s">
        <v>90</v>
      </c>
      <c r="C391" s="180" t="s">
        <v>6964</v>
      </c>
      <c r="D391" s="181" t="s">
        <v>6965</v>
      </c>
      <c r="E391" s="180" t="s">
        <v>90</v>
      </c>
      <c r="F391" s="182" t="s">
        <v>7347</v>
      </c>
      <c r="G391" s="183" t="str">
        <f t="shared" si="7"/>
        <v>Engineering and Asset Management</v>
      </c>
      <c r="H391" s="178" t="s">
        <v>90</v>
      </c>
      <c r="J391" s="178" t="e">
        <v>#N/A</v>
      </c>
    </row>
    <row r="392" spans="1:10">
      <c r="A392" s="178" t="s">
        <v>200</v>
      </c>
      <c r="B392" s="179" t="s">
        <v>90</v>
      </c>
      <c r="C392" s="180" t="s">
        <v>6966</v>
      </c>
      <c r="D392" s="181" t="s">
        <v>6967</v>
      </c>
      <c r="E392" s="180" t="s">
        <v>90</v>
      </c>
      <c r="F392" s="182" t="s">
        <v>7347</v>
      </c>
      <c r="G392" s="183" t="str">
        <f t="shared" si="7"/>
        <v>Engineering and Asset Management</v>
      </c>
      <c r="H392" s="178" t="s">
        <v>90</v>
      </c>
      <c r="J392" s="178" t="e">
        <v>#N/A</v>
      </c>
    </row>
    <row r="393" spans="1:10">
      <c r="A393" s="178" t="s">
        <v>200</v>
      </c>
      <c r="B393" s="179" t="s">
        <v>90</v>
      </c>
      <c r="C393" s="180" t="s">
        <v>6968</v>
      </c>
      <c r="D393" s="181" t="s">
        <v>6969</v>
      </c>
      <c r="E393" s="180" t="s">
        <v>90</v>
      </c>
      <c r="F393" s="182" t="s">
        <v>7347</v>
      </c>
      <c r="G393" s="183" t="str">
        <f t="shared" si="7"/>
        <v>Engineering and Asset Management</v>
      </c>
      <c r="H393" s="178" t="s">
        <v>90</v>
      </c>
      <c r="J393" s="178" t="e">
        <v>#N/A</v>
      </c>
    </row>
    <row r="394" spans="1:10">
      <c r="A394" s="178" t="s">
        <v>200</v>
      </c>
      <c r="B394" s="179" t="s">
        <v>90</v>
      </c>
      <c r="C394" s="180" t="s">
        <v>6970</v>
      </c>
      <c r="D394" s="181" t="s">
        <v>6971</v>
      </c>
      <c r="E394" s="180" t="s">
        <v>90</v>
      </c>
      <c r="F394" s="182" t="s">
        <v>7347</v>
      </c>
      <c r="G394" s="183" t="str">
        <f t="shared" si="7"/>
        <v>Engineering and Asset Management</v>
      </c>
      <c r="H394" s="178" t="s">
        <v>90</v>
      </c>
      <c r="J394" s="178" t="e">
        <v>#N/A</v>
      </c>
    </row>
    <row r="395" spans="1:10">
      <c r="A395" s="178" t="s">
        <v>200</v>
      </c>
      <c r="B395" s="179" t="s">
        <v>90</v>
      </c>
      <c r="C395" s="180" t="s">
        <v>6972</v>
      </c>
      <c r="D395" s="181" t="s">
        <v>6973</v>
      </c>
      <c r="E395" s="180" t="s">
        <v>90</v>
      </c>
      <c r="F395" s="182" t="s">
        <v>7347</v>
      </c>
      <c r="G395" s="183" t="str">
        <f t="shared" si="7"/>
        <v>Engineering and Asset Management</v>
      </c>
      <c r="H395" s="178" t="s">
        <v>90</v>
      </c>
      <c r="J395" s="178" t="e">
        <v>#N/A</v>
      </c>
    </row>
    <row r="396" spans="1:10">
      <c r="A396" s="178" t="s">
        <v>200</v>
      </c>
      <c r="B396" s="179" t="s">
        <v>90</v>
      </c>
      <c r="C396" s="180" t="s">
        <v>6974</v>
      </c>
      <c r="D396" s="181" t="s">
        <v>6975</v>
      </c>
      <c r="E396" s="180" t="s">
        <v>90</v>
      </c>
      <c r="F396" s="182" t="s">
        <v>7347</v>
      </c>
      <c r="G396" s="183" t="str">
        <f t="shared" si="7"/>
        <v>Engineering and Asset Management</v>
      </c>
      <c r="H396" s="178" t="s">
        <v>90</v>
      </c>
      <c r="J396" s="178" t="e">
        <v>#N/A</v>
      </c>
    </row>
    <row r="397" spans="1:10">
      <c r="A397" s="178" t="s">
        <v>200</v>
      </c>
      <c r="B397" s="179" t="s">
        <v>90</v>
      </c>
      <c r="C397" s="180" t="s">
        <v>6976</v>
      </c>
      <c r="D397" s="181" t="s">
        <v>6977</v>
      </c>
      <c r="E397" s="180" t="s">
        <v>90</v>
      </c>
      <c r="F397" s="182" t="s">
        <v>7347</v>
      </c>
      <c r="G397" s="183" t="str">
        <f t="shared" si="7"/>
        <v>Engineering and Asset Management</v>
      </c>
      <c r="H397" s="178" t="s">
        <v>90</v>
      </c>
      <c r="J397" s="178" t="e">
        <v>#N/A</v>
      </c>
    </row>
    <row r="398" spans="1:10">
      <c r="A398" s="178" t="s">
        <v>200</v>
      </c>
      <c r="B398" s="179" t="s">
        <v>90</v>
      </c>
      <c r="C398" s="180" t="s">
        <v>6978</v>
      </c>
      <c r="D398" s="181" t="s">
        <v>6979</v>
      </c>
      <c r="E398" s="180" t="s">
        <v>90</v>
      </c>
      <c r="F398" s="182" t="s">
        <v>7347</v>
      </c>
      <c r="G398" s="183" t="str">
        <f t="shared" si="7"/>
        <v>Engineering and Asset Management</v>
      </c>
      <c r="H398" s="178" t="s">
        <v>90</v>
      </c>
      <c r="J398" s="178" t="e">
        <v>#N/A</v>
      </c>
    </row>
    <row r="399" spans="1:10">
      <c r="A399" s="178" t="s">
        <v>200</v>
      </c>
      <c r="B399" s="179" t="s">
        <v>90</v>
      </c>
      <c r="C399" s="180" t="s">
        <v>6980</v>
      </c>
      <c r="D399" s="181" t="s">
        <v>6981</v>
      </c>
      <c r="E399" s="180" t="s">
        <v>90</v>
      </c>
      <c r="F399" s="182" t="s">
        <v>7347</v>
      </c>
      <c r="G399" s="183" t="str">
        <f t="shared" si="7"/>
        <v>Engineering and Asset Management</v>
      </c>
      <c r="H399" s="178" t="s">
        <v>90</v>
      </c>
      <c r="J399" s="178" t="e">
        <v>#N/A</v>
      </c>
    </row>
    <row r="400" spans="1:10">
      <c r="A400" s="178" t="s">
        <v>200</v>
      </c>
      <c r="B400" s="179" t="s">
        <v>90</v>
      </c>
      <c r="C400" s="180" t="s">
        <v>6982</v>
      </c>
      <c r="D400" s="181" t="s">
        <v>6983</v>
      </c>
      <c r="E400" s="180" t="s">
        <v>90</v>
      </c>
      <c r="F400" s="182" t="s">
        <v>7347</v>
      </c>
      <c r="G400" s="183" t="str">
        <f t="shared" si="7"/>
        <v>Engineering and Asset Management</v>
      </c>
      <c r="H400" s="178" t="s">
        <v>90</v>
      </c>
      <c r="J400" s="178" t="e">
        <v>#N/A</v>
      </c>
    </row>
    <row r="401" spans="1:10">
      <c r="A401" s="178" t="s">
        <v>200</v>
      </c>
      <c r="B401" s="179" t="s">
        <v>90</v>
      </c>
      <c r="C401" s="180" t="s">
        <v>6984</v>
      </c>
      <c r="D401" s="181" t="s">
        <v>6985</v>
      </c>
      <c r="E401" s="180" t="s">
        <v>90</v>
      </c>
      <c r="F401" s="182" t="s">
        <v>7347</v>
      </c>
      <c r="G401" s="183" t="str">
        <f t="shared" si="7"/>
        <v>Engineering and Asset Management</v>
      </c>
      <c r="H401" s="178" t="s">
        <v>90</v>
      </c>
      <c r="J401" s="178" t="e">
        <v>#N/A</v>
      </c>
    </row>
    <row r="402" spans="1:10">
      <c r="A402" s="178" t="s">
        <v>200</v>
      </c>
      <c r="B402" s="179" t="s">
        <v>90</v>
      </c>
      <c r="C402" s="180" t="s">
        <v>6986</v>
      </c>
      <c r="D402" s="181" t="s">
        <v>6987</v>
      </c>
      <c r="E402" s="180" t="s">
        <v>90</v>
      </c>
      <c r="F402" s="182" t="s">
        <v>7347</v>
      </c>
      <c r="G402" s="183" t="str">
        <f t="shared" si="7"/>
        <v>Engineering and Asset Management</v>
      </c>
      <c r="H402" s="178" t="s">
        <v>90</v>
      </c>
      <c r="J402" s="178" t="e">
        <v>#N/A</v>
      </c>
    </row>
    <row r="403" spans="1:10">
      <c r="A403" s="178" t="s">
        <v>200</v>
      </c>
      <c r="B403" s="179" t="s">
        <v>90</v>
      </c>
      <c r="C403" s="180" t="s">
        <v>6988</v>
      </c>
      <c r="D403" s="181" t="s">
        <v>6989</v>
      </c>
      <c r="E403" s="180" t="s">
        <v>90</v>
      </c>
      <c r="F403" s="182" t="s">
        <v>7347</v>
      </c>
      <c r="G403" s="183" t="str">
        <f t="shared" si="7"/>
        <v>Engineering and Asset Management</v>
      </c>
      <c r="H403" s="178" t="s">
        <v>90</v>
      </c>
      <c r="J403" s="178" t="e">
        <v>#N/A</v>
      </c>
    </row>
    <row r="404" spans="1:10">
      <c r="A404" s="178" t="s">
        <v>200</v>
      </c>
      <c r="B404" s="179" t="s">
        <v>90</v>
      </c>
      <c r="C404" s="180" t="s">
        <v>6990</v>
      </c>
      <c r="D404" s="181" t="s">
        <v>6991</v>
      </c>
      <c r="E404" s="180" t="s">
        <v>90</v>
      </c>
      <c r="F404" s="182" t="s">
        <v>7347</v>
      </c>
      <c r="G404" s="183" t="str">
        <f t="shared" si="7"/>
        <v>Engineering and Asset Management</v>
      </c>
      <c r="H404" s="178" t="s">
        <v>90</v>
      </c>
      <c r="J404" s="178" t="e">
        <v>#N/A</v>
      </c>
    </row>
    <row r="405" spans="1:10">
      <c r="A405" s="178" t="s">
        <v>200</v>
      </c>
      <c r="B405" s="179" t="s">
        <v>90</v>
      </c>
      <c r="C405" s="180" t="s">
        <v>6992</v>
      </c>
      <c r="D405" s="181" t="s">
        <v>6993</v>
      </c>
      <c r="E405" s="180" t="s">
        <v>90</v>
      </c>
      <c r="F405" s="182" t="s">
        <v>7347</v>
      </c>
      <c r="G405" s="183" t="str">
        <f t="shared" si="7"/>
        <v>Engineering and Asset Management</v>
      </c>
      <c r="H405" s="178" t="s">
        <v>90</v>
      </c>
      <c r="J405" s="178" t="e">
        <v>#N/A</v>
      </c>
    </row>
    <row r="406" spans="1:10">
      <c r="A406" s="178" t="s">
        <v>200</v>
      </c>
      <c r="B406" s="179" t="s">
        <v>90</v>
      </c>
      <c r="C406" s="180" t="s">
        <v>6994</v>
      </c>
      <c r="D406" s="181" t="s">
        <v>6995</v>
      </c>
      <c r="E406" s="180" t="s">
        <v>90</v>
      </c>
      <c r="F406" s="182" t="s">
        <v>7347</v>
      </c>
      <c r="G406" s="183" t="str">
        <f t="shared" si="7"/>
        <v>Engineering and Asset Management</v>
      </c>
      <c r="H406" s="178" t="s">
        <v>90</v>
      </c>
      <c r="J406" s="178" t="e">
        <v>#N/A</v>
      </c>
    </row>
    <row r="407" spans="1:10">
      <c r="A407" s="178" t="s">
        <v>200</v>
      </c>
      <c r="B407" s="179" t="s">
        <v>90</v>
      </c>
      <c r="C407" s="180" t="s">
        <v>6996</v>
      </c>
      <c r="D407" s="181" t="s">
        <v>6997</v>
      </c>
      <c r="E407" s="180" t="s">
        <v>90</v>
      </c>
      <c r="F407" s="182" t="s">
        <v>7347</v>
      </c>
      <c r="G407" s="183" t="str">
        <f t="shared" si="7"/>
        <v>Engineering and Asset Management</v>
      </c>
      <c r="H407" s="178" t="s">
        <v>90</v>
      </c>
      <c r="J407" s="178" t="e">
        <v>#N/A</v>
      </c>
    </row>
    <row r="408" spans="1:10">
      <c r="A408" s="178" t="s">
        <v>200</v>
      </c>
      <c r="B408" s="179" t="s">
        <v>90</v>
      </c>
      <c r="C408" s="180" t="s">
        <v>6998</v>
      </c>
      <c r="D408" s="181" t="s">
        <v>6999</v>
      </c>
      <c r="E408" s="180" t="s">
        <v>90</v>
      </c>
      <c r="F408" s="182" t="s">
        <v>7347</v>
      </c>
      <c r="G408" s="183" t="str">
        <f t="shared" si="7"/>
        <v>Engineering and Asset Management</v>
      </c>
      <c r="H408" s="178" t="s">
        <v>90</v>
      </c>
      <c r="J408" s="178" t="e">
        <v>#N/A</v>
      </c>
    </row>
    <row r="409" spans="1:10">
      <c r="A409" s="178" t="s">
        <v>200</v>
      </c>
      <c r="B409" s="179" t="s">
        <v>90</v>
      </c>
      <c r="C409" s="180" t="s">
        <v>7000</v>
      </c>
      <c r="D409" s="181" t="s">
        <v>7001</v>
      </c>
      <c r="E409" s="180" t="s">
        <v>90</v>
      </c>
      <c r="F409" s="182" t="s">
        <v>7347</v>
      </c>
      <c r="G409" s="183" t="str">
        <f t="shared" si="7"/>
        <v>Engineering and Asset Management</v>
      </c>
      <c r="H409" s="178" t="s">
        <v>90</v>
      </c>
      <c r="J409" s="178" t="e">
        <v>#N/A</v>
      </c>
    </row>
    <row r="410" spans="1:10">
      <c r="A410" s="178" t="s">
        <v>200</v>
      </c>
      <c r="B410" s="179" t="s">
        <v>90</v>
      </c>
      <c r="C410" s="180" t="s">
        <v>7002</v>
      </c>
      <c r="D410" s="181" t="s">
        <v>7003</v>
      </c>
      <c r="E410" s="180" t="s">
        <v>90</v>
      </c>
      <c r="F410" s="182" t="s">
        <v>7347</v>
      </c>
      <c r="G410" s="183" t="str">
        <f t="shared" si="7"/>
        <v>Engineering and Asset Management</v>
      </c>
      <c r="H410" s="178" t="s">
        <v>90</v>
      </c>
      <c r="J410" s="178" t="e">
        <v>#N/A</v>
      </c>
    </row>
    <row r="411" spans="1:10">
      <c r="A411" s="178" t="s">
        <v>200</v>
      </c>
      <c r="B411" s="179" t="s">
        <v>90</v>
      </c>
      <c r="C411" s="180" t="s">
        <v>7004</v>
      </c>
      <c r="D411" s="181" t="s">
        <v>7005</v>
      </c>
      <c r="E411" s="180" t="s">
        <v>90</v>
      </c>
      <c r="F411" s="182" t="s">
        <v>7347</v>
      </c>
      <c r="G411" s="183" t="str">
        <f t="shared" si="7"/>
        <v>Engineering and Asset Management</v>
      </c>
      <c r="H411" s="178" t="s">
        <v>90</v>
      </c>
      <c r="J411" s="178" t="e">
        <v>#N/A</v>
      </c>
    </row>
    <row r="412" spans="1:10">
      <c r="A412" s="178" t="s">
        <v>200</v>
      </c>
      <c r="B412" s="179" t="s">
        <v>90</v>
      </c>
      <c r="C412" s="180" t="s">
        <v>7006</v>
      </c>
      <c r="D412" s="181" t="s">
        <v>7007</v>
      </c>
      <c r="E412" s="180" t="s">
        <v>90</v>
      </c>
      <c r="F412" s="182" t="s">
        <v>7347</v>
      </c>
      <c r="G412" s="183" t="str">
        <f t="shared" si="7"/>
        <v>Engineering and Asset Management</v>
      </c>
      <c r="H412" s="178" t="s">
        <v>90</v>
      </c>
      <c r="J412" s="178" t="e">
        <v>#N/A</v>
      </c>
    </row>
    <row r="413" spans="1:10">
      <c r="A413" s="178" t="s">
        <v>200</v>
      </c>
      <c r="B413" s="179" t="s">
        <v>90</v>
      </c>
      <c r="C413" s="180" t="s">
        <v>7008</v>
      </c>
      <c r="D413" s="181" t="s">
        <v>7009</v>
      </c>
      <c r="E413" s="180" t="s">
        <v>90</v>
      </c>
      <c r="F413" s="182" t="s">
        <v>7347</v>
      </c>
      <c r="G413" s="183" t="str">
        <f t="shared" si="7"/>
        <v>Engineering and Asset Management</v>
      </c>
      <c r="H413" s="178" t="s">
        <v>90</v>
      </c>
      <c r="J413" s="178" t="e">
        <v>#N/A</v>
      </c>
    </row>
    <row r="414" spans="1:10">
      <c r="A414" s="178" t="s">
        <v>200</v>
      </c>
      <c r="B414" s="179" t="s">
        <v>90</v>
      </c>
      <c r="C414" s="180" t="s">
        <v>7010</v>
      </c>
      <c r="D414" s="181" t="s">
        <v>7011</v>
      </c>
      <c r="E414" s="180" t="s">
        <v>90</v>
      </c>
      <c r="F414" s="182" t="s">
        <v>7347</v>
      </c>
      <c r="G414" s="183" t="str">
        <f t="shared" si="7"/>
        <v>Engineering and Asset Management</v>
      </c>
      <c r="H414" s="178" t="s">
        <v>90</v>
      </c>
      <c r="J414" s="178" t="e">
        <v>#N/A</v>
      </c>
    </row>
    <row r="415" spans="1:10">
      <c r="A415" s="178" t="s">
        <v>200</v>
      </c>
      <c r="B415" s="179" t="s">
        <v>90</v>
      </c>
      <c r="C415" s="180" t="s">
        <v>7012</v>
      </c>
      <c r="D415" s="181" t="s">
        <v>7013</v>
      </c>
      <c r="E415" s="180" t="s">
        <v>90</v>
      </c>
      <c r="F415" s="182" t="s">
        <v>7347</v>
      </c>
      <c r="G415" s="183" t="str">
        <f t="shared" si="7"/>
        <v>Engineering and Asset Management</v>
      </c>
      <c r="H415" s="178" t="s">
        <v>90</v>
      </c>
      <c r="J415" s="178" t="e">
        <v>#N/A</v>
      </c>
    </row>
    <row r="416" spans="1:10">
      <c r="A416" s="178" t="s">
        <v>200</v>
      </c>
      <c r="B416" s="179" t="s">
        <v>90</v>
      </c>
      <c r="C416" s="180" t="s">
        <v>7014</v>
      </c>
      <c r="D416" s="181" t="s">
        <v>7015</v>
      </c>
      <c r="E416" s="180" t="s">
        <v>90</v>
      </c>
      <c r="F416" s="182" t="s">
        <v>7347</v>
      </c>
      <c r="G416" s="183" t="str">
        <f t="shared" si="7"/>
        <v>Engineering and Asset Management</v>
      </c>
      <c r="H416" s="178" t="s">
        <v>90</v>
      </c>
      <c r="J416" s="178" t="e">
        <v>#N/A</v>
      </c>
    </row>
    <row r="417" spans="1:10">
      <c r="A417" s="178" t="s">
        <v>200</v>
      </c>
      <c r="B417" s="179" t="s">
        <v>90</v>
      </c>
      <c r="C417" s="180" t="s">
        <v>7016</v>
      </c>
      <c r="D417" s="181" t="s">
        <v>7017</v>
      </c>
      <c r="E417" s="180" t="s">
        <v>90</v>
      </c>
      <c r="F417" s="182" t="s">
        <v>7347</v>
      </c>
      <c r="G417" s="183" t="str">
        <f t="shared" si="7"/>
        <v>Engineering and Asset Management</v>
      </c>
      <c r="H417" s="178" t="s">
        <v>90</v>
      </c>
      <c r="J417" s="178" t="e">
        <v>#N/A</v>
      </c>
    </row>
    <row r="418" spans="1:10">
      <c r="A418" s="178" t="s">
        <v>200</v>
      </c>
      <c r="B418" s="179" t="s">
        <v>90</v>
      </c>
      <c r="C418" s="180" t="s">
        <v>7018</v>
      </c>
      <c r="D418" s="181" t="s">
        <v>7019</v>
      </c>
      <c r="E418" s="180" t="s">
        <v>90</v>
      </c>
      <c r="F418" s="182" t="s">
        <v>7347</v>
      </c>
      <c r="G418" s="183" t="str">
        <f t="shared" si="7"/>
        <v>Engineering and Asset Management</v>
      </c>
      <c r="H418" s="178" t="s">
        <v>90</v>
      </c>
      <c r="J418" s="178" t="e">
        <v>#N/A</v>
      </c>
    </row>
    <row r="419" spans="1:10">
      <c r="A419" s="178" t="s">
        <v>200</v>
      </c>
      <c r="B419" s="179" t="s">
        <v>90</v>
      </c>
      <c r="C419" s="180" t="s">
        <v>7020</v>
      </c>
      <c r="D419" s="181" t="s">
        <v>7021</v>
      </c>
      <c r="E419" s="180" t="s">
        <v>90</v>
      </c>
      <c r="F419" s="182" t="s">
        <v>7347</v>
      </c>
      <c r="G419" s="183" t="str">
        <f t="shared" si="7"/>
        <v>Engineering and Asset Management</v>
      </c>
      <c r="H419" s="178" t="s">
        <v>90</v>
      </c>
      <c r="J419" s="178" t="e">
        <v>#N/A</v>
      </c>
    </row>
    <row r="420" spans="1:10">
      <c r="A420" s="178" t="s">
        <v>200</v>
      </c>
      <c r="B420" s="179" t="s">
        <v>109</v>
      </c>
      <c r="C420" s="180" t="s">
        <v>7022</v>
      </c>
      <c r="D420" s="181" t="s">
        <v>7023</v>
      </c>
      <c r="E420" s="180" t="s">
        <v>109</v>
      </c>
      <c r="F420" s="182" t="s">
        <v>7347</v>
      </c>
      <c r="G420" s="183" t="str">
        <f t="shared" si="7"/>
        <v>Engineering and Asset Management</v>
      </c>
      <c r="H420" s="178" t="s">
        <v>109</v>
      </c>
      <c r="J420" s="178" t="e">
        <v>#N/A</v>
      </c>
    </row>
    <row r="421" spans="1:10">
      <c r="A421" s="178" t="s">
        <v>200</v>
      </c>
      <c r="B421" s="179" t="s">
        <v>7356</v>
      </c>
      <c r="C421" s="180" t="s">
        <v>7026</v>
      </c>
      <c r="D421" s="181" t="s">
        <v>7027</v>
      </c>
      <c r="E421" s="180" t="s">
        <v>109</v>
      </c>
      <c r="F421" s="182" t="s">
        <v>7</v>
      </c>
      <c r="G421" s="183" t="str">
        <f t="shared" si="7"/>
        <v>Operations</v>
      </c>
      <c r="H421" s="178" t="s">
        <v>109</v>
      </c>
      <c r="J421" s="178" t="e">
        <v>#N/A</v>
      </c>
    </row>
    <row r="422" spans="1:10">
      <c r="A422" s="178" t="s">
        <v>200</v>
      </c>
      <c r="B422" s="179" t="s">
        <v>98</v>
      </c>
      <c r="C422" s="180" t="s">
        <v>7046</v>
      </c>
      <c r="D422" s="181" t="s">
        <v>7047</v>
      </c>
      <c r="E422" s="187" t="s">
        <v>98</v>
      </c>
      <c r="F422" s="182" t="s">
        <v>7347</v>
      </c>
      <c r="G422" s="183" t="str">
        <f t="shared" si="7"/>
        <v>Engineering and Asset Management</v>
      </c>
      <c r="H422" s="178" t="s">
        <v>20</v>
      </c>
      <c r="I422" s="188" t="str">
        <f t="shared" ref="I422:I423" si="8">E422</f>
        <v>PBUT33</v>
      </c>
      <c r="J422" s="178" t="s">
        <v>20</v>
      </c>
    </row>
    <row r="423" spans="1:10">
      <c r="A423" s="178" t="s">
        <v>200</v>
      </c>
      <c r="B423" s="179" t="s">
        <v>98</v>
      </c>
      <c r="C423" s="180" t="s">
        <v>7048</v>
      </c>
      <c r="D423" s="181" t="s">
        <v>7049</v>
      </c>
      <c r="E423" s="187" t="s">
        <v>98</v>
      </c>
      <c r="F423" s="182" t="s">
        <v>7347</v>
      </c>
      <c r="G423" s="183" t="str">
        <f t="shared" si="7"/>
        <v>Engineering and Asset Management</v>
      </c>
      <c r="H423" s="178" t="s">
        <v>20</v>
      </c>
      <c r="I423" s="188" t="str">
        <f t="shared" si="8"/>
        <v>PBUT33</v>
      </c>
      <c r="J423" s="178" t="s">
        <v>20</v>
      </c>
    </row>
    <row r="424" spans="1:10">
      <c r="A424" s="178" t="s">
        <v>200</v>
      </c>
      <c r="B424" s="179" t="s">
        <v>98</v>
      </c>
      <c r="C424" s="180" t="s">
        <v>7050</v>
      </c>
      <c r="D424" s="181" t="s">
        <v>7051</v>
      </c>
      <c r="E424" s="180" t="s">
        <v>98</v>
      </c>
      <c r="F424" s="182" t="s">
        <v>7347</v>
      </c>
      <c r="G424" s="183" t="str">
        <f t="shared" si="7"/>
        <v>Engineering and Asset Management</v>
      </c>
      <c r="H424" s="178" t="s">
        <v>98</v>
      </c>
      <c r="J424" s="178" t="e">
        <v>#N/A</v>
      </c>
    </row>
    <row r="425" spans="1:10">
      <c r="A425" s="178" t="s">
        <v>200</v>
      </c>
      <c r="B425" s="179" t="s">
        <v>98</v>
      </c>
      <c r="C425" s="180" t="s">
        <v>7052</v>
      </c>
      <c r="D425" s="181" t="s">
        <v>7053</v>
      </c>
      <c r="E425" s="180" t="s">
        <v>98</v>
      </c>
      <c r="F425" s="182" t="s">
        <v>7347</v>
      </c>
      <c r="G425" s="183" t="str">
        <f t="shared" si="7"/>
        <v>Engineering and Asset Management</v>
      </c>
      <c r="H425" s="178" t="s">
        <v>98</v>
      </c>
      <c r="J425" s="178" t="e">
        <v>#N/A</v>
      </c>
    </row>
    <row r="426" spans="1:10">
      <c r="A426" s="178" t="s">
        <v>200</v>
      </c>
      <c r="B426" s="179" t="s">
        <v>98</v>
      </c>
      <c r="C426" s="180" t="s">
        <v>7054</v>
      </c>
      <c r="D426" s="181" t="s">
        <v>7055</v>
      </c>
      <c r="E426" s="180" t="s">
        <v>98</v>
      </c>
      <c r="F426" s="182" t="s">
        <v>7347</v>
      </c>
      <c r="G426" s="183" t="str">
        <f t="shared" si="7"/>
        <v>Engineering and Asset Management</v>
      </c>
      <c r="H426" s="178" t="s">
        <v>98</v>
      </c>
      <c r="J426" s="178" t="e">
        <v>#N/A</v>
      </c>
    </row>
    <row r="427" spans="1:10">
      <c r="A427" s="178" t="s">
        <v>200</v>
      </c>
      <c r="B427" s="179" t="s">
        <v>102</v>
      </c>
      <c r="C427" s="180" t="s">
        <v>7056</v>
      </c>
      <c r="D427" s="181" t="s">
        <v>7057</v>
      </c>
      <c r="E427" s="180" t="s">
        <v>102</v>
      </c>
      <c r="F427" s="182" t="s">
        <v>7347</v>
      </c>
      <c r="G427" s="183" t="str">
        <f t="shared" si="7"/>
        <v>Engineering and Asset Management</v>
      </c>
      <c r="H427" s="178" t="s">
        <v>102</v>
      </c>
      <c r="J427" s="178" t="e">
        <v>#N/A</v>
      </c>
    </row>
    <row r="428" spans="1:10">
      <c r="A428" s="178" t="s">
        <v>200</v>
      </c>
      <c r="B428" s="179" t="s">
        <v>98</v>
      </c>
      <c r="C428" s="180" t="s">
        <v>7058</v>
      </c>
      <c r="D428" s="181" t="s">
        <v>7059</v>
      </c>
      <c r="E428" s="180" t="s">
        <v>98</v>
      </c>
      <c r="F428" s="182" t="s">
        <v>7347</v>
      </c>
      <c r="G428" s="183" t="str">
        <f t="shared" si="7"/>
        <v>Engineering and Asset Management</v>
      </c>
      <c r="H428" s="178" t="s">
        <v>98</v>
      </c>
      <c r="J428" s="178" t="e">
        <v>#N/A</v>
      </c>
    </row>
    <row r="429" spans="1:10">
      <c r="A429" s="178" t="s">
        <v>200</v>
      </c>
      <c r="B429" s="179" t="s">
        <v>102</v>
      </c>
      <c r="C429" s="180" t="s">
        <v>7060</v>
      </c>
      <c r="D429" s="181" t="s">
        <v>7061</v>
      </c>
      <c r="E429" s="180" t="s">
        <v>102</v>
      </c>
      <c r="F429" s="182" t="s">
        <v>7347</v>
      </c>
      <c r="G429" s="183" t="str">
        <f t="shared" si="7"/>
        <v>Engineering and Asset Management</v>
      </c>
      <c r="H429" s="178" t="s">
        <v>102</v>
      </c>
      <c r="J429" s="178" t="e">
        <v>#N/A</v>
      </c>
    </row>
    <row r="430" spans="1:10">
      <c r="A430" s="178" t="s">
        <v>200</v>
      </c>
      <c r="B430" s="179" t="s">
        <v>100</v>
      </c>
      <c r="C430" s="180" t="s">
        <v>7062</v>
      </c>
      <c r="D430" s="181" t="s">
        <v>7063</v>
      </c>
      <c r="E430" s="180" t="s">
        <v>100</v>
      </c>
      <c r="F430" s="182" t="s">
        <v>7347</v>
      </c>
      <c r="G430" s="183" t="str">
        <f t="shared" si="7"/>
        <v>Engineering and Asset Management</v>
      </c>
      <c r="H430" s="178" t="s">
        <v>100</v>
      </c>
      <c r="J430" s="178" t="e">
        <v>#N/A</v>
      </c>
    </row>
    <row r="431" spans="1:10">
      <c r="A431" s="178" t="s">
        <v>200</v>
      </c>
      <c r="B431" s="179" t="s">
        <v>100</v>
      </c>
      <c r="C431" s="180" t="s">
        <v>7064</v>
      </c>
      <c r="D431" s="181" t="s">
        <v>7065</v>
      </c>
      <c r="E431" s="180" t="s">
        <v>100</v>
      </c>
      <c r="F431" s="182" t="s">
        <v>7347</v>
      </c>
      <c r="G431" s="183" t="str">
        <f t="shared" si="7"/>
        <v>Engineering and Asset Management</v>
      </c>
      <c r="H431" s="178" t="s">
        <v>100</v>
      </c>
      <c r="J431" s="178" t="e">
        <v>#N/A</v>
      </c>
    </row>
    <row r="432" spans="1:10">
      <c r="A432" s="178" t="s">
        <v>200</v>
      </c>
      <c r="B432" s="179" t="s">
        <v>100</v>
      </c>
      <c r="C432" s="180" t="s">
        <v>7066</v>
      </c>
      <c r="D432" s="181" t="s">
        <v>7067</v>
      </c>
      <c r="E432" s="180" t="s">
        <v>100</v>
      </c>
      <c r="F432" s="182" t="s">
        <v>7347</v>
      </c>
      <c r="G432" s="183" t="str">
        <f t="shared" si="7"/>
        <v>Engineering and Asset Management</v>
      </c>
      <c r="H432" s="178" t="s">
        <v>100</v>
      </c>
      <c r="J432" s="178" t="e">
        <v>#N/A</v>
      </c>
    </row>
    <row r="433" spans="1:10">
      <c r="A433" s="178" t="s">
        <v>200</v>
      </c>
      <c r="B433" s="179" t="s">
        <v>100</v>
      </c>
      <c r="C433" s="180" t="s">
        <v>7068</v>
      </c>
      <c r="D433" s="181" t="s">
        <v>7069</v>
      </c>
      <c r="E433" s="180" t="s">
        <v>100</v>
      </c>
      <c r="F433" s="182" t="s">
        <v>7347</v>
      </c>
      <c r="G433" s="183" t="str">
        <f t="shared" si="7"/>
        <v>Engineering and Asset Management</v>
      </c>
      <c r="H433" s="178" t="s">
        <v>100</v>
      </c>
      <c r="J433" s="178" t="e">
        <v>#N/A</v>
      </c>
    </row>
    <row r="434" spans="1:10">
      <c r="A434" s="178" t="s">
        <v>200</v>
      </c>
      <c r="B434" s="179" t="s">
        <v>109</v>
      </c>
      <c r="C434" s="180" t="s">
        <v>7070</v>
      </c>
      <c r="D434" s="181" t="s">
        <v>7071</v>
      </c>
      <c r="E434" s="180" t="s">
        <v>109</v>
      </c>
      <c r="F434" s="182" t="s">
        <v>7347</v>
      </c>
      <c r="G434" s="183" t="str">
        <f t="shared" si="7"/>
        <v>Engineering and Asset Management</v>
      </c>
      <c r="H434" s="178" t="s">
        <v>109</v>
      </c>
      <c r="J434" s="178" t="e">
        <v>#N/A</v>
      </c>
    </row>
    <row r="435" spans="1:10">
      <c r="A435" s="178" t="s">
        <v>200</v>
      </c>
      <c r="B435" s="179" t="s">
        <v>109</v>
      </c>
      <c r="C435" s="180" t="s">
        <v>7072</v>
      </c>
      <c r="D435" s="181" t="s">
        <v>7073</v>
      </c>
      <c r="E435" s="180" t="s">
        <v>109</v>
      </c>
      <c r="F435" s="182" t="s">
        <v>7347</v>
      </c>
      <c r="G435" s="183" t="str">
        <f t="shared" si="7"/>
        <v>Engineering and Asset Management</v>
      </c>
      <c r="H435" s="178" t="s">
        <v>109</v>
      </c>
      <c r="J435" s="178" t="e">
        <v>#N/A</v>
      </c>
    </row>
    <row r="436" spans="1:10" ht="28.5">
      <c r="A436" s="178" t="s">
        <v>200</v>
      </c>
      <c r="B436" s="179" t="s">
        <v>109</v>
      </c>
      <c r="C436" s="180" t="s">
        <v>7074</v>
      </c>
      <c r="D436" s="181" t="s">
        <v>7075</v>
      </c>
      <c r="E436" s="180" t="s">
        <v>109</v>
      </c>
      <c r="F436" s="182" t="s">
        <v>7347</v>
      </c>
      <c r="G436" s="183" t="str">
        <f t="shared" si="7"/>
        <v>Engineering and Asset Management</v>
      </c>
      <c r="H436" s="178" t="s">
        <v>109</v>
      </c>
      <c r="J436" s="178" t="e">
        <v>#N/A</v>
      </c>
    </row>
    <row r="437" spans="1:10">
      <c r="A437" s="178" t="s">
        <v>200</v>
      </c>
      <c r="B437" s="179" t="s">
        <v>109</v>
      </c>
      <c r="C437" s="180" t="s">
        <v>7076</v>
      </c>
      <c r="D437" s="181" t="s">
        <v>7077</v>
      </c>
      <c r="E437" s="180" t="s">
        <v>109</v>
      </c>
      <c r="F437" s="182" t="s">
        <v>7347</v>
      </c>
      <c r="G437" s="183" t="str">
        <f t="shared" si="7"/>
        <v>Engineering and Asset Management</v>
      </c>
      <c r="H437" s="178" t="s">
        <v>109</v>
      </c>
      <c r="J437" s="178" t="e">
        <v>#N/A</v>
      </c>
    </row>
    <row r="438" spans="1:10">
      <c r="A438" s="178" t="s">
        <v>200</v>
      </c>
      <c r="B438" s="179" t="s">
        <v>109</v>
      </c>
      <c r="C438" s="180" t="s">
        <v>7078</v>
      </c>
      <c r="D438" s="181" t="s">
        <v>7079</v>
      </c>
      <c r="E438" s="180" t="s">
        <v>109</v>
      </c>
      <c r="F438" s="182" t="s">
        <v>7347</v>
      </c>
      <c r="G438" s="183" t="str">
        <f t="shared" si="7"/>
        <v>Engineering and Asset Management</v>
      </c>
      <c r="H438" s="178" t="s">
        <v>109</v>
      </c>
      <c r="J438" s="178" t="e">
        <v>#N/A</v>
      </c>
    </row>
    <row r="439" spans="1:10">
      <c r="A439" s="178" t="s">
        <v>200</v>
      </c>
      <c r="B439" s="179" t="s">
        <v>109</v>
      </c>
      <c r="C439" s="180" t="s">
        <v>7080</v>
      </c>
      <c r="D439" s="181" t="s">
        <v>7081</v>
      </c>
      <c r="E439" s="180" t="s">
        <v>109</v>
      </c>
      <c r="F439" s="182" t="s">
        <v>7347</v>
      </c>
      <c r="G439" s="183" t="str">
        <f t="shared" si="7"/>
        <v>Engineering and Asset Management</v>
      </c>
      <c r="H439" s="178" t="s">
        <v>109</v>
      </c>
      <c r="J439" s="178" t="e">
        <v>#N/A</v>
      </c>
    </row>
    <row r="440" spans="1:10">
      <c r="A440" s="178" t="s">
        <v>200</v>
      </c>
      <c r="B440" s="179" t="s">
        <v>109</v>
      </c>
      <c r="C440" s="180" t="s">
        <v>7082</v>
      </c>
      <c r="D440" s="181" t="s">
        <v>7083</v>
      </c>
      <c r="E440" s="180" t="s">
        <v>109</v>
      </c>
      <c r="F440" s="182" t="s">
        <v>7347</v>
      </c>
      <c r="G440" s="183" t="str">
        <f t="shared" si="7"/>
        <v>Engineering and Asset Management</v>
      </c>
      <c r="H440" s="178" t="s">
        <v>109</v>
      </c>
      <c r="J440" s="178" t="e">
        <v>#N/A</v>
      </c>
    </row>
    <row r="441" spans="1:10">
      <c r="A441" s="178" t="s">
        <v>200</v>
      </c>
      <c r="B441" s="179" t="s">
        <v>109</v>
      </c>
      <c r="C441" s="192" t="s">
        <v>7084</v>
      </c>
      <c r="D441" s="181" t="s">
        <v>7085</v>
      </c>
      <c r="E441" s="187" t="s">
        <v>109</v>
      </c>
      <c r="F441" s="182" t="s">
        <v>7347</v>
      </c>
      <c r="G441" s="183" t="str">
        <f t="shared" si="7"/>
        <v>Engineering and Asset Management</v>
      </c>
      <c r="H441" s="178" t="s">
        <v>20</v>
      </c>
      <c r="I441" s="188" t="str">
        <f>E441</f>
        <v>PBUT7</v>
      </c>
      <c r="J441" s="178" t="s">
        <v>20</v>
      </c>
    </row>
    <row r="442" spans="1:10" ht="28.5">
      <c r="A442" s="178" t="s">
        <v>200</v>
      </c>
      <c r="B442" s="179" t="s">
        <v>109</v>
      </c>
      <c r="C442" s="180" t="s">
        <v>7086</v>
      </c>
      <c r="D442" s="181" t="s">
        <v>7087</v>
      </c>
      <c r="E442" s="180" t="s">
        <v>109</v>
      </c>
      <c r="F442" s="182" t="s">
        <v>7347</v>
      </c>
      <c r="G442" s="183" t="str">
        <f t="shared" si="7"/>
        <v>Engineering and Asset Management</v>
      </c>
      <c r="H442" s="178" t="s">
        <v>109</v>
      </c>
      <c r="J442" s="178" t="e">
        <v>#N/A</v>
      </c>
    </row>
    <row r="443" spans="1:10">
      <c r="A443" s="178" t="s">
        <v>200</v>
      </c>
      <c r="B443" s="179" t="s">
        <v>109</v>
      </c>
      <c r="C443" s="180" t="s">
        <v>7088</v>
      </c>
      <c r="D443" s="181" t="s">
        <v>7089</v>
      </c>
      <c r="E443" s="180" t="s">
        <v>109</v>
      </c>
      <c r="F443" s="182" t="s">
        <v>7347</v>
      </c>
      <c r="G443" s="183" t="str">
        <f t="shared" si="7"/>
        <v>Engineering and Asset Management</v>
      </c>
      <c r="H443" s="178" t="s">
        <v>109</v>
      </c>
      <c r="J443" s="178" t="e">
        <v>#N/A</v>
      </c>
    </row>
    <row r="444" spans="1:10">
      <c r="A444" s="178" t="s">
        <v>200</v>
      </c>
      <c r="B444" s="179" t="s">
        <v>109</v>
      </c>
      <c r="C444" s="180" t="s">
        <v>7090</v>
      </c>
      <c r="D444" s="181" t="s">
        <v>7091</v>
      </c>
      <c r="E444" s="180" t="s">
        <v>109</v>
      </c>
      <c r="F444" s="182" t="s">
        <v>7347</v>
      </c>
      <c r="G444" s="183" t="str">
        <f t="shared" si="7"/>
        <v>Engineering and Asset Management</v>
      </c>
      <c r="H444" s="178" t="s">
        <v>109</v>
      </c>
      <c r="J444" s="178" t="e">
        <v>#N/A</v>
      </c>
    </row>
    <row r="445" spans="1:10">
      <c r="A445" s="178" t="s">
        <v>200</v>
      </c>
      <c r="B445" s="179" t="s">
        <v>109</v>
      </c>
      <c r="C445" s="180" t="s">
        <v>7092</v>
      </c>
      <c r="D445" s="181" t="s">
        <v>7093</v>
      </c>
      <c r="E445" s="180" t="s">
        <v>109</v>
      </c>
      <c r="F445" s="182" t="s">
        <v>7347</v>
      </c>
      <c r="G445" s="183" t="str">
        <f t="shared" si="7"/>
        <v>Engineering and Asset Management</v>
      </c>
      <c r="H445" s="178" t="s">
        <v>109</v>
      </c>
      <c r="J445" s="178" t="e">
        <v>#N/A</v>
      </c>
    </row>
    <row r="446" spans="1:10">
      <c r="A446" s="178" t="s">
        <v>200</v>
      </c>
      <c r="B446" s="179" t="s">
        <v>109</v>
      </c>
      <c r="C446" s="180" t="s">
        <v>7094</v>
      </c>
      <c r="D446" s="181" t="s">
        <v>7095</v>
      </c>
      <c r="E446" s="180" t="s">
        <v>109</v>
      </c>
      <c r="F446" s="182" t="s">
        <v>7347</v>
      </c>
      <c r="G446" s="183" t="str">
        <f t="shared" si="7"/>
        <v>Engineering and Asset Management</v>
      </c>
      <c r="H446" s="178" t="s">
        <v>109</v>
      </c>
      <c r="J446" s="178" t="e">
        <v>#N/A</v>
      </c>
    </row>
    <row r="447" spans="1:10">
      <c r="A447" s="178" t="s">
        <v>200</v>
      </c>
      <c r="B447" s="179" t="s">
        <v>109</v>
      </c>
      <c r="C447" s="180" t="s">
        <v>7096</v>
      </c>
      <c r="D447" s="181" t="s">
        <v>7097</v>
      </c>
      <c r="E447" s="180" t="s">
        <v>109</v>
      </c>
      <c r="F447" s="182" t="s">
        <v>7347</v>
      </c>
      <c r="G447" s="183" t="str">
        <f t="shared" si="7"/>
        <v>Engineering and Asset Management</v>
      </c>
      <c r="H447" s="178" t="s">
        <v>109</v>
      </c>
      <c r="J447" s="178" t="e">
        <v>#N/A</v>
      </c>
    </row>
    <row r="448" spans="1:10">
      <c r="A448" s="178" t="s">
        <v>200</v>
      </c>
      <c r="B448" s="179" t="s">
        <v>109</v>
      </c>
      <c r="C448" s="180" t="s">
        <v>7098</v>
      </c>
      <c r="D448" s="181" t="s">
        <v>7099</v>
      </c>
      <c r="E448" s="180" t="s">
        <v>109</v>
      </c>
      <c r="F448" s="182" t="s">
        <v>7347</v>
      </c>
      <c r="G448" s="183" t="str">
        <f t="shared" si="7"/>
        <v>Engineering and Asset Management</v>
      </c>
      <c r="H448" s="178" t="s">
        <v>109</v>
      </c>
      <c r="J448" s="178" t="e">
        <v>#N/A</v>
      </c>
    </row>
    <row r="449" spans="1:10">
      <c r="A449" s="178" t="s">
        <v>200</v>
      </c>
      <c r="B449" s="179" t="s">
        <v>104</v>
      </c>
      <c r="C449" s="180" t="s">
        <v>7100</v>
      </c>
      <c r="D449" s="181" t="s">
        <v>7101</v>
      </c>
      <c r="E449" s="180" t="s">
        <v>104</v>
      </c>
      <c r="F449" s="182" t="s">
        <v>7347</v>
      </c>
      <c r="G449" s="183" t="str">
        <f t="shared" si="7"/>
        <v>Engineering and Asset Management</v>
      </c>
      <c r="H449" s="178" t="s">
        <v>104</v>
      </c>
      <c r="J449" s="178" t="e">
        <v>#N/A</v>
      </c>
    </row>
    <row r="450" spans="1:10">
      <c r="A450" s="178" t="s">
        <v>200</v>
      </c>
      <c r="B450" s="179" t="s">
        <v>109</v>
      </c>
      <c r="C450" s="180" t="s">
        <v>7102</v>
      </c>
      <c r="D450" s="181" t="s">
        <v>7103</v>
      </c>
      <c r="E450" s="180" t="s">
        <v>109</v>
      </c>
      <c r="F450" s="182" t="s">
        <v>7347</v>
      </c>
      <c r="G450" s="183" t="str">
        <f t="shared" ref="G450:G513" si="9">_xlfn.XLOOKUP(F450,M:M,N:N)</f>
        <v>Engineering and Asset Management</v>
      </c>
      <c r="H450" s="178" t="s">
        <v>109</v>
      </c>
      <c r="J450" s="178" t="e">
        <v>#N/A</v>
      </c>
    </row>
    <row r="451" spans="1:10" ht="28.5">
      <c r="A451" s="178" t="s">
        <v>200</v>
      </c>
      <c r="B451" s="179" t="s">
        <v>109</v>
      </c>
      <c r="C451" s="180" t="s">
        <v>7104</v>
      </c>
      <c r="D451" s="181" t="s">
        <v>7105</v>
      </c>
      <c r="E451" s="180" t="s">
        <v>109</v>
      </c>
      <c r="F451" s="182" t="s">
        <v>7347</v>
      </c>
      <c r="G451" s="183" t="str">
        <f t="shared" si="9"/>
        <v>Engineering and Asset Management</v>
      </c>
      <c r="H451" s="178" t="s">
        <v>109</v>
      </c>
      <c r="J451" s="178" t="e">
        <v>#N/A</v>
      </c>
    </row>
    <row r="452" spans="1:10">
      <c r="A452" s="178" t="s">
        <v>200</v>
      </c>
      <c r="B452" s="179" t="s">
        <v>109</v>
      </c>
      <c r="C452" s="192" t="s">
        <v>7106</v>
      </c>
      <c r="D452" s="181" t="s">
        <v>7107</v>
      </c>
      <c r="E452" s="187" t="s">
        <v>109</v>
      </c>
      <c r="F452" s="182" t="s">
        <v>7347</v>
      </c>
      <c r="G452" s="183" t="str">
        <f t="shared" si="9"/>
        <v>Engineering and Asset Management</v>
      </c>
      <c r="H452" s="178" t="s">
        <v>20</v>
      </c>
      <c r="I452" s="188" t="str">
        <f>E452</f>
        <v>PBUT7</v>
      </c>
      <c r="J452" s="178" t="s">
        <v>20</v>
      </c>
    </row>
    <row r="453" spans="1:10">
      <c r="A453" s="178" t="s">
        <v>200</v>
      </c>
      <c r="B453" s="179" t="s">
        <v>109</v>
      </c>
      <c r="C453" s="180" t="s">
        <v>7108</v>
      </c>
      <c r="D453" s="181" t="s">
        <v>7109</v>
      </c>
      <c r="E453" s="180" t="s">
        <v>109</v>
      </c>
      <c r="F453" s="182" t="s">
        <v>7347</v>
      </c>
      <c r="G453" s="183" t="str">
        <f t="shared" si="9"/>
        <v>Engineering and Asset Management</v>
      </c>
      <c r="H453" s="178" t="s">
        <v>109</v>
      </c>
      <c r="J453" s="178" t="e">
        <v>#N/A</v>
      </c>
    </row>
    <row r="454" spans="1:10" ht="28.5">
      <c r="A454" s="178" t="s">
        <v>200</v>
      </c>
      <c r="B454" s="179" t="s">
        <v>100</v>
      </c>
      <c r="C454" s="180" t="s">
        <v>7110</v>
      </c>
      <c r="D454" s="181" t="s">
        <v>7111</v>
      </c>
      <c r="E454" s="180" t="s">
        <v>100</v>
      </c>
      <c r="F454" s="182" t="s">
        <v>7347</v>
      </c>
      <c r="G454" s="183" t="str">
        <f t="shared" si="9"/>
        <v>Engineering and Asset Management</v>
      </c>
      <c r="H454" s="178" t="s">
        <v>100</v>
      </c>
      <c r="J454" s="178" t="e">
        <v>#N/A</v>
      </c>
    </row>
    <row r="455" spans="1:10">
      <c r="A455" s="178" t="s">
        <v>200</v>
      </c>
      <c r="B455" s="179" t="s">
        <v>131</v>
      </c>
      <c r="C455" s="180" t="s">
        <v>7112</v>
      </c>
      <c r="D455" s="181" t="s">
        <v>7113</v>
      </c>
      <c r="E455" s="180" t="s">
        <v>131</v>
      </c>
      <c r="F455" s="182" t="s">
        <v>7347</v>
      </c>
      <c r="G455" s="183" t="str">
        <f t="shared" si="9"/>
        <v>Engineering and Asset Management</v>
      </c>
      <c r="H455" s="178" t="s">
        <v>131</v>
      </c>
      <c r="J455" s="178" t="e">
        <v>#N/A</v>
      </c>
    </row>
    <row r="456" spans="1:10">
      <c r="A456" s="178" t="s">
        <v>200</v>
      </c>
      <c r="B456" s="179" t="s">
        <v>109</v>
      </c>
      <c r="C456" s="180" t="s">
        <v>7114</v>
      </c>
      <c r="D456" s="181" t="s">
        <v>7115</v>
      </c>
      <c r="E456" s="180" t="s">
        <v>109</v>
      </c>
      <c r="F456" s="182" t="s">
        <v>7347</v>
      </c>
      <c r="G456" s="183" t="str">
        <f t="shared" si="9"/>
        <v>Engineering and Asset Management</v>
      </c>
      <c r="H456" s="178" t="s">
        <v>109</v>
      </c>
      <c r="J456" s="178" t="e">
        <v>#N/A</v>
      </c>
    </row>
    <row r="457" spans="1:10">
      <c r="A457" s="178" t="s">
        <v>200</v>
      </c>
      <c r="B457" s="179" t="s">
        <v>109</v>
      </c>
      <c r="C457" s="180" t="s">
        <v>7116</v>
      </c>
      <c r="D457" s="181" t="s">
        <v>7117</v>
      </c>
      <c r="E457" s="180" t="s">
        <v>109</v>
      </c>
      <c r="F457" s="182" t="s">
        <v>7347</v>
      </c>
      <c r="G457" s="183" t="str">
        <f t="shared" si="9"/>
        <v>Engineering and Asset Management</v>
      </c>
      <c r="H457" s="178" t="s">
        <v>109</v>
      </c>
      <c r="J457" s="178" t="e">
        <v>#N/A</v>
      </c>
    </row>
    <row r="458" spans="1:10">
      <c r="A458" s="178" t="s">
        <v>200</v>
      </c>
      <c r="B458" s="179" t="s">
        <v>117</v>
      </c>
      <c r="C458" s="180" t="s">
        <v>7118</v>
      </c>
      <c r="D458" s="181" t="s">
        <v>7119</v>
      </c>
      <c r="E458" s="180" t="s">
        <v>117</v>
      </c>
      <c r="F458" s="182" t="s">
        <v>7</v>
      </c>
      <c r="G458" s="183" t="str">
        <f t="shared" si="9"/>
        <v>Operations</v>
      </c>
      <c r="H458" s="178" t="s">
        <v>117</v>
      </c>
      <c r="J458" s="178" t="e">
        <v>#N/A</v>
      </c>
    </row>
    <row r="459" spans="1:10">
      <c r="A459" s="178" t="s">
        <v>200</v>
      </c>
      <c r="B459" s="179" t="s">
        <v>109</v>
      </c>
      <c r="C459" s="180" t="s">
        <v>7120</v>
      </c>
      <c r="D459" s="181" t="s">
        <v>7121</v>
      </c>
      <c r="E459" s="180" t="s">
        <v>109</v>
      </c>
      <c r="F459" s="182" t="s">
        <v>7347</v>
      </c>
      <c r="G459" s="183" t="str">
        <f t="shared" si="9"/>
        <v>Engineering and Asset Management</v>
      </c>
      <c r="H459" s="178" t="s">
        <v>109</v>
      </c>
      <c r="J459" s="178" t="e">
        <v>#N/A</v>
      </c>
    </row>
    <row r="460" spans="1:10">
      <c r="A460" s="178" t="s">
        <v>200</v>
      </c>
      <c r="B460" s="179" t="s">
        <v>109</v>
      </c>
      <c r="C460" s="192" t="s">
        <v>7122</v>
      </c>
      <c r="D460" s="181" t="s">
        <v>7123</v>
      </c>
      <c r="E460" s="187" t="s">
        <v>109</v>
      </c>
      <c r="F460" s="182" t="s">
        <v>7347</v>
      </c>
      <c r="G460" s="183" t="str">
        <f t="shared" si="9"/>
        <v>Engineering and Asset Management</v>
      </c>
      <c r="H460" s="178" t="s">
        <v>20</v>
      </c>
      <c r="I460" s="188" t="str">
        <f>E460</f>
        <v>PBUT7</v>
      </c>
      <c r="J460" s="178" t="s">
        <v>20</v>
      </c>
    </row>
    <row r="461" spans="1:10">
      <c r="A461" s="178" t="s">
        <v>200</v>
      </c>
      <c r="B461" s="179" t="s">
        <v>109</v>
      </c>
      <c r="C461" s="180" t="s">
        <v>7124</v>
      </c>
      <c r="D461" s="181" t="s">
        <v>7125</v>
      </c>
      <c r="E461" s="180" t="s">
        <v>109</v>
      </c>
      <c r="F461" s="182" t="s">
        <v>7347</v>
      </c>
      <c r="G461" s="183" t="str">
        <f t="shared" si="9"/>
        <v>Engineering and Asset Management</v>
      </c>
      <c r="H461" s="178" t="s">
        <v>109</v>
      </c>
      <c r="J461" s="178" t="e">
        <v>#N/A</v>
      </c>
    </row>
    <row r="462" spans="1:10">
      <c r="A462" s="178" t="s">
        <v>200</v>
      </c>
      <c r="B462" s="179" t="s">
        <v>88</v>
      </c>
      <c r="C462" s="180" t="s">
        <v>205</v>
      </c>
      <c r="D462" s="181" t="s">
        <v>204</v>
      </c>
      <c r="E462" s="180" t="s">
        <v>88</v>
      </c>
      <c r="F462" s="182" t="s">
        <v>7347</v>
      </c>
      <c r="G462" s="183" t="str">
        <f t="shared" si="9"/>
        <v>Engineering and Asset Management</v>
      </c>
      <c r="H462" s="178" t="s">
        <v>88</v>
      </c>
      <c r="J462" s="178" t="e">
        <v>#N/A</v>
      </c>
    </row>
    <row r="463" spans="1:10">
      <c r="A463" s="178" t="s">
        <v>200</v>
      </c>
      <c r="B463" s="179" t="s">
        <v>69</v>
      </c>
      <c r="C463" s="180" t="s">
        <v>7126</v>
      </c>
      <c r="D463" s="181" t="s">
        <v>7127</v>
      </c>
      <c r="E463" s="180" t="s">
        <v>69</v>
      </c>
      <c r="F463" s="182" t="s">
        <v>7347</v>
      </c>
      <c r="G463" s="183" t="str">
        <f t="shared" si="9"/>
        <v>Engineering and Asset Management</v>
      </c>
      <c r="H463" s="178" t="s">
        <v>69</v>
      </c>
      <c r="J463" s="178" t="e">
        <v>#N/A</v>
      </c>
    </row>
    <row r="464" spans="1:10">
      <c r="A464" s="178" t="s">
        <v>200</v>
      </c>
      <c r="B464" s="179" t="s">
        <v>177</v>
      </c>
      <c r="C464" s="180" t="s">
        <v>7128</v>
      </c>
      <c r="D464" s="181" t="s">
        <v>7129</v>
      </c>
      <c r="E464" s="180" t="s">
        <v>109</v>
      </c>
      <c r="F464" s="182" t="s">
        <v>7</v>
      </c>
      <c r="G464" s="183" t="str">
        <f t="shared" si="9"/>
        <v>Operations</v>
      </c>
      <c r="H464" s="178" t="s">
        <v>109</v>
      </c>
      <c r="J464" s="178" t="e">
        <v>#N/A</v>
      </c>
    </row>
    <row r="465" spans="1:10">
      <c r="A465" s="178" t="s">
        <v>200</v>
      </c>
      <c r="B465" s="179" t="s">
        <v>86</v>
      </c>
      <c r="C465" s="180" t="s">
        <v>7183</v>
      </c>
      <c r="D465" s="181" t="s">
        <v>7184</v>
      </c>
      <c r="E465" s="180" t="s">
        <v>86</v>
      </c>
      <c r="F465" s="182" t="s">
        <v>7</v>
      </c>
      <c r="G465" s="183" t="str">
        <f t="shared" si="9"/>
        <v>Operations</v>
      </c>
      <c r="H465" s="178" t="s">
        <v>86</v>
      </c>
      <c r="J465" s="178" t="e">
        <v>#N/A</v>
      </c>
    </row>
    <row r="466" spans="1:10" ht="28.5">
      <c r="A466" s="178" t="s">
        <v>200</v>
      </c>
      <c r="B466" s="179" t="s">
        <v>147</v>
      </c>
      <c r="C466" s="180" t="s">
        <v>7185</v>
      </c>
      <c r="D466" s="181" t="s">
        <v>7186</v>
      </c>
      <c r="E466" s="180" t="s">
        <v>147</v>
      </c>
      <c r="F466" s="182" t="s">
        <v>264</v>
      </c>
      <c r="G466" s="183" t="str">
        <f t="shared" si="9"/>
        <v>Finance</v>
      </c>
      <c r="H466" s="178" t="s">
        <v>147</v>
      </c>
      <c r="J466" s="178" t="e">
        <v>#N/A</v>
      </c>
    </row>
    <row r="467" spans="1:10" ht="28.5">
      <c r="A467" s="178" t="s">
        <v>200</v>
      </c>
      <c r="B467" s="179" t="s">
        <v>100</v>
      </c>
      <c r="C467" s="180" t="s">
        <v>7357</v>
      </c>
      <c r="D467" s="181" t="s">
        <v>7188</v>
      </c>
      <c r="E467" s="180" t="s">
        <v>100</v>
      </c>
      <c r="F467" s="182" t="s">
        <v>7347</v>
      </c>
      <c r="G467" s="183" t="str">
        <f t="shared" si="9"/>
        <v>Engineering and Asset Management</v>
      </c>
      <c r="H467" s="178" t="s">
        <v>100</v>
      </c>
      <c r="J467" s="178" t="s">
        <v>6359</v>
      </c>
    </row>
    <row r="468" spans="1:10" ht="28.5">
      <c r="A468" s="178" t="s">
        <v>200</v>
      </c>
      <c r="B468" s="179" t="s">
        <v>100</v>
      </c>
      <c r="C468" s="180" t="s">
        <v>7187</v>
      </c>
      <c r="D468" s="181" t="s">
        <v>7188</v>
      </c>
      <c r="E468" s="180" t="s">
        <v>100</v>
      </c>
      <c r="F468" s="182" t="s">
        <v>7347</v>
      </c>
      <c r="G468" s="183" t="str">
        <f t="shared" si="9"/>
        <v>Engineering and Asset Management</v>
      </c>
      <c r="H468" s="178" t="s">
        <v>100</v>
      </c>
      <c r="J468" s="178" t="e">
        <v>#N/A</v>
      </c>
    </row>
    <row r="469" spans="1:10" ht="28.5">
      <c r="A469" s="178" t="s">
        <v>200</v>
      </c>
      <c r="B469" s="179" t="s">
        <v>175</v>
      </c>
      <c r="C469" s="180" t="s">
        <v>7261</v>
      </c>
      <c r="D469" s="181" t="s">
        <v>7262</v>
      </c>
      <c r="E469" s="180" t="s">
        <v>100</v>
      </c>
      <c r="F469" s="182" t="s">
        <v>7</v>
      </c>
      <c r="G469" s="183" t="str">
        <f t="shared" si="9"/>
        <v>Operations</v>
      </c>
      <c r="H469" s="178" t="s">
        <v>100</v>
      </c>
      <c r="J469" s="178" t="e">
        <v>#N/A</v>
      </c>
    </row>
    <row r="470" spans="1:10" ht="28.5">
      <c r="A470" s="178" t="s">
        <v>200</v>
      </c>
      <c r="B470" s="179" t="s">
        <v>175</v>
      </c>
      <c r="C470" s="180" t="s">
        <v>7263</v>
      </c>
      <c r="D470" s="181" t="s">
        <v>7264</v>
      </c>
      <c r="E470" s="180" t="s">
        <v>100</v>
      </c>
      <c r="F470" s="182" t="s">
        <v>7</v>
      </c>
      <c r="G470" s="183" t="str">
        <f t="shared" si="9"/>
        <v>Operations</v>
      </c>
      <c r="H470" s="178" t="s">
        <v>100</v>
      </c>
      <c r="J470" s="178" t="e">
        <v>#N/A</v>
      </c>
    </row>
    <row r="471" spans="1:10" ht="28.5">
      <c r="A471" s="178" t="s">
        <v>200</v>
      </c>
      <c r="B471" s="179" t="s">
        <v>175</v>
      </c>
      <c r="C471" s="180" t="s">
        <v>7265</v>
      </c>
      <c r="D471" s="181" t="s">
        <v>7266</v>
      </c>
      <c r="E471" s="180" t="s">
        <v>100</v>
      </c>
      <c r="F471" s="182" t="s">
        <v>7</v>
      </c>
      <c r="G471" s="183" t="str">
        <f t="shared" si="9"/>
        <v>Operations</v>
      </c>
      <c r="H471" s="178" t="s">
        <v>100</v>
      </c>
      <c r="J471" s="178" t="e">
        <v>#N/A</v>
      </c>
    </row>
    <row r="472" spans="1:10">
      <c r="A472" s="178" t="s">
        <v>200</v>
      </c>
      <c r="B472" s="179" t="s">
        <v>175</v>
      </c>
      <c r="C472" s="180" t="s">
        <v>7267</v>
      </c>
      <c r="D472" s="181" t="s">
        <v>7268</v>
      </c>
      <c r="E472" s="180" t="s">
        <v>100</v>
      </c>
      <c r="F472" s="182" t="s">
        <v>7</v>
      </c>
      <c r="G472" s="183" t="str">
        <f t="shared" si="9"/>
        <v>Operations</v>
      </c>
      <c r="H472" s="178" t="s">
        <v>100</v>
      </c>
      <c r="J472" s="178" t="e">
        <v>#N/A</v>
      </c>
    </row>
    <row r="473" spans="1:10">
      <c r="A473" s="178" t="s">
        <v>200</v>
      </c>
      <c r="B473" s="179" t="s">
        <v>175</v>
      </c>
      <c r="C473" s="180" t="s">
        <v>7269</v>
      </c>
      <c r="D473" s="181" t="s">
        <v>7270</v>
      </c>
      <c r="E473" s="180" t="s">
        <v>100</v>
      </c>
      <c r="F473" s="182" t="s">
        <v>7</v>
      </c>
      <c r="G473" s="183" t="str">
        <f t="shared" si="9"/>
        <v>Operations</v>
      </c>
      <c r="H473" s="178" t="s">
        <v>100</v>
      </c>
      <c r="J473" s="178" t="e">
        <v>#N/A</v>
      </c>
    </row>
    <row r="474" spans="1:10">
      <c r="A474" s="178" t="s">
        <v>200</v>
      </c>
      <c r="B474" s="179" t="s">
        <v>175</v>
      </c>
      <c r="C474" s="180" t="s">
        <v>7271</v>
      </c>
      <c r="D474" s="181" t="s">
        <v>7190</v>
      </c>
      <c r="E474" s="180" t="s">
        <v>100</v>
      </c>
      <c r="F474" s="182" t="s">
        <v>7</v>
      </c>
      <c r="G474" s="183" t="str">
        <f t="shared" si="9"/>
        <v>Operations</v>
      </c>
      <c r="H474" s="178" t="s">
        <v>100</v>
      </c>
      <c r="J474" s="178" t="e">
        <v>#N/A</v>
      </c>
    </row>
    <row r="475" spans="1:10" ht="28.5">
      <c r="A475" s="178" t="s">
        <v>200</v>
      </c>
      <c r="B475" s="179" t="s">
        <v>175</v>
      </c>
      <c r="C475" s="180" t="s">
        <v>7272</v>
      </c>
      <c r="D475" s="181" t="s">
        <v>7192</v>
      </c>
      <c r="E475" s="180" t="s">
        <v>100</v>
      </c>
      <c r="F475" s="182" t="s">
        <v>7</v>
      </c>
      <c r="G475" s="183" t="str">
        <f t="shared" si="9"/>
        <v>Operations</v>
      </c>
      <c r="H475" s="178" t="s">
        <v>100</v>
      </c>
      <c r="J475" s="178" t="e">
        <v>#N/A</v>
      </c>
    </row>
    <row r="476" spans="1:10">
      <c r="A476" s="178" t="s">
        <v>200</v>
      </c>
      <c r="B476" s="179" t="s">
        <v>175</v>
      </c>
      <c r="C476" s="180" t="s">
        <v>7273</v>
      </c>
      <c r="D476" s="181" t="s">
        <v>7194</v>
      </c>
      <c r="E476" s="180" t="s">
        <v>100</v>
      </c>
      <c r="F476" s="182" t="s">
        <v>7</v>
      </c>
      <c r="G476" s="183" t="str">
        <f t="shared" si="9"/>
        <v>Operations</v>
      </c>
      <c r="H476" s="178" t="s">
        <v>100</v>
      </c>
      <c r="J476" s="178" t="e">
        <v>#N/A</v>
      </c>
    </row>
    <row r="477" spans="1:10">
      <c r="A477" s="178" t="s">
        <v>200</v>
      </c>
      <c r="B477" s="179" t="s">
        <v>175</v>
      </c>
      <c r="C477" s="180" t="s">
        <v>7274</v>
      </c>
      <c r="D477" s="181" t="s">
        <v>7275</v>
      </c>
      <c r="E477" s="180" t="s">
        <v>100</v>
      </c>
      <c r="F477" s="182" t="s">
        <v>7</v>
      </c>
      <c r="G477" s="183" t="str">
        <f t="shared" si="9"/>
        <v>Operations</v>
      </c>
      <c r="H477" s="178" t="s">
        <v>100</v>
      </c>
      <c r="J477" s="178" t="e">
        <v>#N/A</v>
      </c>
    </row>
    <row r="478" spans="1:10">
      <c r="A478" s="178" t="s">
        <v>200</v>
      </c>
      <c r="B478" s="179" t="s">
        <v>139</v>
      </c>
      <c r="C478" s="180" t="s">
        <v>7280</v>
      </c>
      <c r="D478" s="181" t="s">
        <v>7281</v>
      </c>
      <c r="E478" s="180" t="s">
        <v>139</v>
      </c>
      <c r="F478" s="182" t="s">
        <v>255</v>
      </c>
      <c r="G478" s="183" t="str">
        <f t="shared" si="9"/>
        <v>Procurement</v>
      </c>
      <c r="H478" s="178" t="s">
        <v>139</v>
      </c>
      <c r="J478" s="178" t="e">
        <v>#N/A</v>
      </c>
    </row>
    <row r="479" spans="1:10">
      <c r="A479" s="178" t="s">
        <v>200</v>
      </c>
      <c r="B479" s="179" t="s">
        <v>177</v>
      </c>
      <c r="C479" s="180" t="s">
        <v>7282</v>
      </c>
      <c r="D479" s="181" t="s">
        <v>7283</v>
      </c>
      <c r="E479" s="180" t="s">
        <v>109</v>
      </c>
      <c r="F479" s="182" t="s">
        <v>7</v>
      </c>
      <c r="G479" s="183" t="str">
        <f t="shared" si="9"/>
        <v>Operations</v>
      </c>
      <c r="H479" s="178" t="s">
        <v>109</v>
      </c>
      <c r="J479" s="178" t="e">
        <v>#N/A</v>
      </c>
    </row>
    <row r="480" spans="1:10" ht="28.5">
      <c r="A480" s="178" t="s">
        <v>200</v>
      </c>
      <c r="B480" s="179" t="s">
        <v>157</v>
      </c>
      <c r="C480" s="180" t="s">
        <v>7189</v>
      </c>
      <c r="D480" s="181" t="s">
        <v>7358</v>
      </c>
      <c r="E480" s="180" t="s">
        <v>157</v>
      </c>
      <c r="F480" s="182" t="s">
        <v>246</v>
      </c>
      <c r="G480" s="183" t="str">
        <f t="shared" si="9"/>
        <v>ITOT</v>
      </c>
      <c r="H480" s="178" t="s">
        <v>157</v>
      </c>
      <c r="J480" s="178" t="e">
        <v>#N/A</v>
      </c>
    </row>
    <row r="481" spans="1:10">
      <c r="A481" s="178" t="s">
        <v>200</v>
      </c>
      <c r="B481" s="179" t="s">
        <v>145</v>
      </c>
      <c r="C481" s="180" t="s">
        <v>7191</v>
      </c>
      <c r="D481" s="181" t="s">
        <v>4525</v>
      </c>
      <c r="E481" s="180" t="s">
        <v>145</v>
      </c>
      <c r="F481" s="182" t="s">
        <v>246</v>
      </c>
      <c r="G481" s="183" t="str">
        <f t="shared" si="9"/>
        <v>ITOT</v>
      </c>
      <c r="H481" s="178" t="s">
        <v>145</v>
      </c>
      <c r="J481" s="178" t="e">
        <v>#N/A</v>
      </c>
    </row>
    <row r="482" spans="1:10">
      <c r="A482" s="178" t="s">
        <v>200</v>
      </c>
      <c r="B482" s="179" t="s">
        <v>145</v>
      </c>
      <c r="C482" s="180" t="s">
        <v>7193</v>
      </c>
      <c r="D482" s="181" t="s">
        <v>7359</v>
      </c>
      <c r="E482" s="180" t="s">
        <v>145</v>
      </c>
      <c r="F482" s="182" t="s">
        <v>246</v>
      </c>
      <c r="G482" s="183" t="str">
        <f t="shared" si="9"/>
        <v>ITOT</v>
      </c>
      <c r="H482" s="178" t="s">
        <v>145</v>
      </c>
      <c r="J482" s="178" t="e">
        <v>#N/A</v>
      </c>
    </row>
    <row r="483" spans="1:10">
      <c r="A483" s="178" t="s">
        <v>200</v>
      </c>
      <c r="B483" s="179" t="s">
        <v>88</v>
      </c>
      <c r="C483" s="180" t="s">
        <v>223</v>
      </c>
      <c r="D483" s="181" t="s">
        <v>222</v>
      </c>
      <c r="E483" s="180" t="s">
        <v>88</v>
      </c>
      <c r="F483" s="182" t="s">
        <v>7347</v>
      </c>
      <c r="G483" s="183" t="str">
        <f t="shared" si="9"/>
        <v>Engineering and Asset Management</v>
      </c>
      <c r="H483" s="178" t="s">
        <v>88</v>
      </c>
      <c r="J483" s="178" t="s">
        <v>6359</v>
      </c>
    </row>
    <row r="484" spans="1:10" ht="28.5">
      <c r="A484" s="178" t="s">
        <v>200</v>
      </c>
      <c r="B484" s="179" t="s">
        <v>90</v>
      </c>
      <c r="C484" s="180" t="s">
        <v>7195</v>
      </c>
      <c r="D484" s="181" t="s">
        <v>7196</v>
      </c>
      <c r="E484" s="180" t="s">
        <v>90</v>
      </c>
      <c r="F484" s="182" t="s">
        <v>7347</v>
      </c>
      <c r="G484" s="183" t="str">
        <f t="shared" si="9"/>
        <v>Engineering and Asset Management</v>
      </c>
      <c r="H484" s="178" t="s">
        <v>90</v>
      </c>
      <c r="J484" s="178" t="e">
        <v>#N/A</v>
      </c>
    </row>
    <row r="485" spans="1:10">
      <c r="A485" s="178" t="s">
        <v>200</v>
      </c>
      <c r="B485" s="179" t="s">
        <v>90</v>
      </c>
      <c r="C485" s="180" t="s">
        <v>7197</v>
      </c>
      <c r="D485" s="181" t="s">
        <v>7198</v>
      </c>
      <c r="E485" s="180" t="s">
        <v>90</v>
      </c>
      <c r="F485" s="182" t="s">
        <v>7347</v>
      </c>
      <c r="G485" s="183" t="str">
        <f t="shared" si="9"/>
        <v>Engineering and Asset Management</v>
      </c>
      <c r="H485" s="178" t="s">
        <v>90</v>
      </c>
      <c r="J485" s="178" t="e">
        <v>#N/A</v>
      </c>
    </row>
    <row r="486" spans="1:10">
      <c r="A486" s="178" t="s">
        <v>200</v>
      </c>
      <c r="B486" s="179" t="s">
        <v>90</v>
      </c>
      <c r="C486" s="180" t="s">
        <v>7199</v>
      </c>
      <c r="D486" s="181" t="s">
        <v>7200</v>
      </c>
      <c r="E486" s="180" t="s">
        <v>90</v>
      </c>
      <c r="F486" s="182" t="s">
        <v>7347</v>
      </c>
      <c r="G486" s="183" t="str">
        <f t="shared" si="9"/>
        <v>Engineering and Asset Management</v>
      </c>
      <c r="H486" s="178" t="s">
        <v>90</v>
      </c>
      <c r="J486" s="178" t="e">
        <v>#N/A</v>
      </c>
    </row>
    <row r="487" spans="1:10" ht="28.5">
      <c r="A487" s="178" t="s">
        <v>200</v>
      </c>
      <c r="B487" s="179" t="s">
        <v>90</v>
      </c>
      <c r="C487" s="180" t="s">
        <v>7201</v>
      </c>
      <c r="D487" s="181" t="s">
        <v>7202</v>
      </c>
      <c r="E487" s="180" t="s">
        <v>90</v>
      </c>
      <c r="F487" s="182" t="s">
        <v>7347</v>
      </c>
      <c r="G487" s="183" t="str">
        <f t="shared" si="9"/>
        <v>Engineering and Asset Management</v>
      </c>
      <c r="H487" s="178" t="s">
        <v>90</v>
      </c>
      <c r="J487" s="178" t="s">
        <v>6359</v>
      </c>
    </row>
    <row r="488" spans="1:10">
      <c r="A488" s="178" t="s">
        <v>200</v>
      </c>
      <c r="B488" s="179" t="s">
        <v>109</v>
      </c>
      <c r="C488" s="180" t="s">
        <v>7203</v>
      </c>
      <c r="D488" s="181" t="s">
        <v>7204</v>
      </c>
      <c r="E488" s="187" t="s">
        <v>109</v>
      </c>
      <c r="F488" s="182" t="s">
        <v>7347</v>
      </c>
      <c r="G488" s="183" t="str">
        <f t="shared" si="9"/>
        <v>Engineering and Asset Management</v>
      </c>
      <c r="H488" s="178" t="s">
        <v>20</v>
      </c>
      <c r="J488" s="178" t="s">
        <v>20</v>
      </c>
    </row>
    <row r="489" spans="1:10">
      <c r="A489" s="178" t="s">
        <v>200</v>
      </c>
      <c r="B489" s="179" t="s">
        <v>109</v>
      </c>
      <c r="C489" s="180" t="s">
        <v>7205</v>
      </c>
      <c r="D489" s="181" t="s">
        <v>7206</v>
      </c>
      <c r="E489" s="187" t="s">
        <v>109</v>
      </c>
      <c r="F489" s="182" t="s">
        <v>7347</v>
      </c>
      <c r="G489" s="183" t="str">
        <f t="shared" si="9"/>
        <v>Engineering and Asset Management</v>
      </c>
      <c r="H489" s="178" t="s">
        <v>20</v>
      </c>
      <c r="J489" s="178" t="s">
        <v>20</v>
      </c>
    </row>
    <row r="490" spans="1:10" ht="28.5">
      <c r="A490" s="178" t="s">
        <v>200</v>
      </c>
      <c r="B490" s="179" t="s">
        <v>107</v>
      </c>
      <c r="C490" s="180" t="s">
        <v>7207</v>
      </c>
      <c r="D490" s="181" t="s">
        <v>7208</v>
      </c>
      <c r="E490" s="180" t="s">
        <v>107</v>
      </c>
      <c r="F490" s="182" t="s">
        <v>7347</v>
      </c>
      <c r="G490" s="183" t="str">
        <f t="shared" si="9"/>
        <v>Engineering and Asset Management</v>
      </c>
      <c r="H490" s="178" t="s">
        <v>107</v>
      </c>
      <c r="J490" s="178" t="s">
        <v>6359</v>
      </c>
    </row>
    <row r="491" spans="1:10" ht="28.5">
      <c r="A491" s="178" t="s">
        <v>200</v>
      </c>
      <c r="B491" s="179" t="s">
        <v>7352</v>
      </c>
      <c r="C491" s="180" t="s">
        <v>7209</v>
      </c>
      <c r="D491" s="181" t="s">
        <v>7210</v>
      </c>
      <c r="E491" s="180" t="s">
        <v>102</v>
      </c>
      <c r="F491" s="182" t="s">
        <v>7</v>
      </c>
      <c r="G491" s="183" t="str">
        <f t="shared" si="9"/>
        <v>Operations</v>
      </c>
      <c r="H491" s="178" t="s">
        <v>102</v>
      </c>
      <c r="J491" s="178" t="e">
        <v>#N/A</v>
      </c>
    </row>
    <row r="492" spans="1:10" ht="28.5">
      <c r="A492" s="178" t="s">
        <v>200</v>
      </c>
      <c r="B492" s="179" t="s">
        <v>102</v>
      </c>
      <c r="C492" s="180" t="s">
        <v>7211</v>
      </c>
      <c r="D492" s="181" t="s">
        <v>7212</v>
      </c>
      <c r="E492" s="187" t="s">
        <v>102</v>
      </c>
      <c r="F492" s="182" t="s">
        <v>7347</v>
      </c>
      <c r="G492" s="183" t="str">
        <f t="shared" si="9"/>
        <v>Engineering and Asset Management</v>
      </c>
      <c r="H492" s="178" t="s">
        <v>20</v>
      </c>
      <c r="J492" s="178" t="s">
        <v>20</v>
      </c>
    </row>
    <row r="493" spans="1:10" ht="28.5">
      <c r="A493" s="178" t="s">
        <v>200</v>
      </c>
      <c r="B493" s="179" t="s">
        <v>102</v>
      </c>
      <c r="C493" s="180" t="s">
        <v>7213</v>
      </c>
      <c r="D493" s="181" t="s">
        <v>7214</v>
      </c>
      <c r="E493" s="187" t="s">
        <v>102</v>
      </c>
      <c r="F493" s="182" t="s">
        <v>7347</v>
      </c>
      <c r="G493" s="183" t="str">
        <f t="shared" si="9"/>
        <v>Engineering and Asset Management</v>
      </c>
      <c r="H493" s="178" t="s">
        <v>20</v>
      </c>
      <c r="J493" s="178" t="s">
        <v>20</v>
      </c>
    </row>
    <row r="494" spans="1:10" ht="28.5">
      <c r="A494" s="178" t="s">
        <v>200</v>
      </c>
      <c r="B494" s="179" t="s">
        <v>102</v>
      </c>
      <c r="C494" s="180" t="s">
        <v>7215</v>
      </c>
      <c r="D494" s="181" t="s">
        <v>7216</v>
      </c>
      <c r="E494" s="187" t="s">
        <v>102</v>
      </c>
      <c r="F494" s="182" t="s">
        <v>7347</v>
      </c>
      <c r="G494" s="183" t="str">
        <f t="shared" si="9"/>
        <v>Engineering and Asset Management</v>
      </c>
      <c r="H494" s="178" t="s">
        <v>20</v>
      </c>
      <c r="J494" s="178" t="s">
        <v>20</v>
      </c>
    </row>
    <row r="495" spans="1:10">
      <c r="A495" s="178" t="s">
        <v>200</v>
      </c>
      <c r="B495" s="179" t="s">
        <v>102</v>
      </c>
      <c r="C495" s="180" t="s">
        <v>7217</v>
      </c>
      <c r="D495" s="181" t="s">
        <v>7218</v>
      </c>
      <c r="E495" s="187" t="s">
        <v>102</v>
      </c>
      <c r="F495" s="182" t="s">
        <v>7347</v>
      </c>
      <c r="G495" s="183" t="str">
        <f t="shared" si="9"/>
        <v>Engineering and Asset Management</v>
      </c>
      <c r="H495" s="178" t="s">
        <v>20</v>
      </c>
      <c r="J495" s="178" t="s">
        <v>20</v>
      </c>
    </row>
    <row r="496" spans="1:10" ht="28.5">
      <c r="A496" s="178" t="s">
        <v>200</v>
      </c>
      <c r="B496" s="179" t="s">
        <v>102</v>
      </c>
      <c r="C496" s="180" t="s">
        <v>7219</v>
      </c>
      <c r="D496" s="181" t="s">
        <v>7220</v>
      </c>
      <c r="E496" s="187" t="s">
        <v>102</v>
      </c>
      <c r="F496" s="182" t="s">
        <v>7347</v>
      </c>
      <c r="G496" s="183" t="str">
        <f t="shared" si="9"/>
        <v>Engineering and Asset Management</v>
      </c>
      <c r="H496" s="178" t="s">
        <v>20</v>
      </c>
      <c r="J496" s="178" t="s">
        <v>20</v>
      </c>
    </row>
    <row r="497" spans="1:10" ht="28.5">
      <c r="A497" s="178" t="s">
        <v>200</v>
      </c>
      <c r="B497" s="179" t="s">
        <v>102</v>
      </c>
      <c r="C497" s="180" t="s">
        <v>7221</v>
      </c>
      <c r="D497" s="181" t="s">
        <v>7222</v>
      </c>
      <c r="E497" s="187" t="s">
        <v>102</v>
      </c>
      <c r="F497" s="182" t="s">
        <v>7347</v>
      </c>
      <c r="G497" s="183" t="str">
        <f t="shared" si="9"/>
        <v>Engineering and Asset Management</v>
      </c>
      <c r="H497" s="178" t="s">
        <v>20</v>
      </c>
      <c r="J497" s="178" t="s">
        <v>20</v>
      </c>
    </row>
    <row r="498" spans="1:10" ht="28.5">
      <c r="A498" s="178" t="s">
        <v>200</v>
      </c>
      <c r="B498" s="179" t="s">
        <v>102</v>
      </c>
      <c r="C498" s="180" t="s">
        <v>7223</v>
      </c>
      <c r="D498" s="181" t="s">
        <v>7224</v>
      </c>
      <c r="E498" s="187" t="s">
        <v>102</v>
      </c>
      <c r="F498" s="182" t="s">
        <v>7347</v>
      </c>
      <c r="G498" s="183" t="str">
        <f t="shared" si="9"/>
        <v>Engineering and Asset Management</v>
      </c>
      <c r="H498" s="178" t="s">
        <v>20</v>
      </c>
      <c r="J498" s="178" t="s">
        <v>20</v>
      </c>
    </row>
    <row r="499" spans="1:10" ht="28.5">
      <c r="A499" s="178" t="s">
        <v>200</v>
      </c>
      <c r="B499" s="179" t="s">
        <v>102</v>
      </c>
      <c r="C499" s="180" t="s">
        <v>7225</v>
      </c>
      <c r="D499" s="181" t="s">
        <v>7226</v>
      </c>
      <c r="E499" s="187" t="s">
        <v>102</v>
      </c>
      <c r="F499" s="182" t="s">
        <v>7347</v>
      </c>
      <c r="G499" s="183" t="str">
        <f t="shared" si="9"/>
        <v>Engineering and Asset Management</v>
      </c>
      <c r="H499" s="178" t="s">
        <v>20</v>
      </c>
      <c r="J499" s="178" t="s">
        <v>20</v>
      </c>
    </row>
    <row r="500" spans="1:10" ht="28.5">
      <c r="A500" s="178" t="s">
        <v>200</v>
      </c>
      <c r="B500" s="179" t="s">
        <v>102</v>
      </c>
      <c r="C500" s="180" t="s">
        <v>7227</v>
      </c>
      <c r="D500" s="181" t="s">
        <v>7228</v>
      </c>
      <c r="E500" s="187" t="s">
        <v>102</v>
      </c>
      <c r="F500" s="182" t="s">
        <v>7347</v>
      </c>
      <c r="G500" s="183" t="str">
        <f t="shared" si="9"/>
        <v>Engineering and Asset Management</v>
      </c>
      <c r="H500" s="178" t="s">
        <v>20</v>
      </c>
      <c r="J500" s="178" t="s">
        <v>20</v>
      </c>
    </row>
    <row r="501" spans="1:10">
      <c r="A501" s="178" t="s">
        <v>200</v>
      </c>
      <c r="B501" s="179" t="s">
        <v>102</v>
      </c>
      <c r="C501" s="180" t="s">
        <v>7229</v>
      </c>
      <c r="D501" s="181" t="s">
        <v>7230</v>
      </c>
      <c r="E501" s="187" t="s">
        <v>102</v>
      </c>
      <c r="F501" s="182" t="s">
        <v>7347</v>
      </c>
      <c r="G501" s="183" t="str">
        <f t="shared" si="9"/>
        <v>Engineering and Asset Management</v>
      </c>
      <c r="H501" s="178" t="s">
        <v>20</v>
      </c>
      <c r="J501" s="178" t="s">
        <v>20</v>
      </c>
    </row>
    <row r="502" spans="1:10" ht="28.5">
      <c r="A502" s="178" t="s">
        <v>200</v>
      </c>
      <c r="B502" s="179" t="s">
        <v>102</v>
      </c>
      <c r="C502" s="180" t="s">
        <v>7231</v>
      </c>
      <c r="D502" s="181" t="s">
        <v>7232</v>
      </c>
      <c r="E502" s="187" t="s">
        <v>102</v>
      </c>
      <c r="F502" s="182" t="s">
        <v>7347</v>
      </c>
      <c r="G502" s="183" t="str">
        <f t="shared" si="9"/>
        <v>Engineering and Asset Management</v>
      </c>
      <c r="H502" s="178" t="s">
        <v>20</v>
      </c>
      <c r="J502" s="178" t="s">
        <v>20</v>
      </c>
    </row>
    <row r="503" spans="1:10">
      <c r="A503" s="178" t="s">
        <v>200</v>
      </c>
      <c r="B503" s="179" t="s">
        <v>102</v>
      </c>
      <c r="C503" s="180" t="s">
        <v>7233</v>
      </c>
      <c r="D503" s="181" t="s">
        <v>7234</v>
      </c>
      <c r="E503" s="187" t="s">
        <v>102</v>
      </c>
      <c r="F503" s="182" t="s">
        <v>7347</v>
      </c>
      <c r="G503" s="183" t="str">
        <f t="shared" si="9"/>
        <v>Engineering and Asset Management</v>
      </c>
      <c r="H503" s="178" t="s">
        <v>20</v>
      </c>
      <c r="J503" s="178" t="s">
        <v>20</v>
      </c>
    </row>
    <row r="504" spans="1:10" ht="28.5">
      <c r="A504" s="178" t="s">
        <v>200</v>
      </c>
      <c r="B504" s="179" t="s">
        <v>102</v>
      </c>
      <c r="C504" s="180" t="s">
        <v>7235</v>
      </c>
      <c r="D504" s="181" t="s">
        <v>7236</v>
      </c>
      <c r="E504" s="187" t="s">
        <v>102</v>
      </c>
      <c r="F504" s="182" t="s">
        <v>7347</v>
      </c>
      <c r="G504" s="183" t="str">
        <f t="shared" si="9"/>
        <v>Engineering and Asset Management</v>
      </c>
      <c r="H504" s="178" t="s">
        <v>20</v>
      </c>
      <c r="J504" s="178" t="s">
        <v>20</v>
      </c>
    </row>
    <row r="505" spans="1:10" ht="28.5">
      <c r="A505" s="178" t="s">
        <v>200</v>
      </c>
      <c r="B505" s="179" t="s">
        <v>102</v>
      </c>
      <c r="C505" s="180" t="s">
        <v>7237</v>
      </c>
      <c r="D505" s="181" t="s">
        <v>7238</v>
      </c>
      <c r="E505" s="187" t="s">
        <v>102</v>
      </c>
      <c r="F505" s="182" t="s">
        <v>7347</v>
      </c>
      <c r="G505" s="183" t="str">
        <f t="shared" si="9"/>
        <v>Engineering and Asset Management</v>
      </c>
      <c r="H505" s="178" t="s">
        <v>20</v>
      </c>
      <c r="J505" s="178" t="s">
        <v>20</v>
      </c>
    </row>
    <row r="506" spans="1:10" ht="28.5">
      <c r="A506" s="178" t="s">
        <v>200</v>
      </c>
      <c r="B506" s="179" t="s">
        <v>102</v>
      </c>
      <c r="C506" s="180" t="s">
        <v>7239</v>
      </c>
      <c r="D506" s="181" t="s">
        <v>7240</v>
      </c>
      <c r="E506" s="187" t="s">
        <v>102</v>
      </c>
      <c r="F506" s="182" t="s">
        <v>7347</v>
      </c>
      <c r="G506" s="183" t="str">
        <f t="shared" si="9"/>
        <v>Engineering and Asset Management</v>
      </c>
      <c r="H506" s="178" t="s">
        <v>20</v>
      </c>
      <c r="J506" s="178" t="s">
        <v>20</v>
      </c>
    </row>
    <row r="507" spans="1:10" ht="28.5">
      <c r="A507" s="178" t="s">
        <v>200</v>
      </c>
      <c r="B507" s="179" t="s">
        <v>102</v>
      </c>
      <c r="C507" s="180" t="s">
        <v>7241</v>
      </c>
      <c r="D507" s="181" t="s">
        <v>7242</v>
      </c>
      <c r="E507" s="187" t="s">
        <v>102</v>
      </c>
      <c r="F507" s="182" t="s">
        <v>7347</v>
      </c>
      <c r="G507" s="183" t="str">
        <f t="shared" si="9"/>
        <v>Engineering and Asset Management</v>
      </c>
      <c r="H507" s="178" t="s">
        <v>20</v>
      </c>
      <c r="J507" s="178" t="s">
        <v>20</v>
      </c>
    </row>
    <row r="508" spans="1:10" ht="28.5">
      <c r="A508" s="178" t="s">
        <v>200</v>
      </c>
      <c r="B508" s="179" t="s">
        <v>102</v>
      </c>
      <c r="C508" s="180" t="s">
        <v>7243</v>
      </c>
      <c r="D508" s="181" t="s">
        <v>7244</v>
      </c>
      <c r="E508" s="187" t="s">
        <v>102</v>
      </c>
      <c r="F508" s="182" t="s">
        <v>7347</v>
      </c>
      <c r="G508" s="183" t="str">
        <f t="shared" si="9"/>
        <v>Engineering and Asset Management</v>
      </c>
      <c r="H508" s="178" t="s">
        <v>20</v>
      </c>
      <c r="J508" s="178" t="s">
        <v>20</v>
      </c>
    </row>
    <row r="509" spans="1:10" s="193" customFormat="1" ht="28.5">
      <c r="A509" s="178" t="s">
        <v>200</v>
      </c>
      <c r="B509" s="193" t="s">
        <v>102</v>
      </c>
      <c r="C509" s="193" t="s">
        <v>7245</v>
      </c>
      <c r="D509" s="194" t="s">
        <v>7246</v>
      </c>
      <c r="E509" s="187" t="s">
        <v>102</v>
      </c>
      <c r="F509" s="195" t="s">
        <v>7347</v>
      </c>
      <c r="G509" s="183" t="str">
        <f t="shared" si="9"/>
        <v>Engineering and Asset Management</v>
      </c>
      <c r="H509" s="178" t="s">
        <v>20</v>
      </c>
      <c r="J509" s="178" t="s">
        <v>20</v>
      </c>
    </row>
    <row r="510" spans="1:10" s="193" customFormat="1" ht="28.5">
      <c r="A510" s="178" t="s">
        <v>200</v>
      </c>
      <c r="B510" s="193" t="s">
        <v>102</v>
      </c>
      <c r="C510" s="193" t="s">
        <v>7247</v>
      </c>
      <c r="D510" s="194" t="s">
        <v>7248</v>
      </c>
      <c r="E510" s="187" t="s">
        <v>102</v>
      </c>
      <c r="F510" s="195" t="s">
        <v>7347</v>
      </c>
      <c r="G510" s="183" t="str">
        <f t="shared" si="9"/>
        <v>Engineering and Asset Management</v>
      </c>
      <c r="H510" s="178" t="s">
        <v>20</v>
      </c>
      <c r="J510" s="178" t="s">
        <v>20</v>
      </c>
    </row>
    <row r="511" spans="1:10" s="193" customFormat="1">
      <c r="A511" s="178" t="s">
        <v>200</v>
      </c>
      <c r="B511" s="193" t="s">
        <v>102</v>
      </c>
      <c r="C511" s="193" t="s">
        <v>7249</v>
      </c>
      <c r="D511" s="194" t="s">
        <v>7250</v>
      </c>
      <c r="E511" s="187" t="s">
        <v>102</v>
      </c>
      <c r="F511" s="195" t="s">
        <v>7347</v>
      </c>
      <c r="G511" s="183" t="str">
        <f t="shared" si="9"/>
        <v>Engineering and Asset Management</v>
      </c>
      <c r="H511" s="178" t="s">
        <v>20</v>
      </c>
      <c r="J511" s="178" t="s">
        <v>20</v>
      </c>
    </row>
    <row r="512" spans="1:10" s="193" customFormat="1" ht="28.5">
      <c r="A512" s="178" t="s">
        <v>200</v>
      </c>
      <c r="B512" s="193" t="s">
        <v>7353</v>
      </c>
      <c r="C512" s="193" t="s">
        <v>7251</v>
      </c>
      <c r="D512" s="194" t="s">
        <v>7252</v>
      </c>
      <c r="E512" s="196" t="s">
        <v>92</v>
      </c>
      <c r="F512" s="195" t="s">
        <v>7</v>
      </c>
      <c r="G512" s="183" t="str">
        <f t="shared" si="9"/>
        <v>Operations</v>
      </c>
      <c r="H512" s="178" t="s">
        <v>92</v>
      </c>
      <c r="J512" s="178" t="e">
        <v>#N/A</v>
      </c>
    </row>
    <row r="513" spans="1:10" s="193" customFormat="1" ht="28.5">
      <c r="A513" s="178" t="s">
        <v>200</v>
      </c>
      <c r="B513" s="193" t="s">
        <v>98</v>
      </c>
      <c r="C513" s="193" t="s">
        <v>7253</v>
      </c>
      <c r="D513" s="194" t="s">
        <v>7254</v>
      </c>
      <c r="E513" s="187" t="s">
        <v>98</v>
      </c>
      <c r="F513" s="195" t="s">
        <v>7347</v>
      </c>
      <c r="G513" s="183" t="str">
        <f t="shared" si="9"/>
        <v>Engineering and Asset Management</v>
      </c>
      <c r="H513" s="178" t="s">
        <v>20</v>
      </c>
      <c r="J513" s="178" t="s">
        <v>20</v>
      </c>
    </row>
    <row r="514" spans="1:10" s="193" customFormat="1">
      <c r="A514" s="178" t="s">
        <v>200</v>
      </c>
      <c r="B514" s="193" t="s">
        <v>98</v>
      </c>
      <c r="C514" s="193" t="s">
        <v>7255</v>
      </c>
      <c r="D514" s="194" t="s">
        <v>7256</v>
      </c>
      <c r="E514" s="187" t="s">
        <v>98</v>
      </c>
      <c r="F514" s="195" t="s">
        <v>7347</v>
      </c>
      <c r="G514" s="183" t="str">
        <f t="shared" ref="G514:G570" si="10">_xlfn.XLOOKUP(F514,M:M,N:N)</f>
        <v>Engineering and Asset Management</v>
      </c>
      <c r="H514" s="178" t="s">
        <v>20</v>
      </c>
      <c r="J514" s="178" t="s">
        <v>20</v>
      </c>
    </row>
    <row r="515" spans="1:10" s="193" customFormat="1" ht="28.5">
      <c r="A515" s="178" t="s">
        <v>200</v>
      </c>
      <c r="B515" s="193" t="s">
        <v>98</v>
      </c>
      <c r="C515" s="193" t="s">
        <v>7257</v>
      </c>
      <c r="D515" s="194" t="s">
        <v>7258</v>
      </c>
      <c r="E515" s="196" t="s">
        <v>98</v>
      </c>
      <c r="F515" s="195" t="s">
        <v>7347</v>
      </c>
      <c r="G515" s="183" t="str">
        <f t="shared" si="10"/>
        <v>Engineering and Asset Management</v>
      </c>
      <c r="H515" s="178" t="s">
        <v>98</v>
      </c>
      <c r="J515" s="178" t="s">
        <v>6359</v>
      </c>
    </row>
    <row r="516" spans="1:10" s="193" customFormat="1">
      <c r="A516" s="178" t="s">
        <v>200</v>
      </c>
      <c r="B516" s="193" t="s">
        <v>127</v>
      </c>
      <c r="C516" s="193" t="s">
        <v>7259</v>
      </c>
      <c r="D516" s="194" t="s">
        <v>7260</v>
      </c>
      <c r="E516" s="187" t="s">
        <v>127</v>
      </c>
      <c r="F516" s="195" t="s">
        <v>7347</v>
      </c>
      <c r="G516" s="183" t="str">
        <f t="shared" si="10"/>
        <v>Engineering and Asset Management</v>
      </c>
      <c r="H516" s="178" t="s">
        <v>20</v>
      </c>
      <c r="J516" s="178" t="s">
        <v>20</v>
      </c>
    </row>
    <row r="517" spans="1:10" s="193" customFormat="1">
      <c r="A517" s="178" t="s">
        <v>200</v>
      </c>
      <c r="B517" s="193" t="s">
        <v>125</v>
      </c>
      <c r="C517" s="193" t="s">
        <v>7290</v>
      </c>
      <c r="D517" s="194" t="s">
        <v>7291</v>
      </c>
      <c r="E517" s="196" t="s">
        <v>125</v>
      </c>
      <c r="F517" s="195" t="s">
        <v>7347</v>
      </c>
      <c r="G517" s="183" t="str">
        <f t="shared" si="10"/>
        <v>Engineering and Asset Management</v>
      </c>
      <c r="H517" s="178" t="s">
        <v>125</v>
      </c>
      <c r="J517" s="178" t="e">
        <v>#N/A</v>
      </c>
    </row>
    <row r="518" spans="1:10" s="193" customFormat="1" ht="42.75">
      <c r="A518" s="178" t="s">
        <v>200</v>
      </c>
      <c r="B518" s="193" t="s">
        <v>90</v>
      </c>
      <c r="C518" s="193" t="s">
        <v>7292</v>
      </c>
      <c r="D518" s="194" t="s">
        <v>7293</v>
      </c>
      <c r="E518" s="196" t="s">
        <v>90</v>
      </c>
      <c r="F518" s="195" t="s">
        <v>7347</v>
      </c>
      <c r="G518" s="183" t="str">
        <f t="shared" si="10"/>
        <v>Engineering and Asset Management</v>
      </c>
      <c r="H518" s="178" t="s">
        <v>90</v>
      </c>
      <c r="J518" s="178" t="e">
        <v>#N/A</v>
      </c>
    </row>
    <row r="519" spans="1:10" s="193" customFormat="1" ht="28.5">
      <c r="A519" s="178" t="s">
        <v>200</v>
      </c>
      <c r="B519" s="193" t="s">
        <v>67</v>
      </c>
      <c r="C519" s="193" t="s">
        <v>7302</v>
      </c>
      <c r="D519" s="194" t="s">
        <v>7303</v>
      </c>
      <c r="E519" s="196" t="s">
        <v>67</v>
      </c>
      <c r="F519" s="195" t="s">
        <v>7</v>
      </c>
      <c r="G519" s="183" t="str">
        <f t="shared" si="10"/>
        <v>Operations</v>
      </c>
      <c r="H519" s="178" t="s">
        <v>67</v>
      </c>
      <c r="J519" s="178" t="e">
        <v>#N/A</v>
      </c>
    </row>
    <row r="520" spans="1:10" s="193" customFormat="1">
      <c r="A520" s="178" t="s">
        <v>200</v>
      </c>
      <c r="B520" s="193" t="s">
        <v>90</v>
      </c>
      <c r="C520" s="193" t="s">
        <v>7324</v>
      </c>
      <c r="D520" s="194" t="s">
        <v>7325</v>
      </c>
      <c r="E520" s="196" t="s">
        <v>90</v>
      </c>
      <c r="F520" s="195" t="s">
        <v>7347</v>
      </c>
      <c r="G520" s="183" t="str">
        <f t="shared" si="10"/>
        <v>Engineering and Asset Management</v>
      </c>
      <c r="H520" s="178" t="s">
        <v>90</v>
      </c>
      <c r="J520" s="178" t="e">
        <v>#N/A</v>
      </c>
    </row>
    <row r="521" spans="1:10" s="193" customFormat="1" ht="28.5">
      <c r="A521" s="178" t="s">
        <v>200</v>
      </c>
      <c r="B521" s="193" t="s">
        <v>79</v>
      </c>
      <c r="C521" s="193" t="s">
        <v>7326</v>
      </c>
      <c r="D521" s="194" t="s">
        <v>7327</v>
      </c>
      <c r="E521" s="196" t="s">
        <v>79</v>
      </c>
      <c r="F521" s="195" t="s">
        <v>7347</v>
      </c>
      <c r="G521" s="183" t="str">
        <f t="shared" si="10"/>
        <v>Engineering and Asset Management</v>
      </c>
      <c r="H521" s="178" t="s">
        <v>79</v>
      </c>
      <c r="J521" s="178" t="e">
        <v>#N/A</v>
      </c>
    </row>
    <row r="522" spans="1:10" s="193" customFormat="1" ht="28.5">
      <c r="A522" s="178" t="s">
        <v>200</v>
      </c>
      <c r="B522" s="193" t="s">
        <v>178</v>
      </c>
      <c r="C522" s="193" t="s">
        <v>7332</v>
      </c>
      <c r="D522" s="194" t="s">
        <v>7333</v>
      </c>
      <c r="E522" s="196" t="s">
        <v>115</v>
      </c>
      <c r="F522" s="195" t="s">
        <v>234</v>
      </c>
      <c r="G522" s="183" t="str">
        <f t="shared" si="10"/>
        <v>Corporate Services</v>
      </c>
      <c r="H522" s="178" t="s">
        <v>115</v>
      </c>
      <c r="J522" s="178" t="e">
        <v>#N/A</v>
      </c>
    </row>
    <row r="523" spans="1:10" s="193" customFormat="1" ht="28.5">
      <c r="A523" s="178" t="s">
        <v>200</v>
      </c>
      <c r="B523" s="193" t="s">
        <v>190</v>
      </c>
      <c r="C523" s="193" t="s">
        <v>7334</v>
      </c>
      <c r="D523" s="194" t="s">
        <v>7335</v>
      </c>
      <c r="E523" s="196" t="s">
        <v>147</v>
      </c>
      <c r="F523" s="195" t="s">
        <v>264</v>
      </c>
      <c r="G523" s="183" t="str">
        <f t="shared" si="10"/>
        <v>Finance</v>
      </c>
      <c r="H523" s="178" t="s">
        <v>147</v>
      </c>
      <c r="J523" s="178" t="e">
        <v>#N/A</v>
      </c>
    </row>
    <row r="524" spans="1:10" s="193" customFormat="1">
      <c r="A524" s="178" t="s">
        <v>200</v>
      </c>
      <c r="B524" s="193" t="s">
        <v>177</v>
      </c>
      <c r="C524" s="193" t="s">
        <v>7336</v>
      </c>
      <c r="D524" s="194" t="s">
        <v>7337</v>
      </c>
      <c r="E524" s="196" t="s">
        <v>109</v>
      </c>
      <c r="F524" s="195" t="s">
        <v>7347</v>
      </c>
      <c r="G524" s="183" t="str">
        <f t="shared" si="10"/>
        <v>Engineering and Asset Management</v>
      </c>
      <c r="H524" s="178" t="s">
        <v>109</v>
      </c>
      <c r="J524" s="178" t="e">
        <v>#N/A</v>
      </c>
    </row>
    <row r="525" spans="1:10">
      <c r="A525" s="178" t="s">
        <v>200</v>
      </c>
      <c r="B525" s="178" t="s">
        <v>145</v>
      </c>
      <c r="C525" s="178" t="s">
        <v>7276</v>
      </c>
      <c r="D525" s="197" t="s">
        <v>7277</v>
      </c>
      <c r="E525" s="198" t="s">
        <v>145</v>
      </c>
      <c r="F525" s="199" t="s">
        <v>246</v>
      </c>
      <c r="G525" s="183" t="str">
        <f t="shared" si="10"/>
        <v>ITOT</v>
      </c>
      <c r="H525" s="178" t="s">
        <v>145</v>
      </c>
      <c r="J525" s="178" t="e">
        <v>#N/A</v>
      </c>
    </row>
    <row r="526" spans="1:10">
      <c r="A526" s="178" t="s">
        <v>200</v>
      </c>
      <c r="B526" s="178" t="s">
        <v>145</v>
      </c>
      <c r="C526" s="178" t="s">
        <v>7278</v>
      </c>
      <c r="D526" s="197" t="s">
        <v>7279</v>
      </c>
      <c r="E526" s="198" t="s">
        <v>145</v>
      </c>
      <c r="F526" s="199" t="s">
        <v>246</v>
      </c>
      <c r="G526" s="183" t="str">
        <f t="shared" si="10"/>
        <v>ITOT</v>
      </c>
      <c r="H526" s="178" t="s">
        <v>145</v>
      </c>
      <c r="J526" s="178" t="e">
        <v>#N/A</v>
      </c>
    </row>
    <row r="527" spans="1:10">
      <c r="A527" s="178" t="s">
        <v>200</v>
      </c>
      <c r="B527" s="178" t="s">
        <v>109</v>
      </c>
      <c r="C527" s="178" t="s">
        <v>7284</v>
      </c>
      <c r="D527" s="197" t="s">
        <v>7285</v>
      </c>
      <c r="E527" s="198" t="s">
        <v>109</v>
      </c>
      <c r="F527" s="199" t="s">
        <v>7347</v>
      </c>
      <c r="G527" s="183" t="str">
        <f t="shared" si="10"/>
        <v>Engineering and Asset Management</v>
      </c>
      <c r="H527" s="178" t="s">
        <v>109</v>
      </c>
      <c r="J527" s="178" t="e">
        <v>#N/A</v>
      </c>
    </row>
    <row r="528" spans="1:10" ht="28.5">
      <c r="A528" s="178" t="s">
        <v>200</v>
      </c>
      <c r="B528" s="178" t="s">
        <v>109</v>
      </c>
      <c r="C528" s="178" t="s">
        <v>7286</v>
      </c>
      <c r="D528" s="197" t="s">
        <v>7287</v>
      </c>
      <c r="E528" s="198" t="s">
        <v>109</v>
      </c>
      <c r="F528" s="199" t="s">
        <v>7347</v>
      </c>
      <c r="G528" s="183" t="str">
        <f t="shared" si="10"/>
        <v>Engineering and Asset Management</v>
      </c>
      <c r="H528" s="178" t="s">
        <v>109</v>
      </c>
      <c r="J528" s="178" t="e">
        <v>#N/A</v>
      </c>
    </row>
    <row r="529" spans="1:10">
      <c r="A529" s="178" t="s">
        <v>200</v>
      </c>
      <c r="B529" s="178" t="s">
        <v>109</v>
      </c>
      <c r="C529" s="178" t="s">
        <v>7288</v>
      </c>
      <c r="D529" s="197" t="s">
        <v>7289</v>
      </c>
      <c r="E529" s="198" t="s">
        <v>109</v>
      </c>
      <c r="F529" s="199" t="s">
        <v>7347</v>
      </c>
      <c r="G529" s="183" t="str">
        <f t="shared" si="10"/>
        <v>Engineering and Asset Management</v>
      </c>
      <c r="H529" s="178" t="s">
        <v>109</v>
      </c>
      <c r="J529" s="178" t="e">
        <v>#N/A</v>
      </c>
    </row>
    <row r="530" spans="1:10" ht="28.5">
      <c r="A530" s="178" t="s">
        <v>200</v>
      </c>
      <c r="B530" s="178" t="s">
        <v>100</v>
      </c>
      <c r="C530" s="178" t="s">
        <v>7360</v>
      </c>
      <c r="D530" s="197" t="s">
        <v>7262</v>
      </c>
      <c r="E530" s="198" t="s">
        <v>100</v>
      </c>
      <c r="F530" s="199" t="s">
        <v>7347</v>
      </c>
      <c r="G530" s="183" t="str">
        <f t="shared" si="10"/>
        <v>Engineering and Asset Management</v>
      </c>
      <c r="H530" s="178" t="s">
        <v>100</v>
      </c>
      <c r="J530" s="178" t="e">
        <v>#N/A</v>
      </c>
    </row>
    <row r="531" spans="1:10" ht="28.5">
      <c r="A531" s="178" t="s">
        <v>200</v>
      </c>
      <c r="B531" s="178" t="s">
        <v>100</v>
      </c>
      <c r="C531" s="178" t="s">
        <v>7360</v>
      </c>
      <c r="D531" s="197" t="s">
        <v>7264</v>
      </c>
      <c r="E531" s="198" t="s">
        <v>100</v>
      </c>
      <c r="F531" s="199" t="s">
        <v>7347</v>
      </c>
      <c r="G531" s="183" t="str">
        <f t="shared" si="10"/>
        <v>Engineering and Asset Management</v>
      </c>
      <c r="H531" s="178" t="s">
        <v>100</v>
      </c>
      <c r="J531" s="178" t="e">
        <v>#N/A</v>
      </c>
    </row>
    <row r="532" spans="1:10" ht="28.5">
      <c r="A532" s="178" t="s">
        <v>200</v>
      </c>
      <c r="B532" s="178" t="s">
        <v>100</v>
      </c>
      <c r="C532" s="178" t="s">
        <v>7360</v>
      </c>
      <c r="D532" s="197" t="s">
        <v>7266</v>
      </c>
      <c r="E532" s="198" t="s">
        <v>100</v>
      </c>
      <c r="F532" s="199" t="s">
        <v>7347</v>
      </c>
      <c r="G532" s="183" t="str">
        <f t="shared" si="10"/>
        <v>Engineering and Asset Management</v>
      </c>
      <c r="H532" s="178" t="s">
        <v>100</v>
      </c>
      <c r="J532" s="178" t="e">
        <v>#N/A</v>
      </c>
    </row>
    <row r="533" spans="1:10">
      <c r="A533" s="178" t="s">
        <v>200</v>
      </c>
      <c r="B533" s="178" t="s">
        <v>100</v>
      </c>
      <c r="C533" s="178" t="s">
        <v>7360</v>
      </c>
      <c r="D533" s="197" t="s">
        <v>7268</v>
      </c>
      <c r="E533" s="198" t="s">
        <v>100</v>
      </c>
      <c r="F533" s="199" t="s">
        <v>7347</v>
      </c>
      <c r="G533" s="183" t="str">
        <f t="shared" si="10"/>
        <v>Engineering and Asset Management</v>
      </c>
      <c r="H533" s="178" t="s">
        <v>100</v>
      </c>
      <c r="J533" s="178" t="e">
        <v>#N/A</v>
      </c>
    </row>
    <row r="534" spans="1:10">
      <c r="A534" s="178" t="s">
        <v>200</v>
      </c>
      <c r="B534" s="178" t="s">
        <v>100</v>
      </c>
      <c r="C534" s="178" t="s">
        <v>7360</v>
      </c>
      <c r="D534" s="197" t="s">
        <v>7270</v>
      </c>
      <c r="E534" s="198" t="s">
        <v>100</v>
      </c>
      <c r="F534" s="199" t="s">
        <v>7347</v>
      </c>
      <c r="G534" s="183" t="str">
        <f t="shared" si="10"/>
        <v>Engineering and Asset Management</v>
      </c>
      <c r="H534" s="178" t="s">
        <v>100</v>
      </c>
      <c r="J534" s="178" t="e">
        <v>#N/A</v>
      </c>
    </row>
    <row r="535" spans="1:10">
      <c r="A535" s="178" t="s">
        <v>200</v>
      </c>
      <c r="B535" s="178" t="s">
        <v>100</v>
      </c>
      <c r="C535" s="178" t="s">
        <v>7360</v>
      </c>
      <c r="D535" s="197" t="s">
        <v>7190</v>
      </c>
      <c r="E535" s="198" t="s">
        <v>100</v>
      </c>
      <c r="F535" s="199" t="s">
        <v>7347</v>
      </c>
      <c r="G535" s="183" t="str">
        <f t="shared" si="10"/>
        <v>Engineering and Asset Management</v>
      </c>
      <c r="H535" s="178" t="s">
        <v>100</v>
      </c>
      <c r="J535" s="178" t="e">
        <v>#N/A</v>
      </c>
    </row>
    <row r="536" spans="1:10" ht="28.5">
      <c r="A536" s="178" t="s">
        <v>200</v>
      </c>
      <c r="B536" s="178" t="s">
        <v>100</v>
      </c>
      <c r="C536" s="178" t="s">
        <v>7360</v>
      </c>
      <c r="D536" s="197" t="s">
        <v>7192</v>
      </c>
      <c r="E536" s="198" t="s">
        <v>100</v>
      </c>
      <c r="F536" s="199" t="s">
        <v>7347</v>
      </c>
      <c r="G536" s="183" t="str">
        <f t="shared" si="10"/>
        <v>Engineering and Asset Management</v>
      </c>
      <c r="H536" s="178" t="s">
        <v>100</v>
      </c>
      <c r="J536" s="178" t="e">
        <v>#N/A</v>
      </c>
    </row>
    <row r="537" spans="1:10">
      <c r="A537" s="178" t="s">
        <v>200</v>
      </c>
      <c r="B537" s="178" t="s">
        <v>100</v>
      </c>
      <c r="C537" s="178" t="s">
        <v>7360</v>
      </c>
      <c r="D537" s="197" t="s">
        <v>7194</v>
      </c>
      <c r="E537" s="198" t="s">
        <v>100</v>
      </c>
      <c r="F537" s="199" t="s">
        <v>7347</v>
      </c>
      <c r="G537" s="183" t="str">
        <f t="shared" si="10"/>
        <v>Engineering and Asset Management</v>
      </c>
      <c r="H537" s="178" t="s">
        <v>100</v>
      </c>
      <c r="J537" s="178" t="e">
        <v>#N/A</v>
      </c>
    </row>
    <row r="538" spans="1:10">
      <c r="A538" s="178" t="s">
        <v>200</v>
      </c>
      <c r="B538" s="178" t="s">
        <v>100</v>
      </c>
      <c r="C538" s="178" t="s">
        <v>7360</v>
      </c>
      <c r="D538" s="200" t="s">
        <v>7275</v>
      </c>
      <c r="E538" s="198" t="s">
        <v>100</v>
      </c>
      <c r="F538" s="199" t="s">
        <v>7347</v>
      </c>
      <c r="G538" s="183" t="str">
        <f t="shared" si="10"/>
        <v>Engineering and Asset Management</v>
      </c>
      <c r="H538" s="178" t="s">
        <v>100</v>
      </c>
      <c r="J538" s="178" t="e">
        <v>#N/A</v>
      </c>
    </row>
    <row r="539" spans="1:10">
      <c r="A539" s="178" t="s">
        <v>200</v>
      </c>
      <c r="B539" s="201" t="s">
        <v>109</v>
      </c>
      <c r="C539" s="178" t="s">
        <v>7360</v>
      </c>
      <c r="D539" s="200" t="s">
        <v>7283</v>
      </c>
      <c r="E539" s="202" t="s">
        <v>109</v>
      </c>
      <c r="F539" s="182" t="s">
        <v>7347</v>
      </c>
      <c r="G539" s="183" t="str">
        <f t="shared" si="10"/>
        <v>Engineering and Asset Management</v>
      </c>
      <c r="H539" s="178" t="s">
        <v>109</v>
      </c>
      <c r="J539" s="178" t="e">
        <v>#N/A</v>
      </c>
    </row>
    <row r="540" spans="1:10">
      <c r="A540" s="178" t="s">
        <v>200</v>
      </c>
      <c r="B540" s="201" t="s">
        <v>109</v>
      </c>
      <c r="C540" s="178" t="s">
        <v>7360</v>
      </c>
      <c r="D540" s="200" t="s">
        <v>7285</v>
      </c>
      <c r="E540" s="202" t="s">
        <v>109</v>
      </c>
      <c r="F540" s="199" t="s">
        <v>7347</v>
      </c>
      <c r="G540" s="183" t="str">
        <f t="shared" si="10"/>
        <v>Engineering and Asset Management</v>
      </c>
      <c r="H540" s="178" t="s">
        <v>109</v>
      </c>
      <c r="J540" s="178" t="e">
        <v>#N/A</v>
      </c>
    </row>
    <row r="541" spans="1:10">
      <c r="A541" s="188" t="s">
        <v>200</v>
      </c>
      <c r="B541" s="203" t="s">
        <v>109</v>
      </c>
      <c r="C541" s="188" t="s">
        <v>7360</v>
      </c>
      <c r="D541" s="204" t="s">
        <v>7287</v>
      </c>
      <c r="E541" s="205" t="s">
        <v>109</v>
      </c>
      <c r="F541" s="206" t="s">
        <v>7347</v>
      </c>
      <c r="G541" s="183" t="str">
        <f t="shared" si="10"/>
        <v>Engineering and Asset Management</v>
      </c>
      <c r="H541" s="178" t="s">
        <v>109</v>
      </c>
      <c r="J541" s="178" t="e">
        <v>#N/A</v>
      </c>
    </row>
    <row r="542" spans="1:10">
      <c r="A542" s="178" t="s">
        <v>200</v>
      </c>
      <c r="B542" s="178" t="s">
        <v>109</v>
      </c>
      <c r="C542" s="178" t="s">
        <v>7360</v>
      </c>
      <c r="D542" s="197" t="s">
        <v>7289</v>
      </c>
      <c r="E542" s="198" t="s">
        <v>109</v>
      </c>
      <c r="F542" s="199" t="s">
        <v>7347</v>
      </c>
      <c r="G542" s="183" t="str">
        <f t="shared" si="10"/>
        <v>Engineering and Asset Management</v>
      </c>
      <c r="H542" s="178" t="s">
        <v>109</v>
      </c>
      <c r="J542" s="178" t="e">
        <v>#N/A</v>
      </c>
    </row>
    <row r="543" spans="1:10">
      <c r="A543" s="178" t="s">
        <v>200</v>
      </c>
      <c r="B543" s="178" t="s">
        <v>98</v>
      </c>
      <c r="C543" s="178" t="s">
        <v>7130</v>
      </c>
      <c r="D543" s="207" t="s">
        <v>7131</v>
      </c>
      <c r="E543" s="198" t="s">
        <v>98</v>
      </c>
      <c r="F543" s="199" t="s">
        <v>7347</v>
      </c>
      <c r="G543" s="183" t="str">
        <f t="shared" si="10"/>
        <v>Engineering and Asset Management</v>
      </c>
      <c r="H543" s="178" t="s">
        <v>98</v>
      </c>
      <c r="J543" s="178" t="e">
        <v>#N/A</v>
      </c>
    </row>
    <row r="544" spans="1:10">
      <c r="A544" s="178" t="s">
        <v>200</v>
      </c>
      <c r="B544" s="178" t="s">
        <v>109</v>
      </c>
      <c r="C544" s="178" t="s">
        <v>7132</v>
      </c>
      <c r="D544" s="207" t="s">
        <v>7133</v>
      </c>
      <c r="E544" s="198" t="s">
        <v>109</v>
      </c>
      <c r="F544" s="199" t="s">
        <v>7347</v>
      </c>
      <c r="G544" s="183" t="str">
        <f t="shared" si="10"/>
        <v>Engineering and Asset Management</v>
      </c>
      <c r="H544" s="178" t="s">
        <v>109</v>
      </c>
      <c r="J544" s="178" t="e">
        <v>#N/A</v>
      </c>
    </row>
    <row r="545" spans="1:10">
      <c r="A545" s="178" t="s">
        <v>200</v>
      </c>
      <c r="B545" s="178" t="s">
        <v>109</v>
      </c>
      <c r="C545" s="178" t="s">
        <v>7134</v>
      </c>
      <c r="D545" s="207" t="s">
        <v>7135</v>
      </c>
      <c r="E545" s="198" t="s">
        <v>109</v>
      </c>
      <c r="F545" s="199" t="s">
        <v>7347</v>
      </c>
      <c r="G545" s="183" t="str">
        <f t="shared" si="10"/>
        <v>Engineering and Asset Management</v>
      </c>
      <c r="H545" s="178" t="s">
        <v>109</v>
      </c>
      <c r="J545" s="178" t="e">
        <v>#N/A</v>
      </c>
    </row>
    <row r="546" spans="1:10">
      <c r="A546" s="178" t="s">
        <v>200</v>
      </c>
      <c r="B546" s="178" t="s">
        <v>109</v>
      </c>
      <c r="C546" s="178" t="s">
        <v>7136</v>
      </c>
      <c r="D546" s="207" t="s">
        <v>7137</v>
      </c>
      <c r="E546" s="198" t="s">
        <v>109</v>
      </c>
      <c r="F546" s="199" t="s">
        <v>7347</v>
      </c>
      <c r="G546" s="183" t="str">
        <f t="shared" si="10"/>
        <v>Engineering and Asset Management</v>
      </c>
      <c r="H546" s="178" t="s">
        <v>109</v>
      </c>
      <c r="J546" s="178" t="e">
        <v>#N/A</v>
      </c>
    </row>
    <row r="547" spans="1:10">
      <c r="A547" s="178" t="s">
        <v>200</v>
      </c>
      <c r="B547" s="178" t="s">
        <v>109</v>
      </c>
      <c r="C547" s="178" t="s">
        <v>7138</v>
      </c>
      <c r="D547" s="207" t="s">
        <v>7139</v>
      </c>
      <c r="E547" s="198" t="s">
        <v>109</v>
      </c>
      <c r="F547" s="199" t="s">
        <v>7347</v>
      </c>
      <c r="G547" s="183" t="str">
        <f t="shared" si="10"/>
        <v>Engineering and Asset Management</v>
      </c>
      <c r="H547" s="178" t="s">
        <v>109</v>
      </c>
      <c r="J547" s="178" t="e">
        <v>#N/A</v>
      </c>
    </row>
    <row r="548" spans="1:10">
      <c r="A548" s="178" t="s">
        <v>200</v>
      </c>
      <c r="B548" s="178" t="s">
        <v>109</v>
      </c>
      <c r="C548" s="178" t="s">
        <v>7140</v>
      </c>
      <c r="D548" s="207" t="s">
        <v>7141</v>
      </c>
      <c r="E548" s="198" t="s">
        <v>109</v>
      </c>
      <c r="F548" s="199" t="s">
        <v>7347</v>
      </c>
      <c r="G548" s="183" t="str">
        <f t="shared" si="10"/>
        <v>Engineering and Asset Management</v>
      </c>
      <c r="H548" s="178" t="s">
        <v>109</v>
      </c>
      <c r="J548" s="178" t="e">
        <v>#N/A</v>
      </c>
    </row>
    <row r="549" spans="1:10" ht="28.5">
      <c r="A549" s="178" t="s">
        <v>200</v>
      </c>
      <c r="B549" s="178" t="s">
        <v>125</v>
      </c>
      <c r="C549" s="178" t="s">
        <v>7361</v>
      </c>
      <c r="D549" s="207" t="s">
        <v>222</v>
      </c>
      <c r="E549" s="198" t="s">
        <v>125</v>
      </c>
      <c r="F549" s="199" t="s">
        <v>7347</v>
      </c>
      <c r="G549" s="183" t="str">
        <f t="shared" si="10"/>
        <v>Engineering and Asset Management</v>
      </c>
      <c r="H549" s="178" t="s">
        <v>125</v>
      </c>
      <c r="J549" s="178" t="e">
        <v>#N/A</v>
      </c>
    </row>
    <row r="550" spans="1:10" ht="28.5">
      <c r="A550" s="178" t="s">
        <v>200</v>
      </c>
      <c r="B550" s="178" t="s">
        <v>125</v>
      </c>
      <c r="C550" s="178" t="s">
        <v>7362</v>
      </c>
      <c r="D550" s="207" t="s">
        <v>7202</v>
      </c>
      <c r="E550" s="198" t="s">
        <v>125</v>
      </c>
      <c r="F550" s="199" t="s">
        <v>7347</v>
      </c>
      <c r="G550" s="183" t="str">
        <f t="shared" si="10"/>
        <v>Engineering and Asset Management</v>
      </c>
      <c r="H550" s="178" t="s">
        <v>125</v>
      </c>
      <c r="J550" s="178" t="e">
        <v>#N/A</v>
      </c>
    </row>
    <row r="551" spans="1:10" ht="28.5">
      <c r="A551" s="178" t="s">
        <v>200</v>
      </c>
      <c r="B551" s="178" t="s">
        <v>125</v>
      </c>
      <c r="C551" s="178" t="s">
        <v>7363</v>
      </c>
      <c r="D551" s="207" t="s">
        <v>7208</v>
      </c>
      <c r="E551" s="198" t="s">
        <v>125</v>
      </c>
      <c r="F551" s="199" t="s">
        <v>7347</v>
      </c>
      <c r="G551" s="183" t="str">
        <f t="shared" si="10"/>
        <v>Engineering and Asset Management</v>
      </c>
      <c r="H551" s="178" t="s">
        <v>125</v>
      </c>
      <c r="J551" s="178" t="e">
        <v>#N/A</v>
      </c>
    </row>
    <row r="552" spans="1:10" ht="28.5">
      <c r="A552" s="178" t="s">
        <v>200</v>
      </c>
      <c r="B552" s="178" t="s">
        <v>125</v>
      </c>
      <c r="C552" s="178" t="s">
        <v>7364</v>
      </c>
      <c r="D552" s="207" t="s">
        <v>7258</v>
      </c>
      <c r="E552" s="198" t="s">
        <v>125</v>
      </c>
      <c r="F552" s="199" t="s">
        <v>7347</v>
      </c>
      <c r="G552" s="183" t="str">
        <f t="shared" si="10"/>
        <v>Engineering and Asset Management</v>
      </c>
      <c r="H552" s="178" t="s">
        <v>125</v>
      </c>
      <c r="J552" s="178" t="e">
        <v>#N/A</v>
      </c>
    </row>
    <row r="553" spans="1:10">
      <c r="A553" s="178" t="s">
        <v>200</v>
      </c>
      <c r="B553" s="178" t="s">
        <v>102</v>
      </c>
      <c r="C553" s="208" t="s">
        <v>7142</v>
      </c>
      <c r="D553" s="209" t="s">
        <v>7143</v>
      </c>
      <c r="E553" s="210" t="s">
        <v>102</v>
      </c>
      <c r="F553" s="199" t="s">
        <v>7347</v>
      </c>
      <c r="G553" s="183" t="str">
        <f t="shared" si="10"/>
        <v>Engineering and Asset Management</v>
      </c>
      <c r="H553" s="178" t="s">
        <v>102</v>
      </c>
    </row>
    <row r="554" spans="1:10">
      <c r="A554" s="178" t="s">
        <v>200</v>
      </c>
      <c r="B554" s="178" t="s">
        <v>102</v>
      </c>
      <c r="C554" s="208" t="s">
        <v>7144</v>
      </c>
      <c r="D554" s="209" t="s">
        <v>7145</v>
      </c>
      <c r="E554" s="210" t="s">
        <v>102</v>
      </c>
      <c r="F554" s="199" t="s">
        <v>7347</v>
      </c>
      <c r="G554" s="183" t="str">
        <f t="shared" si="10"/>
        <v>Engineering and Asset Management</v>
      </c>
      <c r="H554" s="178" t="s">
        <v>102</v>
      </c>
    </row>
    <row r="555" spans="1:10" ht="28.5">
      <c r="A555" s="178" t="s">
        <v>200</v>
      </c>
      <c r="B555" s="178" t="s">
        <v>102</v>
      </c>
      <c r="C555" s="208" t="s">
        <v>7146</v>
      </c>
      <c r="D555" s="209" t="s">
        <v>7147</v>
      </c>
      <c r="E555" s="210" t="s">
        <v>102</v>
      </c>
      <c r="F555" s="199" t="s">
        <v>7347</v>
      </c>
      <c r="G555" s="183" t="str">
        <f t="shared" si="10"/>
        <v>Engineering and Asset Management</v>
      </c>
      <c r="H555" s="178" t="s">
        <v>102</v>
      </c>
    </row>
    <row r="556" spans="1:10">
      <c r="A556" s="178" t="s">
        <v>200</v>
      </c>
      <c r="B556" s="178" t="s">
        <v>102</v>
      </c>
      <c r="C556" s="208" t="s">
        <v>7148</v>
      </c>
      <c r="D556" s="209" t="s">
        <v>7149</v>
      </c>
      <c r="E556" s="210" t="s">
        <v>102</v>
      </c>
      <c r="F556" s="199" t="s">
        <v>7347</v>
      </c>
      <c r="G556" s="183" t="str">
        <f t="shared" si="10"/>
        <v>Engineering and Asset Management</v>
      </c>
      <c r="H556" s="178" t="s">
        <v>102</v>
      </c>
    </row>
    <row r="557" spans="1:10">
      <c r="A557" s="178" t="s">
        <v>200</v>
      </c>
      <c r="B557" s="178" t="s">
        <v>102</v>
      </c>
      <c r="C557" s="208" t="s">
        <v>7150</v>
      </c>
      <c r="D557" s="209" t="s">
        <v>7151</v>
      </c>
      <c r="E557" s="210" t="s">
        <v>102</v>
      </c>
      <c r="F557" s="199" t="s">
        <v>7347</v>
      </c>
      <c r="G557" s="183" t="str">
        <f t="shared" si="10"/>
        <v>Engineering and Asset Management</v>
      </c>
      <c r="H557" s="178" t="s">
        <v>102</v>
      </c>
    </row>
    <row r="558" spans="1:10">
      <c r="A558" s="178" t="s">
        <v>200</v>
      </c>
      <c r="B558" s="178" t="s">
        <v>102</v>
      </c>
      <c r="C558" s="208" t="s">
        <v>7152</v>
      </c>
      <c r="D558" s="209" t="s">
        <v>7153</v>
      </c>
      <c r="E558" s="210" t="s">
        <v>102</v>
      </c>
      <c r="F558" s="199" t="s">
        <v>7347</v>
      </c>
      <c r="G558" s="183" t="str">
        <f t="shared" si="10"/>
        <v>Engineering and Asset Management</v>
      </c>
      <c r="H558" s="178" t="s">
        <v>102</v>
      </c>
    </row>
    <row r="559" spans="1:10">
      <c r="A559" s="178" t="s">
        <v>200</v>
      </c>
      <c r="B559" s="178" t="s">
        <v>102</v>
      </c>
      <c r="C559" s="208" t="s">
        <v>7154</v>
      </c>
      <c r="D559" s="209" t="s">
        <v>7155</v>
      </c>
      <c r="E559" s="210" t="s">
        <v>102</v>
      </c>
      <c r="F559" s="199" t="s">
        <v>7347</v>
      </c>
      <c r="G559" s="183" t="str">
        <f t="shared" si="10"/>
        <v>Engineering and Asset Management</v>
      </c>
      <c r="H559" s="178" t="s">
        <v>102</v>
      </c>
    </row>
    <row r="560" spans="1:10">
      <c r="A560" s="178" t="s">
        <v>200</v>
      </c>
      <c r="B560" s="178" t="s">
        <v>102</v>
      </c>
      <c r="C560" s="208" t="s">
        <v>7156</v>
      </c>
      <c r="D560" s="209" t="s">
        <v>7157</v>
      </c>
      <c r="E560" s="210" t="s">
        <v>102</v>
      </c>
      <c r="F560" s="199" t="s">
        <v>7347</v>
      </c>
      <c r="G560" s="183" t="str">
        <f t="shared" si="10"/>
        <v>Engineering and Asset Management</v>
      </c>
      <c r="H560" s="178" t="s">
        <v>102</v>
      </c>
    </row>
    <row r="561" spans="1:8">
      <c r="A561" s="178" t="s">
        <v>200</v>
      </c>
      <c r="B561" s="178" t="s">
        <v>102</v>
      </c>
      <c r="C561" s="208" t="s">
        <v>7158</v>
      </c>
      <c r="D561" s="209" t="s">
        <v>7159</v>
      </c>
      <c r="E561" s="210" t="s">
        <v>102</v>
      </c>
      <c r="F561" s="199" t="s">
        <v>7347</v>
      </c>
      <c r="G561" s="183" t="str">
        <f t="shared" si="10"/>
        <v>Engineering and Asset Management</v>
      </c>
      <c r="H561" s="178" t="s">
        <v>102</v>
      </c>
    </row>
    <row r="562" spans="1:8">
      <c r="A562" s="178" t="s">
        <v>200</v>
      </c>
      <c r="B562" s="178" t="s">
        <v>102</v>
      </c>
      <c r="C562" s="208" t="s">
        <v>7160</v>
      </c>
      <c r="D562" s="209" t="s">
        <v>7161</v>
      </c>
      <c r="E562" s="210" t="s">
        <v>102</v>
      </c>
      <c r="F562" s="199" t="s">
        <v>7347</v>
      </c>
      <c r="G562" s="183" t="str">
        <f t="shared" si="10"/>
        <v>Engineering and Asset Management</v>
      </c>
      <c r="H562" s="178" t="s">
        <v>102</v>
      </c>
    </row>
    <row r="563" spans="1:8">
      <c r="A563" s="178" t="s">
        <v>200</v>
      </c>
      <c r="B563" s="178" t="s">
        <v>102</v>
      </c>
      <c r="C563" s="208" t="s">
        <v>7162</v>
      </c>
      <c r="D563" s="209" t="s">
        <v>7163</v>
      </c>
      <c r="E563" s="210" t="s">
        <v>102</v>
      </c>
      <c r="F563" s="199" t="s">
        <v>7347</v>
      </c>
      <c r="G563" s="183" t="str">
        <f t="shared" si="10"/>
        <v>Engineering and Asset Management</v>
      </c>
      <c r="H563" s="178" t="s">
        <v>102</v>
      </c>
    </row>
    <row r="564" spans="1:8">
      <c r="A564" s="178" t="s">
        <v>200</v>
      </c>
      <c r="B564" s="178" t="s">
        <v>102</v>
      </c>
      <c r="C564" s="208" t="s">
        <v>7164</v>
      </c>
      <c r="D564" s="209" t="s">
        <v>7165</v>
      </c>
      <c r="E564" s="210" t="s">
        <v>102</v>
      </c>
      <c r="F564" s="199" t="s">
        <v>7347</v>
      </c>
      <c r="G564" s="183" t="str">
        <f t="shared" si="10"/>
        <v>Engineering and Asset Management</v>
      </c>
      <c r="H564" s="178" t="s">
        <v>102</v>
      </c>
    </row>
    <row r="565" spans="1:8">
      <c r="A565" s="178" t="s">
        <v>200</v>
      </c>
      <c r="B565" s="178" t="s">
        <v>102</v>
      </c>
      <c r="C565" s="208" t="s">
        <v>7166</v>
      </c>
      <c r="D565" s="209" t="s">
        <v>7167</v>
      </c>
      <c r="E565" s="210" t="s">
        <v>102</v>
      </c>
      <c r="F565" s="199" t="s">
        <v>7347</v>
      </c>
      <c r="G565" s="183" t="str">
        <f t="shared" si="10"/>
        <v>Engineering and Asset Management</v>
      </c>
      <c r="H565" s="178" t="s">
        <v>102</v>
      </c>
    </row>
    <row r="566" spans="1:8">
      <c r="A566" s="178" t="s">
        <v>200</v>
      </c>
      <c r="B566" s="178" t="s">
        <v>102</v>
      </c>
      <c r="C566" s="208" t="s">
        <v>7168</v>
      </c>
      <c r="D566" s="209" t="s">
        <v>7169</v>
      </c>
      <c r="E566" s="210" t="s">
        <v>102</v>
      </c>
      <c r="F566" s="199" t="s">
        <v>7347</v>
      </c>
      <c r="G566" s="183" t="str">
        <f t="shared" si="10"/>
        <v>Engineering and Asset Management</v>
      </c>
      <c r="H566" s="178" t="s">
        <v>102</v>
      </c>
    </row>
    <row r="567" spans="1:8">
      <c r="A567" s="178" t="s">
        <v>200</v>
      </c>
      <c r="B567" s="178" t="s">
        <v>102</v>
      </c>
      <c r="C567" s="208" t="s">
        <v>7170</v>
      </c>
      <c r="D567" s="209" t="s">
        <v>7171</v>
      </c>
      <c r="E567" s="210" t="s">
        <v>102</v>
      </c>
      <c r="F567" s="199" t="s">
        <v>7347</v>
      </c>
      <c r="G567" s="183" t="str">
        <f t="shared" si="10"/>
        <v>Engineering and Asset Management</v>
      </c>
      <c r="H567" s="178" t="s">
        <v>102</v>
      </c>
    </row>
    <row r="568" spans="1:8">
      <c r="A568" s="178" t="s">
        <v>200</v>
      </c>
      <c r="B568" s="178" t="s">
        <v>102</v>
      </c>
      <c r="C568" s="208" t="s">
        <v>7172</v>
      </c>
      <c r="D568" s="209" t="s">
        <v>7173</v>
      </c>
      <c r="E568" s="210" t="s">
        <v>102</v>
      </c>
      <c r="F568" s="199" t="s">
        <v>7347</v>
      </c>
      <c r="G568" s="183" t="str">
        <f t="shared" si="10"/>
        <v>Engineering and Asset Management</v>
      </c>
      <c r="H568" s="178" t="s">
        <v>102</v>
      </c>
    </row>
    <row r="569" spans="1:8">
      <c r="A569" s="178" t="s">
        <v>200</v>
      </c>
      <c r="B569" s="178" t="s">
        <v>109</v>
      </c>
      <c r="C569" s="178" t="s">
        <v>7174</v>
      </c>
      <c r="D569" s="197" t="s">
        <v>7175</v>
      </c>
      <c r="E569" s="198" t="s">
        <v>109</v>
      </c>
      <c r="F569" s="199" t="s">
        <v>7347</v>
      </c>
      <c r="G569" s="183" t="str">
        <f t="shared" si="10"/>
        <v>Engineering and Asset Management</v>
      </c>
      <c r="H569" s="178" t="s">
        <v>109</v>
      </c>
    </row>
    <row r="570" spans="1:8">
      <c r="A570" s="178" t="s">
        <v>200</v>
      </c>
      <c r="B570" s="178" t="s">
        <v>109</v>
      </c>
      <c r="C570" s="178" t="s">
        <v>7176</v>
      </c>
      <c r="D570" s="197" t="s">
        <v>7177</v>
      </c>
      <c r="E570" s="198" t="s">
        <v>109</v>
      </c>
      <c r="F570" s="199" t="s">
        <v>7347</v>
      </c>
      <c r="G570" s="183" t="str">
        <f t="shared" si="10"/>
        <v>Engineering and Asset Management</v>
      </c>
      <c r="H570" s="178" t="s">
        <v>107</v>
      </c>
    </row>
  </sheetData>
  <autoFilter ref="A1:N568" xr:uid="{19A4928C-9EDE-499D-90F0-A86B64E6EF4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1699-4EDD-4A39-9ED4-C48AE1115F0D}">
  <sheetPr>
    <tabColor rgb="FFFFC000"/>
  </sheetPr>
  <dimension ref="A1:Q3081"/>
  <sheetViews>
    <sheetView topLeftCell="A3058" workbookViewId="0">
      <selection activeCell="F3075" sqref="F3075"/>
    </sheetView>
  </sheetViews>
  <sheetFormatPr defaultRowHeight="15"/>
  <cols>
    <col min="1" max="3" width="20.5703125" customWidth="1"/>
    <col min="4" max="4" width="29.7109375" customWidth="1"/>
    <col min="5" max="10" width="20.5703125" customWidth="1"/>
  </cols>
  <sheetData>
    <row r="1" spans="1:17">
      <c r="P1" t="s">
        <v>184</v>
      </c>
      <c r="Q1" t="s">
        <v>135</v>
      </c>
    </row>
    <row r="2" spans="1:17">
      <c r="P2" t="s">
        <v>170</v>
      </c>
      <c r="Q2" t="s">
        <v>73</v>
      </c>
    </row>
    <row r="3" spans="1:17">
      <c r="P3" t="s">
        <v>171</v>
      </c>
      <c r="Q3" t="s">
        <v>75</v>
      </c>
    </row>
    <row r="4" spans="1:17">
      <c r="P4" t="s">
        <v>169</v>
      </c>
      <c r="Q4" t="s">
        <v>65</v>
      </c>
    </row>
    <row r="5" spans="1:17">
      <c r="P5" t="s">
        <v>172</v>
      </c>
      <c r="Q5" t="s">
        <v>86</v>
      </c>
    </row>
    <row r="6" spans="1:17">
      <c r="P6" t="s">
        <v>178</v>
      </c>
      <c r="Q6" t="s">
        <v>115</v>
      </c>
    </row>
    <row r="7" spans="1:17">
      <c r="P7" t="s">
        <v>194</v>
      </c>
      <c r="Q7" t="s">
        <v>155</v>
      </c>
    </row>
    <row r="8" spans="1:17">
      <c r="P8" t="s">
        <v>190</v>
      </c>
      <c r="Q8" t="s">
        <v>147</v>
      </c>
    </row>
    <row r="9" spans="1:17">
      <c r="P9" t="s">
        <v>182</v>
      </c>
      <c r="Q9" t="s">
        <v>129</v>
      </c>
    </row>
    <row r="10" spans="1:17">
      <c r="P10" t="s">
        <v>198</v>
      </c>
      <c r="Q10" t="s">
        <v>163</v>
      </c>
    </row>
    <row r="11" spans="1:17" ht="30">
      <c r="A11" s="176" t="s">
        <v>7365</v>
      </c>
      <c r="B11" s="211" t="s">
        <v>7366</v>
      </c>
      <c r="C11" s="212" t="s">
        <v>201</v>
      </c>
      <c r="D11" s="213" t="s">
        <v>227</v>
      </c>
      <c r="E11" s="212" t="s">
        <v>228</v>
      </c>
      <c r="F11" s="214" t="s">
        <v>229</v>
      </c>
      <c r="G11" s="215" t="s">
        <v>230</v>
      </c>
      <c r="H11" s="215" t="s">
        <v>231</v>
      </c>
      <c r="I11" s="216" t="s">
        <v>7367</v>
      </c>
      <c r="J11" s="176" t="s">
        <v>7368</v>
      </c>
      <c r="P11" t="s">
        <v>197</v>
      </c>
      <c r="Q11" t="s">
        <v>161</v>
      </c>
    </row>
    <row r="12" spans="1:17" ht="29.25">
      <c r="A12" s="178" t="s">
        <v>7369</v>
      </c>
      <c r="B12" s="178" t="s">
        <v>113</v>
      </c>
      <c r="C12" s="178" t="s">
        <v>232</v>
      </c>
      <c r="D12" s="197" t="s">
        <v>233</v>
      </c>
      <c r="E12" s="198" t="s">
        <v>113</v>
      </c>
      <c r="F12" s="217">
        <v>0</v>
      </c>
      <c r="G12" s="217">
        <v>0</v>
      </c>
      <c r="H12" s="217">
        <v>0</v>
      </c>
      <c r="I12" s="199" t="s">
        <v>234</v>
      </c>
      <c r="J12" s="178" t="str">
        <f>_xlfn.XLOOKUP('FP&amp;A FEMA Mapping'!I12,'FP&amp;A NFC Mapping'!M:M,'FP&amp;A NFC Mapping'!N:N)</f>
        <v>Corporate Services</v>
      </c>
      <c r="P12" t="s">
        <v>187</v>
      </c>
      <c r="Q12" t="s">
        <v>141</v>
      </c>
    </row>
    <row r="13" spans="1:17" ht="29.25">
      <c r="A13" s="178" t="s">
        <v>7369</v>
      </c>
      <c r="B13" s="178" t="s">
        <v>113</v>
      </c>
      <c r="C13" s="178" t="s">
        <v>235</v>
      </c>
      <c r="D13" s="197" t="s">
        <v>236</v>
      </c>
      <c r="E13" s="198" t="s">
        <v>113</v>
      </c>
      <c r="F13" s="217">
        <v>0</v>
      </c>
      <c r="G13" s="217">
        <v>0</v>
      </c>
      <c r="H13" s="217">
        <v>0</v>
      </c>
      <c r="I13" s="199" t="s">
        <v>234</v>
      </c>
      <c r="J13" s="178" t="str">
        <f>_xlfn.XLOOKUP('FP&amp;A FEMA Mapping'!I13,'FP&amp;A NFC Mapping'!M:M,'FP&amp;A NFC Mapping'!N:N)</f>
        <v>Corporate Services</v>
      </c>
      <c r="P13" t="s">
        <v>226</v>
      </c>
      <c r="Q13" t="s">
        <v>226</v>
      </c>
    </row>
    <row r="14" spans="1:17" ht="29.25">
      <c r="A14" s="178" t="s">
        <v>7369</v>
      </c>
      <c r="B14" s="178" t="s">
        <v>239</v>
      </c>
      <c r="C14" s="178" t="s">
        <v>237</v>
      </c>
      <c r="D14" s="197" t="s">
        <v>238</v>
      </c>
      <c r="E14" s="198" t="s">
        <v>239</v>
      </c>
      <c r="F14" s="217">
        <v>0</v>
      </c>
      <c r="G14" s="217">
        <v>0</v>
      </c>
      <c r="H14" s="217">
        <v>0</v>
      </c>
      <c r="I14" s="199" t="s">
        <v>234</v>
      </c>
      <c r="J14" s="178" t="str">
        <f>_xlfn.XLOOKUP('FP&amp;A FEMA Mapping'!I14,'FP&amp;A NFC Mapping'!M:M,'FP&amp;A NFC Mapping'!N:N)</f>
        <v>Corporate Services</v>
      </c>
      <c r="P14" t="s">
        <v>175</v>
      </c>
      <c r="Q14" t="s">
        <v>100</v>
      </c>
    </row>
    <row r="15" spans="1:17" ht="29.25">
      <c r="A15" s="178" t="s">
        <v>7369</v>
      </c>
      <c r="B15" s="178" t="s">
        <v>113</v>
      </c>
      <c r="C15" s="178" t="s">
        <v>240</v>
      </c>
      <c r="D15" s="197" t="s">
        <v>241</v>
      </c>
      <c r="E15" s="198" t="s">
        <v>113</v>
      </c>
      <c r="F15" s="217">
        <v>0</v>
      </c>
      <c r="G15" s="217">
        <v>0</v>
      </c>
      <c r="H15" s="217">
        <v>0</v>
      </c>
      <c r="I15" s="199" t="s">
        <v>234</v>
      </c>
      <c r="J15" s="178" t="str">
        <f>_xlfn.XLOOKUP('FP&amp;A FEMA Mapping'!I15,'FP&amp;A NFC Mapping'!M:M,'FP&amp;A NFC Mapping'!N:N)</f>
        <v>Corporate Services</v>
      </c>
      <c r="P15" t="s">
        <v>195</v>
      </c>
      <c r="Q15" t="s">
        <v>157</v>
      </c>
    </row>
    <row r="16" spans="1:17" ht="29.25">
      <c r="A16" s="178" t="s">
        <v>7369</v>
      </c>
      <c r="B16" s="178" t="s">
        <v>88</v>
      </c>
      <c r="C16" s="178" t="s">
        <v>242</v>
      </c>
      <c r="D16" s="197" t="s">
        <v>243</v>
      </c>
      <c r="E16" s="198" t="s">
        <v>88</v>
      </c>
      <c r="F16" s="217">
        <v>0</v>
      </c>
      <c r="G16" s="217">
        <v>0</v>
      </c>
      <c r="H16" s="217">
        <v>0</v>
      </c>
      <c r="I16" s="199" t="s">
        <v>7347</v>
      </c>
      <c r="J16" s="178" t="str">
        <f>_xlfn.XLOOKUP('FP&amp;A FEMA Mapping'!I16,'FP&amp;A NFC Mapping'!M:M,'FP&amp;A NFC Mapping'!N:N)</f>
        <v>Engineering and Asset Management</v>
      </c>
      <c r="P16" t="s">
        <v>192</v>
      </c>
      <c r="Q16" t="s">
        <v>151</v>
      </c>
    </row>
    <row r="17" spans="1:17" ht="29.25">
      <c r="A17" s="178" t="s">
        <v>7369</v>
      </c>
      <c r="B17" s="178" t="s">
        <v>145</v>
      </c>
      <c r="C17" s="178" t="s">
        <v>244</v>
      </c>
      <c r="D17" s="197" t="s">
        <v>245</v>
      </c>
      <c r="E17" s="198" t="s">
        <v>145</v>
      </c>
      <c r="F17" s="217">
        <v>0</v>
      </c>
      <c r="G17" s="217">
        <v>0</v>
      </c>
      <c r="H17" s="217">
        <v>0</v>
      </c>
      <c r="I17" s="199" t="s">
        <v>246</v>
      </c>
      <c r="J17" s="178" t="str">
        <f>_xlfn.XLOOKUP('FP&amp;A FEMA Mapping'!I17,'FP&amp;A NFC Mapping'!M:M,'FP&amp;A NFC Mapping'!N:N)</f>
        <v>ITOT</v>
      </c>
      <c r="P17" t="s">
        <v>189</v>
      </c>
      <c r="Q17" t="s">
        <v>145</v>
      </c>
    </row>
    <row r="18" spans="1:17" ht="29.25">
      <c r="A18" s="178" t="s">
        <v>7369</v>
      </c>
      <c r="B18" s="178" t="s">
        <v>145</v>
      </c>
      <c r="C18" s="178" t="s">
        <v>247</v>
      </c>
      <c r="D18" s="197" t="s">
        <v>248</v>
      </c>
      <c r="E18" s="198" t="s">
        <v>145</v>
      </c>
      <c r="F18" s="217">
        <v>0</v>
      </c>
      <c r="G18" s="217">
        <v>0</v>
      </c>
      <c r="H18" s="217">
        <v>0</v>
      </c>
      <c r="I18" s="199" t="s">
        <v>246</v>
      </c>
      <c r="J18" s="178" t="str">
        <f>_xlfn.XLOOKUP('FP&amp;A FEMA Mapping'!I18,'FP&amp;A NFC Mapping'!M:M,'FP&amp;A NFC Mapping'!N:N)</f>
        <v>ITOT</v>
      </c>
      <c r="P18" t="s">
        <v>199</v>
      </c>
      <c r="Q18" t="s">
        <v>165</v>
      </c>
    </row>
    <row r="19" spans="1:17" ht="29.25">
      <c r="A19" s="178" t="s">
        <v>7369</v>
      </c>
      <c r="B19" s="178" t="s">
        <v>145</v>
      </c>
      <c r="C19" s="178" t="s">
        <v>249</v>
      </c>
      <c r="D19" s="197" t="s">
        <v>250</v>
      </c>
      <c r="E19" s="198" t="s">
        <v>145</v>
      </c>
      <c r="F19" s="217">
        <v>0</v>
      </c>
      <c r="G19" s="217">
        <v>0</v>
      </c>
      <c r="H19" s="217">
        <v>0</v>
      </c>
      <c r="I19" s="199" t="s">
        <v>246</v>
      </c>
      <c r="J19" s="178" t="str">
        <f>_xlfn.XLOOKUP('FP&amp;A FEMA Mapping'!I19,'FP&amp;A NFC Mapping'!M:M,'FP&amp;A NFC Mapping'!N:N)</f>
        <v>ITOT</v>
      </c>
      <c r="P19" t="s">
        <v>180</v>
      </c>
      <c r="Q19" t="s">
        <v>123</v>
      </c>
    </row>
    <row r="20" spans="1:17" ht="29.25">
      <c r="A20" s="178" t="s">
        <v>7369</v>
      </c>
      <c r="B20" s="178" t="s">
        <v>123</v>
      </c>
      <c r="C20" s="178" t="s">
        <v>251</v>
      </c>
      <c r="D20" s="197" t="s">
        <v>252</v>
      </c>
      <c r="E20" s="198" t="s">
        <v>123</v>
      </c>
      <c r="F20" s="217">
        <v>0</v>
      </c>
      <c r="G20" s="217">
        <v>0</v>
      </c>
      <c r="H20" s="217">
        <v>0</v>
      </c>
      <c r="I20" s="199" t="s">
        <v>234</v>
      </c>
      <c r="J20" s="178" t="str">
        <f>_xlfn.XLOOKUP('FP&amp;A FEMA Mapping'!I20,'FP&amp;A NFC Mapping'!M:M,'FP&amp;A NFC Mapping'!N:N)</f>
        <v>Corporate Services</v>
      </c>
      <c r="P20" t="s">
        <v>188</v>
      </c>
      <c r="Q20" t="s">
        <v>143</v>
      </c>
    </row>
    <row r="21" spans="1:17" ht="29.25">
      <c r="A21" s="178" t="s">
        <v>7369</v>
      </c>
      <c r="B21" s="178" t="s">
        <v>139</v>
      </c>
      <c r="C21" s="178" t="s">
        <v>253</v>
      </c>
      <c r="D21" s="197" t="s">
        <v>254</v>
      </c>
      <c r="E21" s="198" t="s">
        <v>139</v>
      </c>
      <c r="F21" s="217">
        <v>0</v>
      </c>
      <c r="G21" s="217">
        <v>0</v>
      </c>
      <c r="H21" s="217">
        <v>0</v>
      </c>
      <c r="I21" s="199" t="s">
        <v>255</v>
      </c>
      <c r="J21" s="178" t="str">
        <f>_xlfn.XLOOKUP('FP&amp;A FEMA Mapping'!I21,'FP&amp;A NFC Mapping'!M:M,'FP&amp;A NFC Mapping'!N:N)</f>
        <v>Procurement</v>
      </c>
      <c r="P21" t="s">
        <v>183</v>
      </c>
      <c r="Q21" t="s">
        <v>133</v>
      </c>
    </row>
    <row r="22" spans="1:17" ht="29.25">
      <c r="A22" s="178" t="s">
        <v>7369</v>
      </c>
      <c r="B22" s="178" t="s">
        <v>139</v>
      </c>
      <c r="C22" s="178" t="s">
        <v>256</v>
      </c>
      <c r="D22" s="197" t="s">
        <v>257</v>
      </c>
      <c r="E22" s="198" t="s">
        <v>139</v>
      </c>
      <c r="F22" s="217">
        <v>0</v>
      </c>
      <c r="G22" s="217">
        <v>0</v>
      </c>
      <c r="H22" s="217">
        <v>0</v>
      </c>
      <c r="I22" s="199" t="s">
        <v>255</v>
      </c>
      <c r="J22" s="178" t="str">
        <f>_xlfn.XLOOKUP('FP&amp;A FEMA Mapping'!I22,'FP&amp;A NFC Mapping'!M:M,'FP&amp;A NFC Mapping'!N:N)</f>
        <v>Procurement</v>
      </c>
      <c r="P22" t="s">
        <v>186</v>
      </c>
      <c r="Q22" t="s">
        <v>139</v>
      </c>
    </row>
    <row r="23" spans="1:17">
      <c r="A23" s="178" t="s">
        <v>7369</v>
      </c>
      <c r="B23" s="178" t="s">
        <v>145</v>
      </c>
      <c r="C23" s="178" t="s">
        <v>258</v>
      </c>
      <c r="D23" s="197" t="s">
        <v>259</v>
      </c>
      <c r="E23" s="198" t="s">
        <v>145</v>
      </c>
      <c r="F23" s="217">
        <v>0</v>
      </c>
      <c r="G23" s="217">
        <v>0</v>
      </c>
      <c r="H23" s="217">
        <v>0</v>
      </c>
      <c r="I23" s="199" t="s">
        <v>246</v>
      </c>
      <c r="J23" s="178" t="str">
        <f>_xlfn.XLOOKUP('FP&amp;A FEMA Mapping'!I23,'FP&amp;A NFC Mapping'!M:M,'FP&amp;A NFC Mapping'!N:N)</f>
        <v>ITOT</v>
      </c>
      <c r="P23" t="s">
        <v>179</v>
      </c>
      <c r="Q23" t="s">
        <v>121</v>
      </c>
    </row>
    <row r="24" spans="1:17" ht="29.25">
      <c r="A24" s="178" t="s">
        <v>7369</v>
      </c>
      <c r="B24" s="178" t="s">
        <v>145</v>
      </c>
      <c r="C24" s="178" t="s">
        <v>260</v>
      </c>
      <c r="D24" s="197" t="s">
        <v>261</v>
      </c>
      <c r="E24" s="198" t="s">
        <v>145</v>
      </c>
      <c r="F24" s="217">
        <v>0</v>
      </c>
      <c r="G24" s="217">
        <v>0</v>
      </c>
      <c r="H24" s="217">
        <v>0</v>
      </c>
      <c r="I24" s="199" t="s">
        <v>246</v>
      </c>
      <c r="J24" s="178" t="str">
        <f>_xlfn.XLOOKUP('FP&amp;A FEMA Mapping'!I24,'FP&amp;A NFC Mapping'!M:M,'FP&amp;A NFC Mapping'!N:N)</f>
        <v>ITOT</v>
      </c>
      <c r="P24" t="s">
        <v>185</v>
      </c>
      <c r="Q24" t="s">
        <v>137</v>
      </c>
    </row>
    <row r="25" spans="1:17">
      <c r="A25" s="178" t="s">
        <v>7369</v>
      </c>
      <c r="B25" s="178" t="s">
        <v>115</v>
      </c>
      <c r="C25" s="178" t="s">
        <v>262</v>
      </c>
      <c r="D25" s="197" t="s">
        <v>263</v>
      </c>
      <c r="E25" s="198" t="s">
        <v>115</v>
      </c>
      <c r="F25" s="217">
        <v>0</v>
      </c>
      <c r="G25" s="217">
        <v>0</v>
      </c>
      <c r="H25" s="217">
        <v>0</v>
      </c>
      <c r="I25" s="199" t="s">
        <v>234</v>
      </c>
      <c r="J25" s="178" t="str">
        <f>_xlfn.XLOOKUP('FP&amp;A FEMA Mapping'!I25,'FP&amp;A NFC Mapping'!M:M,'FP&amp;A NFC Mapping'!N:N)</f>
        <v>Corporate Services</v>
      </c>
      <c r="P25" t="s">
        <v>191</v>
      </c>
      <c r="Q25" t="s">
        <v>149</v>
      </c>
    </row>
    <row r="26" spans="1:17" ht="29.25">
      <c r="A26" s="178" t="s">
        <v>7369</v>
      </c>
      <c r="B26" s="178" t="s">
        <v>115</v>
      </c>
      <c r="C26" s="178" t="s">
        <v>265</v>
      </c>
      <c r="D26" s="197" t="s">
        <v>266</v>
      </c>
      <c r="E26" s="198" t="s">
        <v>115</v>
      </c>
      <c r="F26" s="217">
        <v>0</v>
      </c>
      <c r="G26" s="217">
        <v>0</v>
      </c>
      <c r="H26" s="217">
        <v>0</v>
      </c>
      <c r="I26" s="199" t="s">
        <v>234</v>
      </c>
      <c r="J26" s="178" t="str">
        <f>_xlfn.XLOOKUP('FP&amp;A FEMA Mapping'!I26,'FP&amp;A NFC Mapping'!M:M,'FP&amp;A NFC Mapping'!N:N)</f>
        <v>Corporate Services</v>
      </c>
      <c r="P26" t="s">
        <v>193</v>
      </c>
      <c r="Q26" t="s">
        <v>153</v>
      </c>
    </row>
    <row r="27" spans="1:17" ht="29.25">
      <c r="A27" s="178" t="s">
        <v>7369</v>
      </c>
      <c r="B27" s="178" t="s">
        <v>115</v>
      </c>
      <c r="C27" s="178" t="s">
        <v>267</v>
      </c>
      <c r="D27" s="197" t="s">
        <v>268</v>
      </c>
      <c r="E27" s="198" t="s">
        <v>115</v>
      </c>
      <c r="F27" s="217">
        <v>0</v>
      </c>
      <c r="G27" s="217">
        <v>0</v>
      </c>
      <c r="H27" s="217">
        <v>0</v>
      </c>
      <c r="I27" s="199" t="s">
        <v>234</v>
      </c>
      <c r="J27" s="178" t="str">
        <f>_xlfn.XLOOKUP('FP&amp;A FEMA Mapping'!I27,'FP&amp;A NFC Mapping'!M:M,'FP&amp;A NFC Mapping'!N:N)</f>
        <v>Corporate Services</v>
      </c>
      <c r="P27" t="s">
        <v>196</v>
      </c>
      <c r="Q27" t="s">
        <v>159</v>
      </c>
    </row>
    <row r="28" spans="1:17">
      <c r="A28" s="178" t="s">
        <v>7369</v>
      </c>
      <c r="B28" s="178" t="s">
        <v>115</v>
      </c>
      <c r="C28" s="178" t="s">
        <v>269</v>
      </c>
      <c r="D28" s="197" t="s">
        <v>270</v>
      </c>
      <c r="E28" s="198" t="s">
        <v>115</v>
      </c>
      <c r="F28" s="217">
        <v>0</v>
      </c>
      <c r="G28" s="217">
        <v>0</v>
      </c>
      <c r="H28" s="217">
        <v>0</v>
      </c>
      <c r="I28" s="199" t="s">
        <v>234</v>
      </c>
      <c r="J28" s="178" t="str">
        <f>_xlfn.XLOOKUP('FP&amp;A FEMA Mapping'!I28,'FP&amp;A NFC Mapping'!M:M,'FP&amp;A NFC Mapping'!N:N)</f>
        <v>Corporate Services</v>
      </c>
      <c r="P28" t="s">
        <v>181</v>
      </c>
      <c r="Q28" t="s">
        <v>125</v>
      </c>
    </row>
    <row r="29" spans="1:17" ht="29.25">
      <c r="A29" s="178" t="s">
        <v>7369</v>
      </c>
      <c r="B29" s="178" t="s">
        <v>69</v>
      </c>
      <c r="C29" s="178" t="s">
        <v>340</v>
      </c>
      <c r="D29" s="197" t="s">
        <v>341</v>
      </c>
      <c r="E29" s="198" t="s">
        <v>69</v>
      </c>
      <c r="F29" s="217">
        <v>17660547.869998485</v>
      </c>
      <c r="G29" s="217">
        <v>5835302.7099990826</v>
      </c>
      <c r="H29" s="217">
        <v>11825245.159999404</v>
      </c>
      <c r="I29" s="199" t="s">
        <v>7347</v>
      </c>
      <c r="J29" s="178" t="str">
        <f>_xlfn.XLOOKUP('FP&amp;A FEMA Mapping'!I29,'FP&amp;A NFC Mapping'!M:M,'FP&amp;A NFC Mapping'!N:N)</f>
        <v>Engineering and Asset Management</v>
      </c>
      <c r="P29" t="s">
        <v>173</v>
      </c>
      <c r="Q29" t="s">
        <v>88</v>
      </c>
    </row>
    <row r="30" spans="1:17" ht="29.25">
      <c r="A30" s="178" t="s">
        <v>7369</v>
      </c>
      <c r="B30" s="178" t="s">
        <v>119</v>
      </c>
      <c r="C30" s="178" t="s">
        <v>342</v>
      </c>
      <c r="D30" s="197" t="s">
        <v>343</v>
      </c>
      <c r="E30" s="198" t="s">
        <v>119</v>
      </c>
      <c r="F30" s="217">
        <v>486874.5400000001</v>
      </c>
      <c r="G30" s="217">
        <v>180436.57</v>
      </c>
      <c r="H30" s="217">
        <v>306437.97000000009</v>
      </c>
      <c r="I30" s="199" t="s">
        <v>7</v>
      </c>
      <c r="J30" s="178" t="str">
        <f>_xlfn.XLOOKUP('FP&amp;A FEMA Mapping'!I30,'FP&amp;A NFC Mapping'!M:M,'FP&amp;A NFC Mapping'!N:N)</f>
        <v>Operations</v>
      </c>
      <c r="P30" t="s">
        <v>168</v>
      </c>
      <c r="Q30" t="s">
        <v>63</v>
      </c>
    </row>
    <row r="31" spans="1:17" ht="29.25">
      <c r="A31" s="178" t="s">
        <v>7369</v>
      </c>
      <c r="B31" s="178" t="s">
        <v>117</v>
      </c>
      <c r="C31" s="178" t="s">
        <v>344</v>
      </c>
      <c r="D31" s="197" t="s">
        <v>345</v>
      </c>
      <c r="E31" s="198" t="s">
        <v>117</v>
      </c>
      <c r="F31" s="217">
        <v>2023557.0400000806</v>
      </c>
      <c r="G31" s="217">
        <v>843448.45000003849</v>
      </c>
      <c r="H31" s="217">
        <v>1180108.5900000422</v>
      </c>
      <c r="I31" s="199" t="s">
        <v>7</v>
      </c>
      <c r="J31" s="178" t="str">
        <f>_xlfn.XLOOKUP('FP&amp;A FEMA Mapping'!I31,'FP&amp;A NFC Mapping'!M:M,'FP&amp;A NFC Mapping'!N:N)</f>
        <v>Operations</v>
      </c>
      <c r="P31" t="s">
        <v>174</v>
      </c>
      <c r="Q31" t="s">
        <v>90</v>
      </c>
    </row>
    <row r="32" spans="1:17" ht="29.25">
      <c r="A32" s="178" t="s">
        <v>7369</v>
      </c>
      <c r="B32" s="178" t="s">
        <v>90</v>
      </c>
      <c r="C32" s="178" t="s">
        <v>346</v>
      </c>
      <c r="D32" s="197" t="s">
        <v>347</v>
      </c>
      <c r="E32" s="198" t="s">
        <v>90</v>
      </c>
      <c r="F32" s="217">
        <v>-2016.9300000000003</v>
      </c>
      <c r="G32" s="217">
        <v>-2264.8300000000004</v>
      </c>
      <c r="H32" s="217">
        <v>247.90000000000009</v>
      </c>
      <c r="I32" s="199" t="s">
        <v>7347</v>
      </c>
      <c r="J32" s="178" t="str">
        <f>_xlfn.XLOOKUP('FP&amp;A FEMA Mapping'!I32,'FP&amp;A NFC Mapping'!M:M,'FP&amp;A NFC Mapping'!N:N)</f>
        <v>Engineering and Asset Management</v>
      </c>
      <c r="P32" t="s">
        <v>177</v>
      </c>
      <c r="Q32" t="s">
        <v>109</v>
      </c>
    </row>
    <row r="33" spans="1:17" ht="29.25">
      <c r="A33" s="178" t="s">
        <v>7369</v>
      </c>
      <c r="B33" s="178" t="s">
        <v>90</v>
      </c>
      <c r="C33" s="178" t="s">
        <v>348</v>
      </c>
      <c r="D33" s="197" t="s">
        <v>349</v>
      </c>
      <c r="E33" s="198" t="s">
        <v>90</v>
      </c>
      <c r="F33" s="217">
        <v>541.24000000000024</v>
      </c>
      <c r="G33" s="217">
        <v>158.16000000000003</v>
      </c>
      <c r="H33" s="217">
        <v>383.08000000000015</v>
      </c>
      <c r="I33" s="199" t="s">
        <v>7347</v>
      </c>
      <c r="J33" s="178" t="str">
        <f>_xlfn.XLOOKUP('FP&amp;A FEMA Mapping'!I33,'FP&amp;A NFC Mapping'!M:M,'FP&amp;A NFC Mapping'!N:N)</f>
        <v>Engineering and Asset Management</v>
      </c>
      <c r="P33" t="s">
        <v>176</v>
      </c>
      <c r="Q33" t="s">
        <v>107</v>
      </c>
    </row>
    <row r="34" spans="1:17" ht="29.25">
      <c r="A34" s="178" t="s">
        <v>7369</v>
      </c>
      <c r="B34" s="178" t="s">
        <v>90</v>
      </c>
      <c r="C34" s="178" t="s">
        <v>350</v>
      </c>
      <c r="D34" s="197" t="s">
        <v>351</v>
      </c>
      <c r="E34" s="198" t="s">
        <v>90</v>
      </c>
      <c r="F34" s="217">
        <v>406.51999999999992</v>
      </c>
      <c r="G34" s="217">
        <v>180.39999999999998</v>
      </c>
      <c r="H34" s="217">
        <v>226.11999999999995</v>
      </c>
      <c r="I34" s="199" t="s">
        <v>7347</v>
      </c>
      <c r="J34" s="178" t="str">
        <f>_xlfn.XLOOKUP('FP&amp;A FEMA Mapping'!I34,'FP&amp;A NFC Mapping'!M:M,'FP&amp;A NFC Mapping'!N:N)</f>
        <v>Engineering and Asset Management</v>
      </c>
      <c r="P34" t="s">
        <v>102</v>
      </c>
      <c r="Q34" t="s">
        <v>102</v>
      </c>
    </row>
    <row r="35" spans="1:17" ht="29.25">
      <c r="A35" s="178" t="s">
        <v>7369</v>
      </c>
      <c r="B35" s="178" t="s">
        <v>90</v>
      </c>
      <c r="C35" s="178" t="s">
        <v>352</v>
      </c>
      <c r="D35" s="197" t="s">
        <v>353</v>
      </c>
      <c r="E35" s="198" t="s">
        <v>90</v>
      </c>
      <c r="F35" s="217">
        <v>625.5100000000001</v>
      </c>
      <c r="G35" s="217">
        <v>351.28000000000003</v>
      </c>
      <c r="H35" s="217">
        <v>274.23000000000008</v>
      </c>
      <c r="I35" s="199" t="s">
        <v>7347</v>
      </c>
      <c r="J35" s="178" t="str">
        <f>_xlfn.XLOOKUP('FP&amp;A FEMA Mapping'!I35,'FP&amp;A NFC Mapping'!M:M,'FP&amp;A NFC Mapping'!N:N)</f>
        <v>Engineering and Asset Management</v>
      </c>
      <c r="P35" t="s">
        <v>67</v>
      </c>
      <c r="Q35" t="s">
        <v>67</v>
      </c>
    </row>
    <row r="36" spans="1:17" ht="29.25">
      <c r="A36" s="178" t="s">
        <v>7369</v>
      </c>
      <c r="B36" s="178" t="s">
        <v>90</v>
      </c>
      <c r="C36" s="178" t="s">
        <v>354</v>
      </c>
      <c r="D36" s="197" t="s">
        <v>355</v>
      </c>
      <c r="E36" s="198" t="s">
        <v>90</v>
      </c>
      <c r="F36" s="217">
        <v>-1195.5600000000002</v>
      </c>
      <c r="G36" s="217">
        <v>-1379.93</v>
      </c>
      <c r="H36" s="217">
        <v>184.36999999999989</v>
      </c>
      <c r="I36" s="199" t="s">
        <v>7347</v>
      </c>
      <c r="J36" s="178" t="str">
        <f>_xlfn.XLOOKUP('FP&amp;A FEMA Mapping'!I36,'FP&amp;A NFC Mapping'!M:M,'FP&amp;A NFC Mapping'!N:N)</f>
        <v>Engineering and Asset Management</v>
      </c>
      <c r="P36" t="s">
        <v>111</v>
      </c>
      <c r="Q36" t="s">
        <v>111</v>
      </c>
    </row>
    <row r="37" spans="1:17" ht="29.25">
      <c r="A37" s="178" t="s">
        <v>7369</v>
      </c>
      <c r="B37" s="178" t="s">
        <v>90</v>
      </c>
      <c r="C37" s="178" t="s">
        <v>356</v>
      </c>
      <c r="D37" s="197" t="s">
        <v>357</v>
      </c>
      <c r="E37" s="198" t="s">
        <v>90</v>
      </c>
      <c r="F37" s="217">
        <v>475.71999999999997</v>
      </c>
      <c r="G37" s="217">
        <v>203.87999999999994</v>
      </c>
      <c r="H37" s="217">
        <v>271.84000000000003</v>
      </c>
      <c r="I37" s="199" t="s">
        <v>7347</v>
      </c>
      <c r="J37" s="178" t="str">
        <f>_xlfn.XLOOKUP('FP&amp;A FEMA Mapping'!I37,'FP&amp;A NFC Mapping'!M:M,'FP&amp;A NFC Mapping'!N:N)</f>
        <v>Engineering and Asset Management</v>
      </c>
      <c r="P37" t="s">
        <v>113</v>
      </c>
      <c r="Q37" t="s">
        <v>113</v>
      </c>
    </row>
    <row r="38" spans="1:17" ht="29.25">
      <c r="A38" s="178" t="s">
        <v>7369</v>
      </c>
      <c r="B38" s="178" t="s">
        <v>90</v>
      </c>
      <c r="C38" s="178" t="s">
        <v>358</v>
      </c>
      <c r="D38" s="197" t="s">
        <v>359</v>
      </c>
      <c r="E38" s="198" t="s">
        <v>90</v>
      </c>
      <c r="F38" s="217">
        <v>72795.76999999999</v>
      </c>
      <c r="G38" s="217">
        <v>35854.940000000031</v>
      </c>
      <c r="H38" s="217">
        <v>36940.829999999958</v>
      </c>
      <c r="I38" s="199" t="s">
        <v>7347</v>
      </c>
      <c r="J38" s="178" t="str">
        <f>_xlfn.XLOOKUP('FP&amp;A FEMA Mapping'!I38,'FP&amp;A NFC Mapping'!M:M,'FP&amp;A NFC Mapping'!N:N)</f>
        <v>Engineering and Asset Management</v>
      </c>
      <c r="P38" t="s">
        <v>239</v>
      </c>
      <c r="Q38" t="s">
        <v>239</v>
      </c>
    </row>
    <row r="39" spans="1:17" ht="29.25">
      <c r="A39" s="178" t="s">
        <v>7369</v>
      </c>
      <c r="B39" s="178" t="s">
        <v>90</v>
      </c>
      <c r="C39" s="178" t="s">
        <v>360</v>
      </c>
      <c r="D39" s="197" t="s">
        <v>361</v>
      </c>
      <c r="E39" s="198" t="s">
        <v>90</v>
      </c>
      <c r="F39" s="217">
        <v>-3362.6699999999996</v>
      </c>
      <c r="G39" s="217">
        <v>-3538.5</v>
      </c>
      <c r="H39" s="217">
        <v>175.83000000000018</v>
      </c>
      <c r="I39" s="199" t="s">
        <v>7347</v>
      </c>
      <c r="J39" s="178" t="str">
        <f>_xlfn.XLOOKUP('FP&amp;A FEMA Mapping'!I39,'FP&amp;A NFC Mapping'!M:M,'FP&amp;A NFC Mapping'!N:N)</f>
        <v>Engineering and Asset Management</v>
      </c>
      <c r="P39" t="s">
        <v>117</v>
      </c>
      <c r="Q39" t="s">
        <v>117</v>
      </c>
    </row>
    <row r="40" spans="1:17" ht="29.25">
      <c r="A40" s="178" t="s">
        <v>7369</v>
      </c>
      <c r="B40" s="178" t="s">
        <v>90</v>
      </c>
      <c r="C40" s="178" t="s">
        <v>362</v>
      </c>
      <c r="D40" s="197" t="s">
        <v>363</v>
      </c>
      <c r="E40" s="198" t="s">
        <v>90</v>
      </c>
      <c r="F40" s="217">
        <v>-2590.13</v>
      </c>
      <c r="G40" s="217">
        <v>-2636.29</v>
      </c>
      <c r="H40" s="217">
        <v>46.160000000000018</v>
      </c>
      <c r="I40" s="199" t="s">
        <v>7347</v>
      </c>
      <c r="J40" s="178" t="str">
        <f>_xlfn.XLOOKUP('FP&amp;A FEMA Mapping'!I40,'FP&amp;A NFC Mapping'!M:M,'FP&amp;A NFC Mapping'!N:N)</f>
        <v>Engineering and Asset Management</v>
      </c>
      <c r="P40" t="s">
        <v>119</v>
      </c>
      <c r="Q40" t="s">
        <v>119</v>
      </c>
    </row>
    <row r="41" spans="1:17" ht="29.25">
      <c r="A41" s="178" t="s">
        <v>7369</v>
      </c>
      <c r="B41" s="178" t="s">
        <v>90</v>
      </c>
      <c r="C41" s="178" t="s">
        <v>364</v>
      </c>
      <c r="D41" s="197" t="s">
        <v>365</v>
      </c>
      <c r="E41" s="198" t="s">
        <v>90</v>
      </c>
      <c r="F41" s="217">
        <v>-619.21</v>
      </c>
      <c r="G41" s="217">
        <v>-754.97</v>
      </c>
      <c r="H41" s="217">
        <v>135.76</v>
      </c>
      <c r="I41" s="199" t="s">
        <v>7347</v>
      </c>
      <c r="J41" s="178" t="str">
        <f>_xlfn.XLOOKUP('FP&amp;A FEMA Mapping'!I41,'FP&amp;A NFC Mapping'!M:M,'FP&amp;A NFC Mapping'!N:N)</f>
        <v>Engineering and Asset Management</v>
      </c>
      <c r="P41" t="s">
        <v>131</v>
      </c>
      <c r="Q41" t="s">
        <v>131</v>
      </c>
    </row>
    <row r="42" spans="1:17" ht="29.25">
      <c r="A42" s="178" t="s">
        <v>7369</v>
      </c>
      <c r="B42" s="178" t="s">
        <v>90</v>
      </c>
      <c r="C42" s="178" t="s">
        <v>366</v>
      </c>
      <c r="D42" s="197" t="s">
        <v>367</v>
      </c>
      <c r="E42" s="198" t="s">
        <v>90</v>
      </c>
      <c r="F42" s="217">
        <v>-211.38999999999993</v>
      </c>
      <c r="G42" s="217">
        <v>-311.92999999999995</v>
      </c>
      <c r="H42" s="217">
        <v>100.54</v>
      </c>
      <c r="I42" s="199" t="s">
        <v>7347</v>
      </c>
      <c r="J42" s="178" t="str">
        <f>_xlfn.XLOOKUP('FP&amp;A FEMA Mapping'!I42,'FP&amp;A NFC Mapping'!M:M,'FP&amp;A NFC Mapping'!N:N)</f>
        <v>Engineering and Asset Management</v>
      </c>
      <c r="P42" t="s">
        <v>77</v>
      </c>
      <c r="Q42" t="s">
        <v>77</v>
      </c>
    </row>
    <row r="43" spans="1:17" ht="29.25">
      <c r="A43" s="178" t="s">
        <v>7369</v>
      </c>
      <c r="B43" s="178" t="s">
        <v>109</v>
      </c>
      <c r="C43" s="178" t="s">
        <v>368</v>
      </c>
      <c r="D43" s="197" t="s">
        <v>369</v>
      </c>
      <c r="E43" s="198" t="s">
        <v>109</v>
      </c>
      <c r="F43" s="217">
        <v>0</v>
      </c>
      <c r="G43" s="217">
        <v>0</v>
      </c>
      <c r="H43" s="217">
        <v>0</v>
      </c>
      <c r="I43" s="199" t="s">
        <v>7347</v>
      </c>
      <c r="J43" s="178" t="str">
        <f>_xlfn.XLOOKUP('FP&amp;A FEMA Mapping'!I43,'FP&amp;A NFC Mapping'!M:M,'FP&amp;A NFC Mapping'!N:N)</f>
        <v>Engineering and Asset Management</v>
      </c>
      <c r="P43" t="s">
        <v>92</v>
      </c>
      <c r="Q43" t="s">
        <v>92</v>
      </c>
    </row>
    <row r="44" spans="1:17" ht="29.25">
      <c r="A44" s="178" t="s">
        <v>7369</v>
      </c>
      <c r="B44" s="178" t="s">
        <v>90</v>
      </c>
      <c r="C44" s="178" t="s">
        <v>370</v>
      </c>
      <c r="D44" s="197" t="s">
        <v>371</v>
      </c>
      <c r="E44" s="198" t="s">
        <v>90</v>
      </c>
      <c r="F44" s="217">
        <v>-542.61</v>
      </c>
      <c r="G44" s="217">
        <v>-596.80000000000007</v>
      </c>
      <c r="H44" s="217">
        <v>54.190000000000019</v>
      </c>
      <c r="I44" s="199" t="s">
        <v>7347</v>
      </c>
      <c r="J44" s="178" t="str">
        <f>_xlfn.XLOOKUP('FP&amp;A FEMA Mapping'!I44,'FP&amp;A NFC Mapping'!M:M,'FP&amp;A NFC Mapping'!N:N)</f>
        <v>Engineering and Asset Management</v>
      </c>
      <c r="P44" t="s">
        <v>71</v>
      </c>
      <c r="Q44" t="s">
        <v>71</v>
      </c>
    </row>
    <row r="45" spans="1:17" ht="29.25">
      <c r="A45" s="178" t="s">
        <v>7369</v>
      </c>
      <c r="B45" s="178" t="s">
        <v>88</v>
      </c>
      <c r="C45" s="178" t="s">
        <v>372</v>
      </c>
      <c r="D45" s="197" t="s">
        <v>373</v>
      </c>
      <c r="E45" s="198" t="s">
        <v>88</v>
      </c>
      <c r="F45" s="217">
        <v>0</v>
      </c>
      <c r="G45" s="217">
        <v>0</v>
      </c>
      <c r="H45" s="217">
        <v>0</v>
      </c>
      <c r="I45" s="199" t="s">
        <v>7347</v>
      </c>
      <c r="J45" s="178" t="str">
        <f>_xlfn.XLOOKUP('FP&amp;A FEMA Mapping'!I45,'FP&amp;A NFC Mapping'!M:M,'FP&amp;A NFC Mapping'!N:N)</f>
        <v>Engineering and Asset Management</v>
      </c>
      <c r="P45" t="s">
        <v>104</v>
      </c>
      <c r="Q45" t="s">
        <v>104</v>
      </c>
    </row>
    <row r="46" spans="1:17" ht="29.25">
      <c r="A46" s="178" t="s">
        <v>7369</v>
      </c>
      <c r="B46" s="178" t="s">
        <v>90</v>
      </c>
      <c r="C46" s="178" t="s">
        <v>374</v>
      </c>
      <c r="D46" s="197" t="s">
        <v>375</v>
      </c>
      <c r="E46" s="198" t="s">
        <v>90</v>
      </c>
      <c r="F46" s="217">
        <v>14429.699999999993</v>
      </c>
      <c r="G46" s="217">
        <v>3787.8599999999979</v>
      </c>
      <c r="H46" s="217">
        <v>10641.839999999997</v>
      </c>
      <c r="I46" s="199" t="s">
        <v>7347</v>
      </c>
      <c r="J46" s="178" t="str">
        <f>_xlfn.XLOOKUP('FP&amp;A FEMA Mapping'!I46,'FP&amp;A NFC Mapping'!M:M,'FP&amp;A NFC Mapping'!N:N)</f>
        <v>Engineering and Asset Management</v>
      </c>
      <c r="P46" t="s">
        <v>98</v>
      </c>
      <c r="Q46" t="s">
        <v>98</v>
      </c>
    </row>
    <row r="47" spans="1:17" ht="29.25">
      <c r="A47" s="178" t="s">
        <v>7369</v>
      </c>
      <c r="B47" s="178" t="s">
        <v>90</v>
      </c>
      <c r="C47" s="178" t="s">
        <v>376</v>
      </c>
      <c r="D47" s="197" t="s">
        <v>377</v>
      </c>
      <c r="E47" s="198" t="s">
        <v>90</v>
      </c>
      <c r="F47" s="217">
        <v>856.37999999999965</v>
      </c>
      <c r="G47" s="217">
        <v>333.46999999999957</v>
      </c>
      <c r="H47" s="217">
        <v>522.91000000000008</v>
      </c>
      <c r="I47" s="199" t="s">
        <v>7347</v>
      </c>
      <c r="J47" s="178" t="str">
        <f>_xlfn.XLOOKUP('FP&amp;A FEMA Mapping'!I47,'FP&amp;A NFC Mapping'!M:M,'FP&amp;A NFC Mapping'!N:N)</f>
        <v>Engineering and Asset Management</v>
      </c>
      <c r="P47" t="s">
        <v>94</v>
      </c>
      <c r="Q47" t="s">
        <v>94</v>
      </c>
    </row>
    <row r="48" spans="1:17" ht="29.25">
      <c r="A48" s="178" t="s">
        <v>7369</v>
      </c>
      <c r="B48" s="178" t="s">
        <v>90</v>
      </c>
      <c r="C48" s="178" t="s">
        <v>378</v>
      </c>
      <c r="D48" s="197" t="s">
        <v>379</v>
      </c>
      <c r="E48" s="198" t="s">
        <v>90</v>
      </c>
      <c r="F48" s="217">
        <v>121122.84999999998</v>
      </c>
      <c r="G48" s="217">
        <v>4451.7199999999903</v>
      </c>
      <c r="H48" s="217">
        <v>116671.12999999999</v>
      </c>
      <c r="I48" s="199" t="s">
        <v>7347</v>
      </c>
      <c r="J48" s="178" t="str">
        <f>_xlfn.XLOOKUP('FP&amp;A FEMA Mapping'!I48,'FP&amp;A NFC Mapping'!M:M,'FP&amp;A NFC Mapping'!N:N)</f>
        <v>Engineering and Asset Management</v>
      </c>
      <c r="P48" t="s">
        <v>69</v>
      </c>
      <c r="Q48" t="s">
        <v>69</v>
      </c>
    </row>
    <row r="49" spans="1:17" ht="29.25">
      <c r="A49" s="178" t="s">
        <v>7369</v>
      </c>
      <c r="B49" s="178" t="s">
        <v>90</v>
      </c>
      <c r="C49" s="178" t="s">
        <v>380</v>
      </c>
      <c r="D49" s="197" t="s">
        <v>381</v>
      </c>
      <c r="E49" s="198" t="s">
        <v>90</v>
      </c>
      <c r="F49" s="217">
        <v>34454.439999999995</v>
      </c>
      <c r="G49" s="217">
        <v>7142.5900000000011</v>
      </c>
      <c r="H49" s="217">
        <v>27311.849999999995</v>
      </c>
      <c r="I49" s="199" t="s">
        <v>7347</v>
      </c>
      <c r="J49" s="178" t="str">
        <f>_xlfn.XLOOKUP('FP&amp;A FEMA Mapping'!I49,'FP&amp;A NFC Mapping'!M:M,'FP&amp;A NFC Mapping'!N:N)</f>
        <v>Engineering and Asset Management</v>
      </c>
      <c r="P49" t="s">
        <v>127</v>
      </c>
      <c r="Q49" t="s">
        <v>127</v>
      </c>
    </row>
    <row r="50" spans="1:17" ht="29.25">
      <c r="A50" s="178" t="s">
        <v>7369</v>
      </c>
      <c r="B50" s="178" t="s">
        <v>90</v>
      </c>
      <c r="C50" s="178" t="s">
        <v>382</v>
      </c>
      <c r="D50" s="197" t="s">
        <v>383</v>
      </c>
      <c r="E50" s="198" t="s">
        <v>90</v>
      </c>
      <c r="F50" s="217">
        <v>158176.42000000004</v>
      </c>
      <c r="G50" s="217">
        <v>118382.10000000006</v>
      </c>
      <c r="H50" s="217">
        <v>39794.319999999971</v>
      </c>
      <c r="I50" s="199" t="s">
        <v>7347</v>
      </c>
      <c r="J50" s="178" t="str">
        <f>_xlfn.XLOOKUP('FP&amp;A FEMA Mapping'!I50,'FP&amp;A NFC Mapping'!M:M,'FP&amp;A NFC Mapping'!N:N)</f>
        <v>Engineering and Asset Management</v>
      </c>
      <c r="P50" t="s">
        <v>79</v>
      </c>
      <c r="Q50" t="s">
        <v>79</v>
      </c>
    </row>
    <row r="51" spans="1:17" ht="29.25">
      <c r="A51" s="178" t="s">
        <v>7369</v>
      </c>
      <c r="B51" s="178" t="s">
        <v>90</v>
      </c>
      <c r="C51" s="178" t="s">
        <v>384</v>
      </c>
      <c r="D51" s="197" t="s">
        <v>385</v>
      </c>
      <c r="E51" s="198" t="s">
        <v>90</v>
      </c>
      <c r="F51" s="217">
        <v>170314.42999999996</v>
      </c>
      <c r="G51" s="217">
        <v>139801.31</v>
      </c>
      <c r="H51" s="217">
        <v>30513.119999999963</v>
      </c>
      <c r="I51" s="199" t="s">
        <v>7347</v>
      </c>
      <c r="J51" s="178" t="str">
        <f>_xlfn.XLOOKUP('FP&amp;A FEMA Mapping'!I51,'FP&amp;A NFC Mapping'!M:M,'FP&amp;A NFC Mapping'!N:N)</f>
        <v>Engineering and Asset Management</v>
      </c>
    </row>
    <row r="52" spans="1:17" ht="29.25">
      <c r="A52" s="178" t="s">
        <v>7369</v>
      </c>
      <c r="B52" s="178" t="s">
        <v>90</v>
      </c>
      <c r="C52" s="178" t="s">
        <v>386</v>
      </c>
      <c r="D52" s="197" t="s">
        <v>387</v>
      </c>
      <c r="E52" s="198" t="s">
        <v>90</v>
      </c>
      <c r="F52" s="217">
        <v>9985.64</v>
      </c>
      <c r="G52" s="217">
        <v>5164.3599999999988</v>
      </c>
      <c r="H52" s="217">
        <v>4821.28</v>
      </c>
      <c r="I52" s="199" t="s">
        <v>7347</v>
      </c>
      <c r="J52" s="178" t="str">
        <f>_xlfn.XLOOKUP('FP&amp;A FEMA Mapping'!I52,'FP&amp;A NFC Mapping'!M:M,'FP&amp;A NFC Mapping'!N:N)</f>
        <v>Engineering and Asset Management</v>
      </c>
    </row>
    <row r="53" spans="1:17" ht="29.25">
      <c r="A53" s="178" t="s">
        <v>7369</v>
      </c>
      <c r="B53" s="178" t="s">
        <v>90</v>
      </c>
      <c r="C53" s="178" t="s">
        <v>388</v>
      </c>
      <c r="D53" s="197" t="s">
        <v>389</v>
      </c>
      <c r="E53" s="198" t="s">
        <v>90</v>
      </c>
      <c r="F53" s="217">
        <v>155.68000000000006</v>
      </c>
      <c r="G53" s="217">
        <v>66.720000000000027</v>
      </c>
      <c r="H53" s="217">
        <v>88.960000000000036</v>
      </c>
      <c r="I53" s="199" t="s">
        <v>7347</v>
      </c>
      <c r="J53" s="178" t="str">
        <f>_xlfn.XLOOKUP('FP&amp;A FEMA Mapping'!I53,'FP&amp;A NFC Mapping'!M:M,'FP&amp;A NFC Mapping'!N:N)</f>
        <v>Engineering and Asset Management</v>
      </c>
    </row>
    <row r="54" spans="1:17" ht="29.25">
      <c r="A54" s="178" t="s">
        <v>7369</v>
      </c>
      <c r="B54" s="178" t="s">
        <v>90</v>
      </c>
      <c r="C54" s="178" t="s">
        <v>390</v>
      </c>
      <c r="D54" s="197" t="s">
        <v>391</v>
      </c>
      <c r="E54" s="198" t="s">
        <v>90</v>
      </c>
      <c r="F54" s="217">
        <v>-38.600000000000819</v>
      </c>
      <c r="G54" s="217">
        <v>-127.56000000000085</v>
      </c>
      <c r="H54" s="217">
        <v>88.960000000000036</v>
      </c>
      <c r="I54" s="199" t="s">
        <v>7347</v>
      </c>
      <c r="J54" s="178" t="str">
        <f>_xlfn.XLOOKUP('FP&amp;A FEMA Mapping'!I54,'FP&amp;A NFC Mapping'!M:M,'FP&amp;A NFC Mapping'!N:N)</f>
        <v>Engineering and Asset Management</v>
      </c>
    </row>
    <row r="55" spans="1:17" ht="29.25">
      <c r="A55" s="178" t="s">
        <v>7369</v>
      </c>
      <c r="B55" s="178" t="s">
        <v>90</v>
      </c>
      <c r="C55" s="178" t="s">
        <v>392</v>
      </c>
      <c r="D55" s="197" t="s">
        <v>393</v>
      </c>
      <c r="E55" s="198" t="s">
        <v>90</v>
      </c>
      <c r="F55" s="217">
        <v>6156.4499999999989</v>
      </c>
      <c r="G55" s="217">
        <v>4547.0499999999993</v>
      </c>
      <c r="H55" s="217">
        <v>1609.3999999999999</v>
      </c>
      <c r="I55" s="199" t="s">
        <v>7347</v>
      </c>
      <c r="J55" s="178" t="str">
        <f>_xlfn.XLOOKUP('FP&amp;A FEMA Mapping'!I55,'FP&amp;A NFC Mapping'!M:M,'FP&amp;A NFC Mapping'!N:N)</f>
        <v>Engineering and Asset Management</v>
      </c>
    </row>
    <row r="56" spans="1:17" ht="29.25">
      <c r="A56" s="178" t="s">
        <v>7369</v>
      </c>
      <c r="B56" s="178" t="s">
        <v>90</v>
      </c>
      <c r="C56" s="178" t="s">
        <v>394</v>
      </c>
      <c r="D56" s="197" t="s">
        <v>395</v>
      </c>
      <c r="E56" s="198" t="s">
        <v>90</v>
      </c>
      <c r="F56" s="217">
        <v>6328.8899999999985</v>
      </c>
      <c r="G56" s="217">
        <v>2818.4500000000007</v>
      </c>
      <c r="H56" s="217">
        <v>3510.4399999999978</v>
      </c>
      <c r="I56" s="199" t="s">
        <v>7347</v>
      </c>
      <c r="J56" s="178" t="str">
        <f>_xlfn.XLOOKUP('FP&amp;A FEMA Mapping'!I56,'FP&amp;A NFC Mapping'!M:M,'FP&amp;A NFC Mapping'!N:N)</f>
        <v>Engineering and Asset Management</v>
      </c>
    </row>
    <row r="57" spans="1:17" ht="29.25">
      <c r="A57" s="178" t="s">
        <v>7369</v>
      </c>
      <c r="B57" s="178" t="s">
        <v>90</v>
      </c>
      <c r="C57" s="178" t="s">
        <v>396</v>
      </c>
      <c r="D57" s="197" t="s">
        <v>397</v>
      </c>
      <c r="E57" s="198" t="s">
        <v>90</v>
      </c>
      <c r="F57" s="217">
        <v>196.90000000000009</v>
      </c>
      <c r="G57" s="217">
        <v>107.94000000000005</v>
      </c>
      <c r="H57" s="217">
        <v>88.960000000000036</v>
      </c>
      <c r="I57" s="199" t="s">
        <v>7347</v>
      </c>
      <c r="J57" s="178" t="str">
        <f>_xlfn.XLOOKUP('FP&amp;A FEMA Mapping'!I57,'FP&amp;A NFC Mapping'!M:M,'FP&amp;A NFC Mapping'!N:N)</f>
        <v>Engineering and Asset Management</v>
      </c>
    </row>
    <row r="58" spans="1:17" ht="29.25">
      <c r="A58" s="178" t="s">
        <v>7369</v>
      </c>
      <c r="B58" s="178" t="s">
        <v>90</v>
      </c>
      <c r="C58" s="178" t="s">
        <v>398</v>
      </c>
      <c r="D58" s="197" t="s">
        <v>399</v>
      </c>
      <c r="E58" s="198" t="s">
        <v>90</v>
      </c>
      <c r="F58" s="217">
        <v>201.39999999999941</v>
      </c>
      <c r="G58" s="217">
        <v>112.44000000000005</v>
      </c>
      <c r="H58" s="217">
        <v>88.959999999999354</v>
      </c>
      <c r="I58" s="199" t="s">
        <v>7347</v>
      </c>
      <c r="J58" s="178" t="str">
        <f>_xlfn.XLOOKUP('FP&amp;A FEMA Mapping'!I58,'FP&amp;A NFC Mapping'!M:M,'FP&amp;A NFC Mapping'!N:N)</f>
        <v>Engineering and Asset Management</v>
      </c>
    </row>
    <row r="59" spans="1:17" ht="29.25">
      <c r="A59" s="178" t="s">
        <v>7369</v>
      </c>
      <c r="B59" s="178" t="s">
        <v>90</v>
      </c>
      <c r="C59" s="178" t="s">
        <v>400</v>
      </c>
      <c r="D59" s="197" t="s">
        <v>401</v>
      </c>
      <c r="E59" s="198" t="s">
        <v>90</v>
      </c>
      <c r="F59" s="217">
        <v>37957.430000000109</v>
      </c>
      <c r="G59" s="217">
        <v>161138.59999999998</v>
      </c>
      <c r="H59" s="217">
        <v>-123181.16999999987</v>
      </c>
      <c r="I59" s="199" t="s">
        <v>7347</v>
      </c>
      <c r="J59" s="178" t="str">
        <f>_xlfn.XLOOKUP('FP&amp;A FEMA Mapping'!I59,'FP&amp;A NFC Mapping'!M:M,'FP&amp;A NFC Mapping'!N:N)</f>
        <v>Engineering and Asset Management</v>
      </c>
    </row>
    <row r="60" spans="1:17" ht="29.25">
      <c r="A60" s="178" t="s">
        <v>7369</v>
      </c>
      <c r="B60" s="178" t="s">
        <v>90</v>
      </c>
      <c r="C60" s="178" t="s">
        <v>402</v>
      </c>
      <c r="D60" s="197" t="s">
        <v>403</v>
      </c>
      <c r="E60" s="198" t="s">
        <v>90</v>
      </c>
      <c r="F60" s="217">
        <v>281.41999999999996</v>
      </c>
      <c r="G60" s="217">
        <v>187.14</v>
      </c>
      <c r="H60" s="217">
        <v>94.279999999999973</v>
      </c>
      <c r="I60" s="199" t="s">
        <v>7347</v>
      </c>
      <c r="J60" s="178" t="str">
        <f>_xlfn.XLOOKUP('FP&amp;A FEMA Mapping'!I60,'FP&amp;A NFC Mapping'!M:M,'FP&amp;A NFC Mapping'!N:N)</f>
        <v>Engineering and Asset Management</v>
      </c>
    </row>
    <row r="61" spans="1:17" ht="29.25">
      <c r="A61" s="178" t="s">
        <v>7369</v>
      </c>
      <c r="B61" s="178" t="s">
        <v>90</v>
      </c>
      <c r="C61" s="178" t="s">
        <v>404</v>
      </c>
      <c r="D61" s="197" t="s">
        <v>405</v>
      </c>
      <c r="E61" s="198" t="s">
        <v>90</v>
      </c>
      <c r="F61" s="217">
        <v>472.94</v>
      </c>
      <c r="G61" s="217">
        <v>328.23</v>
      </c>
      <c r="H61" s="217">
        <v>144.70999999999998</v>
      </c>
      <c r="I61" s="199" t="s">
        <v>7347</v>
      </c>
      <c r="J61" s="178" t="str">
        <f>_xlfn.XLOOKUP('FP&amp;A FEMA Mapping'!I61,'FP&amp;A NFC Mapping'!M:M,'FP&amp;A NFC Mapping'!N:N)</f>
        <v>Engineering and Asset Management</v>
      </c>
    </row>
    <row r="62" spans="1:17" ht="29.25">
      <c r="A62" s="178" t="s">
        <v>7369</v>
      </c>
      <c r="B62" s="178" t="s">
        <v>90</v>
      </c>
      <c r="C62" s="178" t="s">
        <v>406</v>
      </c>
      <c r="D62" s="197" t="s">
        <v>407</v>
      </c>
      <c r="E62" s="198" t="s">
        <v>90</v>
      </c>
      <c r="F62" s="217">
        <v>328.56</v>
      </c>
      <c r="G62" s="217">
        <v>234.28000000000003</v>
      </c>
      <c r="H62" s="217">
        <v>94.279999999999973</v>
      </c>
      <c r="I62" s="199" t="s">
        <v>7347</v>
      </c>
      <c r="J62" s="178" t="str">
        <f>_xlfn.XLOOKUP('FP&amp;A FEMA Mapping'!I62,'FP&amp;A NFC Mapping'!M:M,'FP&amp;A NFC Mapping'!N:N)</f>
        <v>Engineering and Asset Management</v>
      </c>
    </row>
    <row r="63" spans="1:17" ht="29.25">
      <c r="A63" s="178" t="s">
        <v>7369</v>
      </c>
      <c r="B63" s="178" t="s">
        <v>90</v>
      </c>
      <c r="C63" s="178" t="s">
        <v>408</v>
      </c>
      <c r="D63" s="197" t="s">
        <v>409</v>
      </c>
      <c r="E63" s="198" t="s">
        <v>90</v>
      </c>
      <c r="F63" s="217">
        <v>5924.35</v>
      </c>
      <c r="G63" s="217">
        <v>2637.91</v>
      </c>
      <c r="H63" s="217">
        <v>3286.4400000000005</v>
      </c>
      <c r="I63" s="199" t="s">
        <v>7347</v>
      </c>
      <c r="J63" s="178" t="str">
        <f>_xlfn.XLOOKUP('FP&amp;A FEMA Mapping'!I63,'FP&amp;A NFC Mapping'!M:M,'FP&amp;A NFC Mapping'!N:N)</f>
        <v>Engineering and Asset Management</v>
      </c>
    </row>
    <row r="64" spans="1:17" ht="29.25">
      <c r="A64" s="178" t="s">
        <v>7369</v>
      </c>
      <c r="B64" s="178" t="s">
        <v>88</v>
      </c>
      <c r="C64" s="178" t="s">
        <v>410</v>
      </c>
      <c r="D64" s="197" t="s">
        <v>411</v>
      </c>
      <c r="E64" s="198" t="s">
        <v>88</v>
      </c>
      <c r="F64" s="217">
        <v>2424.3200000000002</v>
      </c>
      <c r="G64" s="217">
        <v>2051.1000000000004</v>
      </c>
      <c r="H64" s="217">
        <v>373.21999999999997</v>
      </c>
      <c r="I64" s="199" t="s">
        <v>7347</v>
      </c>
      <c r="J64" s="178" t="str">
        <f>_xlfn.XLOOKUP('FP&amp;A FEMA Mapping'!I64,'FP&amp;A NFC Mapping'!M:M,'FP&amp;A NFC Mapping'!N:N)</f>
        <v>Engineering and Asset Management</v>
      </c>
    </row>
    <row r="65" spans="1:10" ht="29.25">
      <c r="A65" s="178" t="s">
        <v>7369</v>
      </c>
      <c r="B65" s="178" t="s">
        <v>90</v>
      </c>
      <c r="C65" s="178" t="s">
        <v>412</v>
      </c>
      <c r="D65" s="197" t="s">
        <v>413</v>
      </c>
      <c r="E65" s="198" t="s">
        <v>90</v>
      </c>
      <c r="F65" s="217">
        <v>508.27000000002192</v>
      </c>
      <c r="G65" s="217">
        <v>508.27000000001317</v>
      </c>
      <c r="H65" s="217">
        <v>8.7538865045644343E-12</v>
      </c>
      <c r="I65" s="199" t="s">
        <v>7347</v>
      </c>
      <c r="J65" s="178" t="str">
        <f>_xlfn.XLOOKUP('FP&amp;A FEMA Mapping'!I65,'FP&amp;A NFC Mapping'!M:M,'FP&amp;A NFC Mapping'!N:N)</f>
        <v>Engineering and Asset Management</v>
      </c>
    </row>
    <row r="66" spans="1:10" ht="29.25">
      <c r="A66" s="178" t="s">
        <v>7369</v>
      </c>
      <c r="B66" s="178" t="s">
        <v>90</v>
      </c>
      <c r="C66" s="178" t="s">
        <v>414</v>
      </c>
      <c r="D66" s="197" t="s">
        <v>415</v>
      </c>
      <c r="E66" s="198" t="s">
        <v>90</v>
      </c>
      <c r="F66" s="217">
        <v>67297.480000000025</v>
      </c>
      <c r="G66" s="217">
        <v>74127.17</v>
      </c>
      <c r="H66" s="217">
        <v>-6829.6899999999787</v>
      </c>
      <c r="I66" s="199" t="s">
        <v>7347</v>
      </c>
      <c r="J66" s="178" t="str">
        <f>_xlfn.XLOOKUP('FP&amp;A FEMA Mapping'!I66,'FP&amp;A NFC Mapping'!M:M,'FP&amp;A NFC Mapping'!N:N)</f>
        <v>Engineering and Asset Management</v>
      </c>
    </row>
    <row r="67" spans="1:10" ht="29.25">
      <c r="A67" s="178" t="s">
        <v>7369</v>
      </c>
      <c r="B67" s="178" t="s">
        <v>90</v>
      </c>
      <c r="C67" s="178" t="s">
        <v>416</v>
      </c>
      <c r="D67" s="197" t="s">
        <v>417</v>
      </c>
      <c r="E67" s="198" t="s">
        <v>90</v>
      </c>
      <c r="F67" s="217">
        <v>-11811.650000000011</v>
      </c>
      <c r="G67" s="217">
        <v>-11811.650000000025</v>
      </c>
      <c r="H67" s="217">
        <v>1.4097167877480388E-11</v>
      </c>
      <c r="I67" s="199" t="s">
        <v>7347</v>
      </c>
      <c r="J67" s="178" t="str">
        <f>_xlfn.XLOOKUP('FP&amp;A FEMA Mapping'!I67,'FP&amp;A NFC Mapping'!M:M,'FP&amp;A NFC Mapping'!N:N)</f>
        <v>Engineering and Asset Management</v>
      </c>
    </row>
    <row r="68" spans="1:10" ht="29.25">
      <c r="A68" s="178" t="s">
        <v>7369</v>
      </c>
      <c r="B68" s="178" t="s">
        <v>90</v>
      </c>
      <c r="C68" s="178" t="s">
        <v>418</v>
      </c>
      <c r="D68" s="197" t="s">
        <v>419</v>
      </c>
      <c r="E68" s="198" t="s">
        <v>90</v>
      </c>
      <c r="F68" s="217">
        <v>141.42000000000002</v>
      </c>
      <c r="G68" s="217">
        <v>47.14</v>
      </c>
      <c r="H68" s="217">
        <v>94.28</v>
      </c>
      <c r="I68" s="199" t="s">
        <v>7347</v>
      </c>
      <c r="J68" s="178" t="str">
        <f>_xlfn.XLOOKUP('FP&amp;A FEMA Mapping'!I68,'FP&amp;A NFC Mapping'!M:M,'FP&amp;A NFC Mapping'!N:N)</f>
        <v>Engineering and Asset Management</v>
      </c>
    </row>
    <row r="69" spans="1:10" ht="29.25">
      <c r="A69" s="178" t="s">
        <v>7369</v>
      </c>
      <c r="B69" s="178" t="s">
        <v>90</v>
      </c>
      <c r="C69" s="178" t="s">
        <v>420</v>
      </c>
      <c r="D69" s="197" t="s">
        <v>421</v>
      </c>
      <c r="E69" s="198" t="s">
        <v>90</v>
      </c>
      <c r="F69" s="217">
        <v>13106.7</v>
      </c>
      <c r="G69" s="217">
        <v>6911.3700000000053</v>
      </c>
      <c r="H69" s="217">
        <v>6195.3299999999963</v>
      </c>
      <c r="I69" s="199" t="s">
        <v>7347</v>
      </c>
      <c r="J69" s="178" t="str">
        <f>_xlfn.XLOOKUP('FP&amp;A FEMA Mapping'!I69,'FP&amp;A NFC Mapping'!M:M,'FP&amp;A NFC Mapping'!N:N)</f>
        <v>Engineering and Asset Management</v>
      </c>
    </row>
    <row r="70" spans="1:10" ht="29.25">
      <c r="A70" s="178" t="s">
        <v>7369</v>
      </c>
      <c r="B70" s="178" t="s">
        <v>90</v>
      </c>
      <c r="C70" s="178" t="s">
        <v>422</v>
      </c>
      <c r="D70" s="197" t="s">
        <v>423</v>
      </c>
      <c r="E70" s="198" t="s">
        <v>90</v>
      </c>
      <c r="F70" s="217">
        <v>1225.0000000000009</v>
      </c>
      <c r="G70" s="217">
        <v>47.140000000000327</v>
      </c>
      <c r="H70" s="217">
        <v>1177.8600000000006</v>
      </c>
      <c r="I70" s="199" t="s">
        <v>7347</v>
      </c>
      <c r="J70" s="178" t="str">
        <f>_xlfn.XLOOKUP('FP&amp;A FEMA Mapping'!I70,'FP&amp;A NFC Mapping'!M:M,'FP&amp;A NFC Mapping'!N:N)</f>
        <v>Engineering and Asset Management</v>
      </c>
    </row>
    <row r="71" spans="1:10" ht="29.25">
      <c r="A71" s="178" t="s">
        <v>7369</v>
      </c>
      <c r="B71" s="178" t="s">
        <v>90</v>
      </c>
      <c r="C71" s="178" t="s">
        <v>424</v>
      </c>
      <c r="D71" s="197" t="s">
        <v>425</v>
      </c>
      <c r="E71" s="198" t="s">
        <v>90</v>
      </c>
      <c r="F71" s="217">
        <v>2079.6200000000003</v>
      </c>
      <c r="G71" s="217">
        <v>1862.0000000000002</v>
      </c>
      <c r="H71" s="217">
        <v>217.62</v>
      </c>
      <c r="I71" s="199" t="s">
        <v>7347</v>
      </c>
      <c r="J71" s="178" t="str">
        <f>_xlfn.XLOOKUP('FP&amp;A FEMA Mapping'!I71,'FP&amp;A NFC Mapping'!M:M,'FP&amp;A NFC Mapping'!N:N)</f>
        <v>Engineering and Asset Management</v>
      </c>
    </row>
    <row r="72" spans="1:10" ht="29.25">
      <c r="A72" s="178" t="s">
        <v>7369</v>
      </c>
      <c r="B72" s="178" t="s">
        <v>90</v>
      </c>
      <c r="C72" s="178" t="s">
        <v>426</v>
      </c>
      <c r="D72" s="197" t="s">
        <v>427</v>
      </c>
      <c r="E72" s="198" t="s">
        <v>90</v>
      </c>
      <c r="F72" s="217">
        <v>237.17000000000098</v>
      </c>
      <c r="G72" s="217">
        <v>190.03000000000065</v>
      </c>
      <c r="H72" s="217">
        <v>47.140000000000327</v>
      </c>
      <c r="I72" s="199" t="s">
        <v>7347</v>
      </c>
      <c r="J72" s="178" t="str">
        <f>_xlfn.XLOOKUP('FP&amp;A FEMA Mapping'!I72,'FP&amp;A NFC Mapping'!M:M,'FP&amp;A NFC Mapping'!N:N)</f>
        <v>Engineering and Asset Management</v>
      </c>
    </row>
    <row r="73" spans="1:10" ht="29.25">
      <c r="A73" s="178" t="s">
        <v>7369</v>
      </c>
      <c r="B73" s="178" t="s">
        <v>90</v>
      </c>
      <c r="C73" s="178" t="s">
        <v>428</v>
      </c>
      <c r="D73" s="197" t="s">
        <v>429</v>
      </c>
      <c r="E73" s="198" t="s">
        <v>90</v>
      </c>
      <c r="F73" s="217">
        <v>417.16000000000236</v>
      </c>
      <c r="G73" s="217">
        <v>185.72000000000116</v>
      </c>
      <c r="H73" s="217">
        <v>231.44000000000116</v>
      </c>
      <c r="I73" s="199" t="s">
        <v>7347</v>
      </c>
      <c r="J73" s="178" t="str">
        <f>_xlfn.XLOOKUP('FP&amp;A FEMA Mapping'!I73,'FP&amp;A NFC Mapping'!M:M,'FP&amp;A NFC Mapping'!N:N)</f>
        <v>Engineering and Asset Management</v>
      </c>
    </row>
    <row r="74" spans="1:10" ht="29.25">
      <c r="A74" s="178" t="s">
        <v>7369</v>
      </c>
      <c r="B74" s="178" t="s">
        <v>90</v>
      </c>
      <c r="C74" s="178" t="s">
        <v>430</v>
      </c>
      <c r="D74" s="197" t="s">
        <v>431</v>
      </c>
      <c r="E74" s="198" t="s">
        <v>90</v>
      </c>
      <c r="F74" s="217">
        <v>0</v>
      </c>
      <c r="G74" s="217">
        <v>0</v>
      </c>
      <c r="H74" s="217">
        <v>0</v>
      </c>
      <c r="I74" s="199" t="s">
        <v>7347</v>
      </c>
      <c r="J74" s="178" t="str">
        <f>_xlfn.XLOOKUP('FP&amp;A FEMA Mapping'!I74,'FP&amp;A NFC Mapping'!M:M,'FP&amp;A NFC Mapping'!N:N)</f>
        <v>Engineering and Asset Management</v>
      </c>
    </row>
    <row r="75" spans="1:10" ht="29.25">
      <c r="A75" s="178" t="s">
        <v>7369</v>
      </c>
      <c r="B75" s="178" t="s">
        <v>90</v>
      </c>
      <c r="C75" s="178" t="s">
        <v>432</v>
      </c>
      <c r="D75" s="197" t="s">
        <v>433</v>
      </c>
      <c r="E75" s="198" t="s">
        <v>90</v>
      </c>
      <c r="F75" s="217">
        <v>147262.33000000031</v>
      </c>
      <c r="G75" s="217">
        <v>93130.780000000086</v>
      </c>
      <c r="H75" s="217">
        <v>54131.550000000221</v>
      </c>
      <c r="I75" s="199" t="s">
        <v>7347</v>
      </c>
      <c r="J75" s="178" t="str">
        <f>_xlfn.XLOOKUP('FP&amp;A FEMA Mapping'!I75,'FP&amp;A NFC Mapping'!M:M,'FP&amp;A NFC Mapping'!N:N)</f>
        <v>Engineering and Asset Management</v>
      </c>
    </row>
    <row r="76" spans="1:10" ht="29.25">
      <c r="A76" s="178" t="s">
        <v>7369</v>
      </c>
      <c r="B76" s="178" t="s">
        <v>90</v>
      </c>
      <c r="C76" s="178" t="s">
        <v>434</v>
      </c>
      <c r="D76" s="197" t="s">
        <v>435</v>
      </c>
      <c r="E76" s="198" t="s">
        <v>90</v>
      </c>
      <c r="F76" s="217">
        <v>-11948.820000000023</v>
      </c>
      <c r="G76" s="217">
        <v>-12031.670000000015</v>
      </c>
      <c r="H76" s="217">
        <v>82.849999999990814</v>
      </c>
      <c r="I76" s="199" t="s">
        <v>7347</v>
      </c>
      <c r="J76" s="178" t="str">
        <f>_xlfn.XLOOKUP('FP&amp;A FEMA Mapping'!I76,'FP&amp;A NFC Mapping'!M:M,'FP&amp;A NFC Mapping'!N:N)</f>
        <v>Engineering and Asset Management</v>
      </c>
    </row>
    <row r="77" spans="1:10" ht="29.25">
      <c r="A77" s="178" t="s">
        <v>7369</v>
      </c>
      <c r="B77" s="178" t="s">
        <v>90</v>
      </c>
      <c r="C77" s="178" t="s">
        <v>436</v>
      </c>
      <c r="D77" s="197" t="s">
        <v>437</v>
      </c>
      <c r="E77" s="198" t="s">
        <v>90</v>
      </c>
      <c r="F77" s="217">
        <v>156219.79000000015</v>
      </c>
      <c r="G77" s="217">
        <v>121085.23000000004</v>
      </c>
      <c r="H77" s="217">
        <v>35134.560000000129</v>
      </c>
      <c r="I77" s="199" t="s">
        <v>7347</v>
      </c>
      <c r="J77" s="178" t="str">
        <f>_xlfn.XLOOKUP('FP&amp;A FEMA Mapping'!I77,'FP&amp;A NFC Mapping'!M:M,'FP&amp;A NFC Mapping'!N:N)</f>
        <v>Engineering and Asset Management</v>
      </c>
    </row>
    <row r="78" spans="1:10" ht="29.25">
      <c r="A78" s="178" t="s">
        <v>7369</v>
      </c>
      <c r="B78" s="178" t="s">
        <v>90</v>
      </c>
      <c r="C78" s="178" t="s">
        <v>438</v>
      </c>
      <c r="D78" s="197" t="s">
        <v>439</v>
      </c>
      <c r="E78" s="198" t="s">
        <v>90</v>
      </c>
      <c r="F78" s="217">
        <v>120288.98999999996</v>
      </c>
      <c r="G78" s="217">
        <v>6492.2999999999956</v>
      </c>
      <c r="H78" s="217">
        <v>113796.68999999997</v>
      </c>
      <c r="I78" s="199" t="s">
        <v>7347</v>
      </c>
      <c r="J78" s="178" t="str">
        <f>_xlfn.XLOOKUP('FP&amp;A FEMA Mapping'!I78,'FP&amp;A NFC Mapping'!M:M,'FP&amp;A NFC Mapping'!N:N)</f>
        <v>Engineering and Asset Management</v>
      </c>
    </row>
    <row r="79" spans="1:10" ht="29.25">
      <c r="A79" s="178" t="s">
        <v>7369</v>
      </c>
      <c r="B79" s="178" t="s">
        <v>90</v>
      </c>
      <c r="C79" s="178" t="s">
        <v>440</v>
      </c>
      <c r="D79" s="197" t="s">
        <v>441</v>
      </c>
      <c r="E79" s="198" t="s">
        <v>90</v>
      </c>
      <c r="F79" s="217">
        <v>94.280000000000655</v>
      </c>
      <c r="G79" s="217">
        <v>47.140000000000327</v>
      </c>
      <c r="H79" s="217">
        <v>47.140000000000327</v>
      </c>
      <c r="I79" s="199" t="s">
        <v>7347</v>
      </c>
      <c r="J79" s="178" t="str">
        <f>_xlfn.XLOOKUP('FP&amp;A FEMA Mapping'!I79,'FP&amp;A NFC Mapping'!M:M,'FP&amp;A NFC Mapping'!N:N)</f>
        <v>Engineering and Asset Management</v>
      </c>
    </row>
    <row r="80" spans="1:10" ht="29.25">
      <c r="A80" s="178" t="s">
        <v>7369</v>
      </c>
      <c r="B80" s="178" t="s">
        <v>90</v>
      </c>
      <c r="C80" s="178" t="s">
        <v>442</v>
      </c>
      <c r="D80" s="197" t="s">
        <v>443</v>
      </c>
      <c r="E80" s="198" t="s">
        <v>90</v>
      </c>
      <c r="F80" s="217">
        <v>2314.9700000008743</v>
      </c>
      <c r="G80" s="217">
        <v>184843.99000000025</v>
      </c>
      <c r="H80" s="217">
        <v>-182529.01999999938</v>
      </c>
      <c r="I80" s="199" t="s">
        <v>7347</v>
      </c>
      <c r="J80" s="178" t="str">
        <f>_xlfn.XLOOKUP('FP&amp;A FEMA Mapping'!I80,'FP&amp;A NFC Mapping'!M:M,'FP&amp;A NFC Mapping'!N:N)</f>
        <v>Engineering and Asset Management</v>
      </c>
    </row>
    <row r="81" spans="1:10" ht="29.25">
      <c r="A81" s="178" t="s">
        <v>7369</v>
      </c>
      <c r="B81" s="178" t="s">
        <v>90</v>
      </c>
      <c r="C81" s="178" t="s">
        <v>444</v>
      </c>
      <c r="D81" s="197" t="s">
        <v>445</v>
      </c>
      <c r="E81" s="198" t="s">
        <v>90</v>
      </c>
      <c r="F81" s="217">
        <v>260069.93000000049</v>
      </c>
      <c r="G81" s="217">
        <v>260130.47000000015</v>
      </c>
      <c r="H81" s="217">
        <v>-60.539999999648671</v>
      </c>
      <c r="I81" s="199" t="s">
        <v>7347</v>
      </c>
      <c r="J81" s="178" t="str">
        <f>_xlfn.XLOOKUP('FP&amp;A FEMA Mapping'!I81,'FP&amp;A NFC Mapping'!M:M,'FP&amp;A NFC Mapping'!N:N)</f>
        <v>Engineering and Asset Management</v>
      </c>
    </row>
    <row r="82" spans="1:10" ht="29.25">
      <c r="A82" s="178" t="s">
        <v>7369</v>
      </c>
      <c r="B82" s="178" t="s">
        <v>90</v>
      </c>
      <c r="C82" s="178" t="s">
        <v>446</v>
      </c>
      <c r="D82" s="197" t="s">
        <v>447</v>
      </c>
      <c r="E82" s="198" t="s">
        <v>90</v>
      </c>
      <c r="F82" s="217">
        <v>-645.0799999999997</v>
      </c>
      <c r="G82" s="217">
        <v>-739.35999999999967</v>
      </c>
      <c r="H82" s="217">
        <v>94.279999999999973</v>
      </c>
      <c r="I82" s="199" t="s">
        <v>7347</v>
      </c>
      <c r="J82" s="178" t="str">
        <f>_xlfn.XLOOKUP('FP&amp;A FEMA Mapping'!I82,'FP&amp;A NFC Mapping'!M:M,'FP&amp;A NFC Mapping'!N:N)</f>
        <v>Engineering and Asset Management</v>
      </c>
    </row>
    <row r="83" spans="1:10" ht="29.25">
      <c r="A83" s="178" t="s">
        <v>7369</v>
      </c>
      <c r="B83" s="178" t="s">
        <v>90</v>
      </c>
      <c r="C83" s="178" t="s">
        <v>448</v>
      </c>
      <c r="D83" s="197" t="s">
        <v>449</v>
      </c>
      <c r="E83" s="198" t="s">
        <v>90</v>
      </c>
      <c r="F83" s="217">
        <v>-803.88999999999987</v>
      </c>
      <c r="G83" s="217">
        <v>-803.88999999999987</v>
      </c>
      <c r="H83" s="217">
        <v>0</v>
      </c>
      <c r="I83" s="199" t="s">
        <v>7347</v>
      </c>
      <c r="J83" s="178" t="str">
        <f>_xlfn.XLOOKUP('FP&amp;A FEMA Mapping'!I83,'FP&amp;A NFC Mapping'!M:M,'FP&amp;A NFC Mapping'!N:N)</f>
        <v>Engineering and Asset Management</v>
      </c>
    </row>
    <row r="84" spans="1:10" ht="29.25">
      <c r="A84" s="178" t="s">
        <v>7369</v>
      </c>
      <c r="B84" s="178" t="s">
        <v>90</v>
      </c>
      <c r="C84" s="178" t="s">
        <v>450</v>
      </c>
      <c r="D84" s="197" t="s">
        <v>451</v>
      </c>
      <c r="E84" s="198" t="s">
        <v>90</v>
      </c>
      <c r="F84" s="217">
        <v>711.24000000000103</v>
      </c>
      <c r="G84" s="217">
        <v>664.10000000000014</v>
      </c>
      <c r="H84" s="217">
        <v>47.140000000000896</v>
      </c>
      <c r="I84" s="199" t="s">
        <v>7347</v>
      </c>
      <c r="J84" s="178" t="str">
        <f>_xlfn.XLOOKUP('FP&amp;A FEMA Mapping'!I84,'FP&amp;A NFC Mapping'!M:M,'FP&amp;A NFC Mapping'!N:N)</f>
        <v>Engineering and Asset Management</v>
      </c>
    </row>
    <row r="85" spans="1:10" ht="29.25">
      <c r="A85" s="178" t="s">
        <v>7369</v>
      </c>
      <c r="B85" s="178" t="s">
        <v>90</v>
      </c>
      <c r="C85" s="178" t="s">
        <v>452</v>
      </c>
      <c r="D85" s="197" t="s">
        <v>453</v>
      </c>
      <c r="E85" s="198" t="s">
        <v>90</v>
      </c>
      <c r="F85" s="217">
        <v>0</v>
      </c>
      <c r="G85" s="217">
        <v>0</v>
      </c>
      <c r="H85" s="217">
        <v>0</v>
      </c>
      <c r="I85" s="199" t="s">
        <v>7347</v>
      </c>
      <c r="J85" s="178" t="str">
        <f>_xlfn.XLOOKUP('FP&amp;A FEMA Mapping'!I85,'FP&amp;A NFC Mapping'!M:M,'FP&amp;A NFC Mapping'!N:N)</f>
        <v>Engineering and Asset Management</v>
      </c>
    </row>
    <row r="86" spans="1:10" ht="29.25">
      <c r="A86" s="178" t="s">
        <v>7369</v>
      </c>
      <c r="B86" s="178" t="s">
        <v>90</v>
      </c>
      <c r="C86" s="178" t="s">
        <v>454</v>
      </c>
      <c r="D86" s="197" t="s">
        <v>455</v>
      </c>
      <c r="E86" s="198" t="s">
        <v>90</v>
      </c>
      <c r="F86" s="217">
        <v>94.279999999999745</v>
      </c>
      <c r="G86" s="217">
        <v>47.139999999999873</v>
      </c>
      <c r="H86" s="217">
        <v>47.139999999999873</v>
      </c>
      <c r="I86" s="199" t="s">
        <v>7347</v>
      </c>
      <c r="J86" s="178" t="str">
        <f>_xlfn.XLOOKUP('FP&amp;A FEMA Mapping'!I86,'FP&amp;A NFC Mapping'!M:M,'FP&amp;A NFC Mapping'!N:N)</f>
        <v>Engineering and Asset Management</v>
      </c>
    </row>
    <row r="87" spans="1:10" ht="29.25">
      <c r="A87" s="178" t="s">
        <v>7369</v>
      </c>
      <c r="B87" s="178" t="s">
        <v>90</v>
      </c>
      <c r="C87" s="178" t="s">
        <v>456</v>
      </c>
      <c r="D87" s="197" t="s">
        <v>457</v>
      </c>
      <c r="E87" s="198" t="s">
        <v>90</v>
      </c>
      <c r="F87" s="217">
        <v>-597.24000000000012</v>
      </c>
      <c r="G87" s="217">
        <v>-738.66000000000008</v>
      </c>
      <c r="H87" s="217">
        <v>141.41999999999996</v>
      </c>
      <c r="I87" s="199" t="s">
        <v>7347</v>
      </c>
      <c r="J87" s="178" t="str">
        <f>_xlfn.XLOOKUP('FP&amp;A FEMA Mapping'!I87,'FP&amp;A NFC Mapping'!M:M,'FP&amp;A NFC Mapping'!N:N)</f>
        <v>Engineering and Asset Management</v>
      </c>
    </row>
    <row r="88" spans="1:10" ht="29.25">
      <c r="A88" s="178" t="s">
        <v>7369</v>
      </c>
      <c r="B88" s="178" t="s">
        <v>90</v>
      </c>
      <c r="C88" s="178" t="s">
        <v>458</v>
      </c>
      <c r="D88" s="197" t="s">
        <v>459</v>
      </c>
      <c r="E88" s="198" t="s">
        <v>90</v>
      </c>
      <c r="F88" s="217">
        <v>1246.440000000001</v>
      </c>
      <c r="G88" s="217">
        <v>185.72000000000116</v>
      </c>
      <c r="H88" s="217">
        <v>1060.7199999999998</v>
      </c>
      <c r="I88" s="199" t="s">
        <v>7347</v>
      </c>
      <c r="J88" s="178" t="str">
        <f>_xlfn.XLOOKUP('FP&amp;A FEMA Mapping'!I88,'FP&amp;A NFC Mapping'!M:M,'FP&amp;A NFC Mapping'!N:N)</f>
        <v>Engineering and Asset Management</v>
      </c>
    </row>
    <row r="89" spans="1:10" ht="29.25">
      <c r="A89" s="178" t="s">
        <v>7369</v>
      </c>
      <c r="B89" s="178" t="s">
        <v>90</v>
      </c>
      <c r="C89" s="178" t="s">
        <v>460</v>
      </c>
      <c r="D89" s="197" t="s">
        <v>461</v>
      </c>
      <c r="E89" s="198" t="s">
        <v>90</v>
      </c>
      <c r="F89" s="217">
        <v>141.42000000000002</v>
      </c>
      <c r="G89" s="217">
        <v>47.14</v>
      </c>
      <c r="H89" s="217">
        <v>94.28</v>
      </c>
      <c r="I89" s="199" t="s">
        <v>7347</v>
      </c>
      <c r="J89" s="178" t="str">
        <f>_xlfn.XLOOKUP('FP&amp;A FEMA Mapping'!I89,'FP&amp;A NFC Mapping'!M:M,'FP&amp;A NFC Mapping'!N:N)</f>
        <v>Engineering and Asset Management</v>
      </c>
    </row>
    <row r="90" spans="1:10" ht="29.25">
      <c r="A90" s="178" t="s">
        <v>7369</v>
      </c>
      <c r="B90" s="178" t="s">
        <v>90</v>
      </c>
      <c r="C90" s="178" t="s">
        <v>462</v>
      </c>
      <c r="D90" s="197" t="s">
        <v>463</v>
      </c>
      <c r="E90" s="198" t="s">
        <v>90</v>
      </c>
      <c r="F90" s="217">
        <v>175.80000000000024</v>
      </c>
      <c r="G90" s="217">
        <v>95.860000000000127</v>
      </c>
      <c r="H90" s="217">
        <v>79.940000000000097</v>
      </c>
      <c r="I90" s="199" t="s">
        <v>7347</v>
      </c>
      <c r="J90" s="178" t="str">
        <f>_xlfn.XLOOKUP('FP&amp;A FEMA Mapping'!I90,'FP&amp;A NFC Mapping'!M:M,'FP&amp;A NFC Mapping'!N:N)</f>
        <v>Engineering and Asset Management</v>
      </c>
    </row>
    <row r="91" spans="1:10" ht="29.25">
      <c r="A91" s="178" t="s">
        <v>7369</v>
      </c>
      <c r="B91" s="178" t="s">
        <v>90</v>
      </c>
      <c r="C91" s="178" t="s">
        <v>464</v>
      </c>
      <c r="D91" s="197" t="s">
        <v>465</v>
      </c>
      <c r="E91" s="198" t="s">
        <v>90</v>
      </c>
      <c r="F91" s="217">
        <v>94.279999999999745</v>
      </c>
      <c r="G91" s="217">
        <v>47.139999999999873</v>
      </c>
      <c r="H91" s="217">
        <v>47.139999999999873</v>
      </c>
      <c r="I91" s="199" t="s">
        <v>7347</v>
      </c>
      <c r="J91" s="178" t="str">
        <f>_xlfn.XLOOKUP('FP&amp;A FEMA Mapping'!I91,'FP&amp;A NFC Mapping'!M:M,'FP&amp;A NFC Mapping'!N:N)</f>
        <v>Engineering and Asset Management</v>
      </c>
    </row>
    <row r="92" spans="1:10" ht="29.25">
      <c r="A92" s="178" t="s">
        <v>7369</v>
      </c>
      <c r="B92" s="178" t="s">
        <v>90</v>
      </c>
      <c r="C92" s="178" t="s">
        <v>466</v>
      </c>
      <c r="D92" s="197" t="s">
        <v>467</v>
      </c>
      <c r="E92" s="198" t="s">
        <v>90</v>
      </c>
      <c r="F92" s="217">
        <v>-9315.0200000000405</v>
      </c>
      <c r="G92" s="217">
        <v>-9362.1600000000253</v>
      </c>
      <c r="H92" s="217">
        <v>47.139999999984582</v>
      </c>
      <c r="I92" s="199" t="s">
        <v>7347</v>
      </c>
      <c r="J92" s="178" t="str">
        <f>_xlfn.XLOOKUP('FP&amp;A FEMA Mapping'!I92,'FP&amp;A NFC Mapping'!M:M,'FP&amp;A NFC Mapping'!N:N)</f>
        <v>Engineering and Asset Management</v>
      </c>
    </row>
    <row r="93" spans="1:10" ht="29.25">
      <c r="A93" s="178" t="s">
        <v>7369</v>
      </c>
      <c r="B93" s="178" t="s">
        <v>90</v>
      </c>
      <c r="C93" s="178" t="s">
        <v>468</v>
      </c>
      <c r="D93" s="197" t="s">
        <v>469</v>
      </c>
      <c r="E93" s="198" t="s">
        <v>90</v>
      </c>
      <c r="F93" s="217">
        <v>-12031.750000000009</v>
      </c>
      <c r="G93" s="217">
        <v>-12031.750000000024</v>
      </c>
      <c r="H93" s="217">
        <v>1.4097167877480388E-11</v>
      </c>
      <c r="I93" s="199" t="s">
        <v>7347</v>
      </c>
      <c r="J93" s="178" t="str">
        <f>_xlfn.XLOOKUP('FP&amp;A FEMA Mapping'!I93,'FP&amp;A NFC Mapping'!M:M,'FP&amp;A NFC Mapping'!N:N)</f>
        <v>Engineering and Asset Management</v>
      </c>
    </row>
    <row r="94" spans="1:10" ht="29.25">
      <c r="A94" s="178" t="s">
        <v>7369</v>
      </c>
      <c r="B94" s="178" t="s">
        <v>90</v>
      </c>
      <c r="C94" s="178" t="s">
        <v>470</v>
      </c>
      <c r="D94" s="197" t="s">
        <v>471</v>
      </c>
      <c r="E94" s="198" t="s">
        <v>90</v>
      </c>
      <c r="F94" s="217">
        <v>-289.74</v>
      </c>
      <c r="G94" s="217">
        <v>-289.74</v>
      </c>
      <c r="H94" s="217">
        <v>0</v>
      </c>
      <c r="I94" s="199" t="s">
        <v>7347</v>
      </c>
      <c r="J94" s="178" t="str">
        <f>_xlfn.XLOOKUP('FP&amp;A FEMA Mapping'!I94,'FP&amp;A NFC Mapping'!M:M,'FP&amp;A NFC Mapping'!N:N)</f>
        <v>Engineering and Asset Management</v>
      </c>
    </row>
    <row r="95" spans="1:10" ht="29.25">
      <c r="A95" s="178" t="s">
        <v>7369</v>
      </c>
      <c r="B95" s="178" t="s">
        <v>90</v>
      </c>
      <c r="C95" s="178" t="s">
        <v>472</v>
      </c>
      <c r="D95" s="197" t="s">
        <v>473</v>
      </c>
      <c r="E95" s="198" t="s">
        <v>90</v>
      </c>
      <c r="F95" s="217">
        <v>-12021.37999999997</v>
      </c>
      <c r="G95" s="217">
        <v>-12021.379999999983</v>
      </c>
      <c r="H95" s="217">
        <v>1.3187673175707459E-11</v>
      </c>
      <c r="I95" s="199" t="s">
        <v>7347</v>
      </c>
      <c r="J95" s="178" t="str">
        <f>_xlfn.XLOOKUP('FP&amp;A FEMA Mapping'!I95,'FP&amp;A NFC Mapping'!M:M,'FP&amp;A NFC Mapping'!N:N)</f>
        <v>Engineering and Asset Management</v>
      </c>
    </row>
    <row r="96" spans="1:10" ht="29.25">
      <c r="A96" s="178" t="s">
        <v>7369</v>
      </c>
      <c r="B96" s="178" t="s">
        <v>90</v>
      </c>
      <c r="C96" s="178" t="s">
        <v>474</v>
      </c>
      <c r="D96" s="197" t="s">
        <v>475</v>
      </c>
      <c r="E96" s="198" t="s">
        <v>90</v>
      </c>
      <c r="F96" s="217">
        <v>125.49999999999976</v>
      </c>
      <c r="G96" s="217">
        <v>125.49999999999976</v>
      </c>
      <c r="H96" s="217">
        <v>0</v>
      </c>
      <c r="I96" s="199" t="s">
        <v>7347</v>
      </c>
      <c r="J96" s="178" t="str">
        <f>_xlfn.XLOOKUP('FP&amp;A FEMA Mapping'!I96,'FP&amp;A NFC Mapping'!M:M,'FP&amp;A NFC Mapping'!N:N)</f>
        <v>Engineering and Asset Management</v>
      </c>
    </row>
    <row r="97" spans="1:10" ht="29.25">
      <c r="A97" s="178" t="s">
        <v>7369</v>
      </c>
      <c r="B97" s="178" t="s">
        <v>90</v>
      </c>
      <c r="C97" s="178" t="s">
        <v>476</v>
      </c>
      <c r="D97" s="197" t="s">
        <v>477</v>
      </c>
      <c r="E97" s="198" t="s">
        <v>90</v>
      </c>
      <c r="F97" s="217">
        <v>371.43999999999869</v>
      </c>
      <c r="G97" s="217">
        <v>231.43999999999915</v>
      </c>
      <c r="H97" s="217">
        <v>139.99999999999955</v>
      </c>
      <c r="I97" s="199" t="s">
        <v>7347</v>
      </c>
      <c r="J97" s="178" t="str">
        <f>_xlfn.XLOOKUP('FP&amp;A FEMA Mapping'!I97,'FP&amp;A NFC Mapping'!M:M,'FP&amp;A NFC Mapping'!N:N)</f>
        <v>Engineering and Asset Management</v>
      </c>
    </row>
    <row r="98" spans="1:10" ht="29.25">
      <c r="A98" s="178" t="s">
        <v>7369</v>
      </c>
      <c r="B98" s="178" t="s">
        <v>90</v>
      </c>
      <c r="C98" s="178" t="s">
        <v>478</v>
      </c>
      <c r="D98" s="197" t="s">
        <v>479</v>
      </c>
      <c r="E98" s="198" t="s">
        <v>90</v>
      </c>
      <c r="F98" s="217">
        <v>-9441.8100000000431</v>
      </c>
      <c r="G98" s="217">
        <v>-9441.8100000000286</v>
      </c>
      <c r="H98" s="217">
        <v>-1.4836132322670892E-11</v>
      </c>
      <c r="I98" s="199" t="s">
        <v>7347</v>
      </c>
      <c r="J98" s="178" t="str">
        <f>_xlfn.XLOOKUP('FP&amp;A FEMA Mapping'!I98,'FP&amp;A NFC Mapping'!M:M,'FP&amp;A NFC Mapping'!N:N)</f>
        <v>Engineering and Asset Management</v>
      </c>
    </row>
    <row r="99" spans="1:10" ht="29.25">
      <c r="A99" s="178" t="s">
        <v>7369</v>
      </c>
      <c r="B99" s="178" t="s">
        <v>90</v>
      </c>
      <c r="C99" s="178" t="s">
        <v>480</v>
      </c>
      <c r="D99" s="197" t="s">
        <v>481</v>
      </c>
      <c r="E99" s="198" t="s">
        <v>90</v>
      </c>
      <c r="F99" s="217">
        <v>277.07000000000062</v>
      </c>
      <c r="G99" s="217">
        <v>184.21000000000095</v>
      </c>
      <c r="H99" s="217">
        <v>92.859999999999673</v>
      </c>
      <c r="I99" s="199" t="s">
        <v>7347</v>
      </c>
      <c r="J99" s="178" t="str">
        <f>_xlfn.XLOOKUP('FP&amp;A FEMA Mapping'!I99,'FP&amp;A NFC Mapping'!M:M,'FP&amp;A NFC Mapping'!N:N)</f>
        <v>Engineering and Asset Management</v>
      </c>
    </row>
    <row r="100" spans="1:10" ht="29.25">
      <c r="A100" s="178" t="s">
        <v>7369</v>
      </c>
      <c r="B100" s="178" t="s">
        <v>90</v>
      </c>
      <c r="C100" s="178" t="s">
        <v>482</v>
      </c>
      <c r="D100" s="197" t="s">
        <v>483</v>
      </c>
      <c r="E100" s="198" t="s">
        <v>90</v>
      </c>
      <c r="F100" s="217">
        <v>285.16000000000054</v>
      </c>
      <c r="G100" s="217">
        <v>185.72000000000116</v>
      </c>
      <c r="H100" s="217">
        <v>99.439999999999344</v>
      </c>
      <c r="I100" s="199" t="s">
        <v>7347</v>
      </c>
      <c r="J100" s="178" t="str">
        <f>_xlfn.XLOOKUP('FP&amp;A FEMA Mapping'!I100,'FP&amp;A NFC Mapping'!M:M,'FP&amp;A NFC Mapping'!N:N)</f>
        <v>Engineering and Asset Management</v>
      </c>
    </row>
    <row r="101" spans="1:10" ht="29.25">
      <c r="A101" s="178" t="s">
        <v>7369</v>
      </c>
      <c r="B101" s="178" t="s">
        <v>90</v>
      </c>
      <c r="C101" s="178" t="s">
        <v>484</v>
      </c>
      <c r="D101" s="197" t="s">
        <v>485</v>
      </c>
      <c r="E101" s="198" t="s">
        <v>90</v>
      </c>
      <c r="F101" s="217">
        <v>47.140000000009991</v>
      </c>
      <c r="G101" s="217">
        <v>47.140000000008513</v>
      </c>
      <c r="H101" s="217">
        <v>1.4779288903810084E-12</v>
      </c>
      <c r="I101" s="199" t="s">
        <v>7347</v>
      </c>
      <c r="J101" s="178" t="str">
        <f>_xlfn.XLOOKUP('FP&amp;A FEMA Mapping'!I101,'FP&amp;A NFC Mapping'!M:M,'FP&amp;A NFC Mapping'!N:N)</f>
        <v>Engineering and Asset Management</v>
      </c>
    </row>
    <row r="102" spans="1:10" ht="29.25">
      <c r="A102" s="178" t="s">
        <v>7369</v>
      </c>
      <c r="B102" s="178" t="s">
        <v>90</v>
      </c>
      <c r="C102" s="178" t="s">
        <v>486</v>
      </c>
      <c r="D102" s="197" t="s">
        <v>487</v>
      </c>
      <c r="E102" s="198" t="s">
        <v>90</v>
      </c>
      <c r="F102" s="217">
        <v>0</v>
      </c>
      <c r="G102" s="217">
        <v>0</v>
      </c>
      <c r="H102" s="217">
        <v>0</v>
      </c>
      <c r="I102" s="199" t="s">
        <v>7347</v>
      </c>
      <c r="J102" s="178" t="str">
        <f>_xlfn.XLOOKUP('FP&amp;A FEMA Mapping'!I102,'FP&amp;A NFC Mapping'!M:M,'FP&amp;A NFC Mapping'!N:N)</f>
        <v>Engineering and Asset Management</v>
      </c>
    </row>
    <row r="103" spans="1:10" ht="29.25">
      <c r="A103" s="178" t="s">
        <v>7369</v>
      </c>
      <c r="B103" s="178" t="s">
        <v>90</v>
      </c>
      <c r="C103" s="178" t="s">
        <v>488</v>
      </c>
      <c r="D103" s="197" t="s">
        <v>489</v>
      </c>
      <c r="E103" s="198" t="s">
        <v>90</v>
      </c>
      <c r="F103" s="217">
        <v>94.280000000009409</v>
      </c>
      <c r="G103" s="217">
        <v>94.280000000007931</v>
      </c>
      <c r="H103" s="217">
        <v>1.4779288903810084E-12</v>
      </c>
      <c r="I103" s="199" t="s">
        <v>7347</v>
      </c>
      <c r="J103" s="178" t="str">
        <f>_xlfn.XLOOKUP('FP&amp;A FEMA Mapping'!I103,'FP&amp;A NFC Mapping'!M:M,'FP&amp;A NFC Mapping'!N:N)</f>
        <v>Engineering and Asset Management</v>
      </c>
    </row>
    <row r="104" spans="1:10" ht="29.25">
      <c r="A104" s="178" t="s">
        <v>7369</v>
      </c>
      <c r="B104" s="178" t="s">
        <v>90</v>
      </c>
      <c r="C104" s="178" t="s">
        <v>490</v>
      </c>
      <c r="D104" s="197" t="s">
        <v>491</v>
      </c>
      <c r="E104" s="198" t="s">
        <v>90</v>
      </c>
      <c r="F104" s="217">
        <v>0</v>
      </c>
      <c r="G104" s="217">
        <v>0</v>
      </c>
      <c r="H104" s="217">
        <v>0</v>
      </c>
      <c r="I104" s="199" t="s">
        <v>7347</v>
      </c>
      <c r="J104" s="178" t="str">
        <f>_xlfn.XLOOKUP('FP&amp;A FEMA Mapping'!I104,'FP&amp;A NFC Mapping'!M:M,'FP&amp;A NFC Mapping'!N:N)</f>
        <v>Engineering and Asset Management</v>
      </c>
    </row>
    <row r="105" spans="1:10" ht="29.25">
      <c r="A105" s="178" t="s">
        <v>7369</v>
      </c>
      <c r="B105" s="178" t="s">
        <v>90</v>
      </c>
      <c r="C105" s="178" t="s">
        <v>492</v>
      </c>
      <c r="D105" s="197" t="s">
        <v>493</v>
      </c>
      <c r="E105" s="198" t="s">
        <v>90</v>
      </c>
      <c r="F105" s="217">
        <v>47.140000000009991</v>
      </c>
      <c r="G105" s="217">
        <v>47.140000000008513</v>
      </c>
      <c r="H105" s="217">
        <v>1.4779288903810084E-12</v>
      </c>
      <c r="I105" s="199" t="s">
        <v>7347</v>
      </c>
      <c r="J105" s="178" t="str">
        <f>_xlfn.XLOOKUP('FP&amp;A FEMA Mapping'!I105,'FP&amp;A NFC Mapping'!M:M,'FP&amp;A NFC Mapping'!N:N)</f>
        <v>Engineering and Asset Management</v>
      </c>
    </row>
    <row r="106" spans="1:10" ht="29.25">
      <c r="A106" s="178" t="s">
        <v>7369</v>
      </c>
      <c r="B106" s="178" t="s">
        <v>90</v>
      </c>
      <c r="C106" s="178" t="s">
        <v>494</v>
      </c>
      <c r="D106" s="197" t="s">
        <v>495</v>
      </c>
      <c r="E106" s="198" t="s">
        <v>90</v>
      </c>
      <c r="F106" s="217">
        <v>158.68</v>
      </c>
      <c r="G106" s="217">
        <v>158.68</v>
      </c>
      <c r="H106" s="217">
        <v>0</v>
      </c>
      <c r="I106" s="199" t="s">
        <v>7347</v>
      </c>
      <c r="J106" s="178" t="str">
        <f>_xlfn.XLOOKUP('FP&amp;A FEMA Mapping'!I106,'FP&amp;A NFC Mapping'!M:M,'FP&amp;A NFC Mapping'!N:N)</f>
        <v>Engineering and Asset Management</v>
      </c>
    </row>
    <row r="107" spans="1:10" ht="29.25">
      <c r="A107" s="178" t="s">
        <v>7369</v>
      </c>
      <c r="B107" s="178" t="s">
        <v>90</v>
      </c>
      <c r="C107" s="178" t="s">
        <v>496</v>
      </c>
      <c r="D107" s="197" t="s">
        <v>497</v>
      </c>
      <c r="E107" s="198" t="s">
        <v>90</v>
      </c>
      <c r="F107" s="217">
        <v>0</v>
      </c>
      <c r="G107" s="217">
        <v>0</v>
      </c>
      <c r="H107" s="217">
        <v>0</v>
      </c>
      <c r="I107" s="199" t="s">
        <v>7347</v>
      </c>
      <c r="J107" s="178" t="str">
        <f>_xlfn.XLOOKUP('FP&amp;A FEMA Mapping'!I107,'FP&amp;A NFC Mapping'!M:M,'FP&amp;A NFC Mapping'!N:N)</f>
        <v>Engineering and Asset Management</v>
      </c>
    </row>
    <row r="108" spans="1:10" ht="29.25">
      <c r="A108" s="178" t="s">
        <v>7369</v>
      </c>
      <c r="B108" s="178" t="s">
        <v>88</v>
      </c>
      <c r="C108" s="178" t="s">
        <v>498</v>
      </c>
      <c r="D108" s="197" t="s">
        <v>499</v>
      </c>
      <c r="E108" s="198" t="s">
        <v>88</v>
      </c>
      <c r="F108" s="217">
        <v>9417.3100000000031</v>
      </c>
      <c r="G108" s="217">
        <v>5071.4400000000023</v>
      </c>
      <c r="H108" s="217">
        <v>4345.8700000000008</v>
      </c>
      <c r="I108" s="199" t="s">
        <v>7347</v>
      </c>
      <c r="J108" s="178" t="str">
        <f>_xlfn.XLOOKUP('FP&amp;A FEMA Mapping'!I108,'FP&amp;A NFC Mapping'!M:M,'FP&amp;A NFC Mapping'!N:N)</f>
        <v>Engineering and Asset Management</v>
      </c>
    </row>
    <row r="109" spans="1:10" ht="29.25">
      <c r="A109" s="178" t="s">
        <v>7369</v>
      </c>
      <c r="B109" s="178" t="s">
        <v>90</v>
      </c>
      <c r="C109" s="178" t="s">
        <v>500</v>
      </c>
      <c r="D109" s="197" t="s">
        <v>501</v>
      </c>
      <c r="E109" s="198" t="s">
        <v>90</v>
      </c>
      <c r="F109" s="217">
        <v>187.21000000000004</v>
      </c>
      <c r="G109" s="217">
        <v>92.929999999999836</v>
      </c>
      <c r="H109" s="217">
        <v>94.2800000000002</v>
      </c>
      <c r="I109" s="199" t="s">
        <v>7347</v>
      </c>
      <c r="J109" s="178" t="str">
        <f>_xlfn.XLOOKUP('FP&amp;A FEMA Mapping'!I109,'FP&amp;A NFC Mapping'!M:M,'FP&amp;A NFC Mapping'!N:N)</f>
        <v>Engineering and Asset Management</v>
      </c>
    </row>
    <row r="110" spans="1:10" ht="29.25">
      <c r="A110" s="178" t="s">
        <v>7369</v>
      </c>
      <c r="B110" s="178" t="s">
        <v>90</v>
      </c>
      <c r="C110" s="178" t="s">
        <v>502</v>
      </c>
      <c r="D110" s="197" t="s">
        <v>503</v>
      </c>
      <c r="E110" s="198" t="s">
        <v>90</v>
      </c>
      <c r="F110" s="217">
        <v>0</v>
      </c>
      <c r="G110" s="217">
        <v>0</v>
      </c>
      <c r="H110" s="217">
        <v>0</v>
      </c>
      <c r="I110" s="199" t="s">
        <v>7347</v>
      </c>
      <c r="J110" s="178" t="str">
        <f>_xlfn.XLOOKUP('FP&amp;A FEMA Mapping'!I110,'FP&amp;A NFC Mapping'!M:M,'FP&amp;A NFC Mapping'!N:N)</f>
        <v>Engineering and Asset Management</v>
      </c>
    </row>
    <row r="111" spans="1:10" ht="29.25">
      <c r="A111" s="178" t="s">
        <v>7369</v>
      </c>
      <c r="B111" s="178" t="s">
        <v>90</v>
      </c>
      <c r="C111" s="178" t="s">
        <v>504</v>
      </c>
      <c r="D111" s="197" t="s">
        <v>505</v>
      </c>
      <c r="E111" s="198" t="s">
        <v>90</v>
      </c>
      <c r="F111" s="217">
        <v>-205.5100000000001</v>
      </c>
      <c r="G111" s="217">
        <v>-289.84999999999991</v>
      </c>
      <c r="H111" s="217">
        <v>84.339999999999804</v>
      </c>
      <c r="I111" s="199" t="s">
        <v>7347</v>
      </c>
      <c r="J111" s="178" t="str">
        <f>_xlfn.XLOOKUP('FP&amp;A FEMA Mapping'!I111,'FP&amp;A NFC Mapping'!M:M,'FP&amp;A NFC Mapping'!N:N)</f>
        <v>Engineering and Asset Management</v>
      </c>
    </row>
    <row r="112" spans="1:10" ht="29.25">
      <c r="A112" s="178" t="s">
        <v>7369</v>
      </c>
      <c r="B112" s="178" t="s">
        <v>90</v>
      </c>
      <c r="C112" s="178" t="s">
        <v>506</v>
      </c>
      <c r="D112" s="197" t="s">
        <v>507</v>
      </c>
      <c r="E112" s="198" t="s">
        <v>90</v>
      </c>
      <c r="F112" s="217">
        <v>0</v>
      </c>
      <c r="G112" s="217">
        <v>0</v>
      </c>
      <c r="H112" s="217">
        <v>0</v>
      </c>
      <c r="I112" s="199" t="s">
        <v>7347</v>
      </c>
      <c r="J112" s="178" t="str">
        <f>_xlfn.XLOOKUP('FP&amp;A FEMA Mapping'!I112,'FP&amp;A NFC Mapping'!M:M,'FP&amp;A NFC Mapping'!N:N)</f>
        <v>Engineering and Asset Management</v>
      </c>
    </row>
    <row r="113" spans="1:10" ht="29.25">
      <c r="A113" s="178" t="s">
        <v>7369</v>
      </c>
      <c r="B113" s="178" t="s">
        <v>90</v>
      </c>
      <c r="C113" s="178" t="s">
        <v>508</v>
      </c>
      <c r="D113" s="197" t="s">
        <v>509</v>
      </c>
      <c r="E113" s="198" t="s">
        <v>90</v>
      </c>
      <c r="F113" s="217">
        <v>0</v>
      </c>
      <c r="G113" s="217">
        <v>0</v>
      </c>
      <c r="H113" s="217">
        <v>0</v>
      </c>
      <c r="I113" s="199" t="s">
        <v>7347</v>
      </c>
      <c r="J113" s="178" t="str">
        <f>_xlfn.XLOOKUP('FP&amp;A FEMA Mapping'!I113,'FP&amp;A NFC Mapping'!M:M,'FP&amp;A NFC Mapping'!N:N)</f>
        <v>Engineering and Asset Management</v>
      </c>
    </row>
    <row r="114" spans="1:10" ht="29.25">
      <c r="A114" s="178" t="s">
        <v>7369</v>
      </c>
      <c r="B114" s="178" t="s">
        <v>90</v>
      </c>
      <c r="C114" s="178" t="s">
        <v>510</v>
      </c>
      <c r="D114" s="197" t="s">
        <v>511</v>
      </c>
      <c r="E114" s="198" t="s">
        <v>90</v>
      </c>
      <c r="F114" s="217">
        <v>-35.93</v>
      </c>
      <c r="G114" s="217">
        <v>-35.93</v>
      </c>
      <c r="H114" s="217">
        <v>0</v>
      </c>
      <c r="I114" s="199" t="s">
        <v>7347</v>
      </c>
      <c r="J114" s="178" t="str">
        <f>_xlfn.XLOOKUP('FP&amp;A FEMA Mapping'!I114,'FP&amp;A NFC Mapping'!M:M,'FP&amp;A NFC Mapping'!N:N)</f>
        <v>Engineering and Asset Management</v>
      </c>
    </row>
    <row r="115" spans="1:10" ht="29.25">
      <c r="A115" s="178" t="s">
        <v>7369</v>
      </c>
      <c r="B115" s="178" t="s">
        <v>90</v>
      </c>
      <c r="C115" s="178" t="s">
        <v>512</v>
      </c>
      <c r="D115" s="197" t="s">
        <v>513</v>
      </c>
      <c r="E115" s="198" t="s">
        <v>90</v>
      </c>
      <c r="F115" s="217">
        <v>0</v>
      </c>
      <c r="G115" s="217">
        <v>0</v>
      </c>
      <c r="H115" s="217">
        <v>0</v>
      </c>
      <c r="I115" s="199" t="s">
        <v>7347</v>
      </c>
      <c r="J115" s="178" t="str">
        <f>_xlfn.XLOOKUP('FP&amp;A FEMA Mapping'!I115,'FP&amp;A NFC Mapping'!M:M,'FP&amp;A NFC Mapping'!N:N)</f>
        <v>Engineering and Asset Management</v>
      </c>
    </row>
    <row r="116" spans="1:10" ht="29.25">
      <c r="A116" s="178" t="s">
        <v>7369</v>
      </c>
      <c r="B116" s="178" t="s">
        <v>90</v>
      </c>
      <c r="C116" s="178" t="s">
        <v>514</v>
      </c>
      <c r="D116" s="197" t="s">
        <v>515</v>
      </c>
      <c r="E116" s="198" t="s">
        <v>90</v>
      </c>
      <c r="F116" s="217">
        <v>76893.820000000007</v>
      </c>
      <c r="G116" s="217">
        <v>43233.3</v>
      </c>
      <c r="H116" s="217">
        <v>33660.520000000004</v>
      </c>
      <c r="I116" s="199" t="s">
        <v>7347</v>
      </c>
      <c r="J116" s="178" t="str">
        <f>_xlfn.XLOOKUP('FP&amp;A FEMA Mapping'!I116,'FP&amp;A NFC Mapping'!M:M,'FP&amp;A NFC Mapping'!N:N)</f>
        <v>Engineering and Asset Management</v>
      </c>
    </row>
    <row r="117" spans="1:10" ht="29.25">
      <c r="A117" s="178" t="s">
        <v>7369</v>
      </c>
      <c r="B117" s="178" t="s">
        <v>90</v>
      </c>
      <c r="C117" s="178" t="s">
        <v>516</v>
      </c>
      <c r="D117" s="197" t="s">
        <v>517</v>
      </c>
      <c r="E117" s="198" t="s">
        <v>90</v>
      </c>
      <c r="F117" s="217">
        <v>0</v>
      </c>
      <c r="G117" s="217">
        <v>0</v>
      </c>
      <c r="H117" s="217">
        <v>0</v>
      </c>
      <c r="I117" s="199" t="s">
        <v>7347</v>
      </c>
      <c r="J117" s="178" t="str">
        <f>_xlfn.XLOOKUP('FP&amp;A FEMA Mapping'!I117,'FP&amp;A NFC Mapping'!M:M,'FP&amp;A NFC Mapping'!N:N)</f>
        <v>Engineering and Asset Management</v>
      </c>
    </row>
    <row r="118" spans="1:10" ht="29.25">
      <c r="A118" s="178" t="s">
        <v>7369</v>
      </c>
      <c r="B118" s="178" t="s">
        <v>90</v>
      </c>
      <c r="C118" s="178" t="s">
        <v>518</v>
      </c>
      <c r="D118" s="197" t="s">
        <v>519</v>
      </c>
      <c r="E118" s="198" t="s">
        <v>90</v>
      </c>
      <c r="F118" s="217">
        <v>38257.109999999993</v>
      </c>
      <c r="G118" s="217">
        <v>11618.609999999997</v>
      </c>
      <c r="H118" s="217">
        <v>26638.499999999996</v>
      </c>
      <c r="I118" s="199" t="s">
        <v>7347</v>
      </c>
      <c r="J118" s="178" t="str">
        <f>_xlfn.XLOOKUP('FP&amp;A FEMA Mapping'!I118,'FP&amp;A NFC Mapping'!M:M,'FP&amp;A NFC Mapping'!N:N)</f>
        <v>Engineering and Asset Management</v>
      </c>
    </row>
    <row r="119" spans="1:10" ht="29.25">
      <c r="A119" s="178" t="s">
        <v>7369</v>
      </c>
      <c r="B119" s="178" t="s">
        <v>127</v>
      </c>
      <c r="C119" s="178" t="s">
        <v>520</v>
      </c>
      <c r="D119" s="197" t="s">
        <v>521</v>
      </c>
      <c r="E119" s="198" t="s">
        <v>127</v>
      </c>
      <c r="F119" s="217">
        <v>190409.29000000004</v>
      </c>
      <c r="G119" s="217">
        <v>73061.139999999985</v>
      </c>
      <c r="H119" s="217">
        <v>117348.15000000005</v>
      </c>
      <c r="I119" s="199" t="s">
        <v>7347</v>
      </c>
      <c r="J119" s="178" t="str">
        <f>_xlfn.XLOOKUP('FP&amp;A FEMA Mapping'!I119,'FP&amp;A NFC Mapping'!M:M,'FP&amp;A NFC Mapping'!N:N)</f>
        <v>Engineering and Asset Management</v>
      </c>
    </row>
    <row r="120" spans="1:10" ht="29.25">
      <c r="A120" s="178" t="s">
        <v>7369</v>
      </c>
      <c r="B120" s="178" t="s">
        <v>127</v>
      </c>
      <c r="C120" s="178" t="s">
        <v>522</v>
      </c>
      <c r="D120" s="197" t="s">
        <v>523</v>
      </c>
      <c r="E120" s="198" t="s">
        <v>127</v>
      </c>
      <c r="F120" s="217">
        <v>119345.05000000005</v>
      </c>
      <c r="G120" s="217">
        <v>53715.409999999996</v>
      </c>
      <c r="H120" s="217">
        <v>65629.640000000043</v>
      </c>
      <c r="I120" s="199" t="s">
        <v>7347</v>
      </c>
      <c r="J120" s="178" t="str">
        <f>_xlfn.XLOOKUP('FP&amp;A FEMA Mapping'!I120,'FP&amp;A NFC Mapping'!M:M,'FP&amp;A NFC Mapping'!N:N)</f>
        <v>Engineering and Asset Management</v>
      </c>
    </row>
    <row r="121" spans="1:10" ht="29.25">
      <c r="A121" s="178" t="s">
        <v>7369</v>
      </c>
      <c r="B121" s="178" t="s">
        <v>127</v>
      </c>
      <c r="C121" s="178" t="s">
        <v>524</v>
      </c>
      <c r="D121" s="197" t="s">
        <v>525</v>
      </c>
      <c r="E121" s="198" t="s">
        <v>127</v>
      </c>
      <c r="F121" s="217">
        <v>37917.659999999996</v>
      </c>
      <c r="G121" s="217">
        <v>10120.660000000002</v>
      </c>
      <c r="H121" s="217">
        <v>27796.999999999996</v>
      </c>
      <c r="I121" s="199" t="s">
        <v>7347</v>
      </c>
      <c r="J121" s="178" t="str">
        <f>_xlfn.XLOOKUP('FP&amp;A FEMA Mapping'!I121,'FP&amp;A NFC Mapping'!M:M,'FP&amp;A NFC Mapping'!N:N)</f>
        <v>Engineering and Asset Management</v>
      </c>
    </row>
    <row r="122" spans="1:10" ht="29.25">
      <c r="A122" s="178" t="s">
        <v>7369</v>
      </c>
      <c r="B122" s="178" t="s">
        <v>127</v>
      </c>
      <c r="C122" s="178" t="s">
        <v>526</v>
      </c>
      <c r="D122" s="197" t="s">
        <v>527</v>
      </c>
      <c r="E122" s="198" t="s">
        <v>127</v>
      </c>
      <c r="F122" s="217">
        <v>28505.060000000012</v>
      </c>
      <c r="G122" s="217">
        <v>5632.4700000000066</v>
      </c>
      <c r="H122" s="217">
        <v>22872.590000000007</v>
      </c>
      <c r="I122" s="199" t="s">
        <v>7347</v>
      </c>
      <c r="J122" s="178" t="str">
        <f>_xlfn.XLOOKUP('FP&amp;A FEMA Mapping'!I122,'FP&amp;A NFC Mapping'!M:M,'FP&amp;A NFC Mapping'!N:N)</f>
        <v>Engineering and Asset Management</v>
      </c>
    </row>
    <row r="123" spans="1:10" ht="29.25">
      <c r="A123" s="178" t="s">
        <v>7369</v>
      </c>
      <c r="B123" s="178" t="s">
        <v>127</v>
      </c>
      <c r="C123" s="178" t="s">
        <v>528</v>
      </c>
      <c r="D123" s="197" t="s">
        <v>529</v>
      </c>
      <c r="E123" s="198" t="s">
        <v>127</v>
      </c>
      <c r="F123" s="217">
        <v>111381.87000000002</v>
      </c>
      <c r="G123" s="217">
        <v>103381.09000000001</v>
      </c>
      <c r="H123" s="217">
        <v>8000.7800000000188</v>
      </c>
      <c r="I123" s="199" t="s">
        <v>7347</v>
      </c>
      <c r="J123" s="178" t="str">
        <f>_xlfn.XLOOKUP('FP&amp;A FEMA Mapping'!I123,'FP&amp;A NFC Mapping'!M:M,'FP&amp;A NFC Mapping'!N:N)</f>
        <v>Engineering and Asset Management</v>
      </c>
    </row>
    <row r="124" spans="1:10" ht="29.25">
      <c r="A124" s="178" t="s">
        <v>7369</v>
      </c>
      <c r="B124" s="178" t="s">
        <v>88</v>
      </c>
      <c r="C124" s="178" t="s">
        <v>530</v>
      </c>
      <c r="D124" s="197" t="s">
        <v>531</v>
      </c>
      <c r="E124" s="198" t="s">
        <v>88</v>
      </c>
      <c r="F124" s="217">
        <v>0</v>
      </c>
      <c r="G124" s="217">
        <v>0</v>
      </c>
      <c r="H124" s="217">
        <v>0</v>
      </c>
      <c r="I124" s="199" t="s">
        <v>7347</v>
      </c>
      <c r="J124" s="178" t="str">
        <f>_xlfn.XLOOKUP('FP&amp;A FEMA Mapping'!I124,'FP&amp;A NFC Mapping'!M:M,'FP&amp;A NFC Mapping'!N:N)</f>
        <v>Engineering and Asset Management</v>
      </c>
    </row>
    <row r="125" spans="1:10" ht="29.25">
      <c r="A125" s="178" t="s">
        <v>7369</v>
      </c>
      <c r="B125" s="178" t="s">
        <v>90</v>
      </c>
      <c r="C125" s="178" t="s">
        <v>532</v>
      </c>
      <c r="D125" s="197" t="s">
        <v>533</v>
      </c>
      <c r="E125" s="198" t="s">
        <v>90</v>
      </c>
      <c r="F125" s="217">
        <v>76075.440000000017</v>
      </c>
      <c r="G125" s="217">
        <v>3362.4099999999967</v>
      </c>
      <c r="H125" s="217">
        <v>72713.030000000013</v>
      </c>
      <c r="I125" s="199" t="s">
        <v>7347</v>
      </c>
      <c r="J125" s="178" t="str">
        <f>_xlfn.XLOOKUP('FP&amp;A FEMA Mapping'!I125,'FP&amp;A NFC Mapping'!M:M,'FP&amp;A NFC Mapping'!N:N)</f>
        <v>Engineering and Asset Management</v>
      </c>
    </row>
    <row r="126" spans="1:10" ht="29.25">
      <c r="A126" s="178" t="s">
        <v>7369</v>
      </c>
      <c r="B126" s="178" t="s">
        <v>90</v>
      </c>
      <c r="C126" s="178" t="s">
        <v>534</v>
      </c>
      <c r="D126" s="197" t="s">
        <v>535</v>
      </c>
      <c r="E126" s="198" t="s">
        <v>90</v>
      </c>
      <c r="F126" s="217">
        <v>213170.77000000014</v>
      </c>
      <c r="G126" s="217">
        <v>74374.760000000009</v>
      </c>
      <c r="H126" s="217">
        <v>138796.01000000013</v>
      </c>
      <c r="I126" s="199" t="s">
        <v>7347</v>
      </c>
      <c r="J126" s="178" t="str">
        <f>_xlfn.XLOOKUP('FP&amp;A FEMA Mapping'!I126,'FP&amp;A NFC Mapping'!M:M,'FP&amp;A NFC Mapping'!N:N)</f>
        <v>Engineering and Asset Management</v>
      </c>
    </row>
    <row r="127" spans="1:10" ht="29.25">
      <c r="A127" s="178" t="s">
        <v>7369</v>
      </c>
      <c r="B127" s="178" t="s">
        <v>90</v>
      </c>
      <c r="C127" s="178" t="s">
        <v>536</v>
      </c>
      <c r="D127" s="197" t="s">
        <v>537</v>
      </c>
      <c r="E127" s="198" t="s">
        <v>90</v>
      </c>
      <c r="F127" s="217">
        <v>514.47000000000014</v>
      </c>
      <c r="G127" s="217">
        <v>198.14000000000001</v>
      </c>
      <c r="H127" s="217">
        <v>316.3300000000001</v>
      </c>
      <c r="I127" s="199" t="s">
        <v>7347</v>
      </c>
      <c r="J127" s="178" t="str">
        <f>_xlfn.XLOOKUP('FP&amp;A FEMA Mapping'!I127,'FP&amp;A NFC Mapping'!M:M,'FP&amp;A NFC Mapping'!N:N)</f>
        <v>Engineering and Asset Management</v>
      </c>
    </row>
    <row r="128" spans="1:10" ht="29.25">
      <c r="A128" s="178" t="s">
        <v>7369</v>
      </c>
      <c r="B128" s="178" t="s">
        <v>90</v>
      </c>
      <c r="C128" s="178" t="s">
        <v>538</v>
      </c>
      <c r="D128" s="197" t="s">
        <v>539</v>
      </c>
      <c r="E128" s="198" t="s">
        <v>90</v>
      </c>
      <c r="F128" s="217">
        <v>24208.79</v>
      </c>
      <c r="G128" s="217">
        <v>13346.220000000005</v>
      </c>
      <c r="H128" s="217">
        <v>10862.569999999998</v>
      </c>
      <c r="I128" s="199" t="s">
        <v>7347</v>
      </c>
      <c r="J128" s="178" t="str">
        <f>_xlfn.XLOOKUP('FP&amp;A FEMA Mapping'!I128,'FP&amp;A NFC Mapping'!M:M,'FP&amp;A NFC Mapping'!N:N)</f>
        <v>Engineering and Asset Management</v>
      </c>
    </row>
    <row r="129" spans="1:10" ht="29.25">
      <c r="A129" s="178" t="s">
        <v>7369</v>
      </c>
      <c r="B129" s="178" t="s">
        <v>90</v>
      </c>
      <c r="C129" s="178" t="s">
        <v>540</v>
      </c>
      <c r="D129" s="197" t="s">
        <v>541</v>
      </c>
      <c r="E129" s="198" t="s">
        <v>90</v>
      </c>
      <c r="F129" s="217">
        <v>472.24000000000007</v>
      </c>
      <c r="G129" s="217">
        <v>178.16000000000003</v>
      </c>
      <c r="H129" s="217">
        <v>294.08000000000004</v>
      </c>
      <c r="I129" s="199" t="s">
        <v>7347</v>
      </c>
      <c r="J129" s="178" t="str">
        <f>_xlfn.XLOOKUP('FP&amp;A FEMA Mapping'!I129,'FP&amp;A NFC Mapping'!M:M,'FP&amp;A NFC Mapping'!N:N)</f>
        <v>Engineering and Asset Management</v>
      </c>
    </row>
    <row r="130" spans="1:10" ht="29.25">
      <c r="A130" s="178" t="s">
        <v>7369</v>
      </c>
      <c r="B130" s="178" t="s">
        <v>90</v>
      </c>
      <c r="C130" s="178" t="s">
        <v>542</v>
      </c>
      <c r="D130" s="197" t="s">
        <v>543</v>
      </c>
      <c r="E130" s="198" t="s">
        <v>90</v>
      </c>
      <c r="F130" s="217">
        <v>561.74000000000012</v>
      </c>
      <c r="G130" s="217">
        <v>202.64000000000001</v>
      </c>
      <c r="H130" s="217">
        <v>359.10000000000008</v>
      </c>
      <c r="I130" s="199" t="s">
        <v>7347</v>
      </c>
      <c r="J130" s="178" t="str">
        <f>_xlfn.XLOOKUP('FP&amp;A FEMA Mapping'!I130,'FP&amp;A NFC Mapping'!M:M,'FP&amp;A NFC Mapping'!N:N)</f>
        <v>Engineering and Asset Management</v>
      </c>
    </row>
    <row r="131" spans="1:10" ht="29.25">
      <c r="A131" s="178" t="s">
        <v>7369</v>
      </c>
      <c r="B131" s="178" t="s">
        <v>90</v>
      </c>
      <c r="C131" s="178" t="s">
        <v>544</v>
      </c>
      <c r="D131" s="197" t="s">
        <v>545</v>
      </c>
      <c r="E131" s="198" t="s">
        <v>90</v>
      </c>
      <c r="F131" s="217">
        <v>474.47999999999996</v>
      </c>
      <c r="G131" s="217">
        <v>226.11999999999995</v>
      </c>
      <c r="H131" s="217">
        <v>248.36</v>
      </c>
      <c r="I131" s="199" t="s">
        <v>7347</v>
      </c>
      <c r="J131" s="178" t="str">
        <f>_xlfn.XLOOKUP('FP&amp;A FEMA Mapping'!I131,'FP&amp;A NFC Mapping'!M:M,'FP&amp;A NFC Mapping'!N:N)</f>
        <v>Engineering and Asset Management</v>
      </c>
    </row>
    <row r="132" spans="1:10" ht="29.25">
      <c r="A132" s="178" t="s">
        <v>7369</v>
      </c>
      <c r="B132" s="178" t="s">
        <v>90</v>
      </c>
      <c r="C132" s="178" t="s">
        <v>546</v>
      </c>
      <c r="D132" s="197" t="s">
        <v>547</v>
      </c>
      <c r="E132" s="198" t="s">
        <v>90</v>
      </c>
      <c r="F132" s="217">
        <v>1493.8000000000002</v>
      </c>
      <c r="G132" s="217">
        <v>67.740000000000236</v>
      </c>
      <c r="H132" s="217">
        <v>1426.06</v>
      </c>
      <c r="I132" s="199" t="s">
        <v>7347</v>
      </c>
      <c r="J132" s="178" t="str">
        <f>_xlfn.XLOOKUP('FP&amp;A FEMA Mapping'!I132,'FP&amp;A NFC Mapping'!M:M,'FP&amp;A NFC Mapping'!N:N)</f>
        <v>Engineering and Asset Management</v>
      </c>
    </row>
    <row r="133" spans="1:10" ht="29.25">
      <c r="A133" s="178" t="s">
        <v>7369</v>
      </c>
      <c r="B133" s="178" t="s">
        <v>90</v>
      </c>
      <c r="C133" s="178" t="s">
        <v>548</v>
      </c>
      <c r="D133" s="197" t="s">
        <v>549</v>
      </c>
      <c r="E133" s="198" t="s">
        <v>90</v>
      </c>
      <c r="F133" s="217">
        <v>235.7000000000005</v>
      </c>
      <c r="G133" s="217">
        <v>141.4200000000003</v>
      </c>
      <c r="H133" s="217">
        <v>94.2800000000002</v>
      </c>
      <c r="I133" s="199" t="s">
        <v>7347</v>
      </c>
      <c r="J133" s="178" t="str">
        <f>_xlfn.XLOOKUP('FP&amp;A FEMA Mapping'!I133,'FP&amp;A NFC Mapping'!M:M,'FP&amp;A NFC Mapping'!N:N)</f>
        <v>Engineering and Asset Management</v>
      </c>
    </row>
    <row r="134" spans="1:10" ht="29.25">
      <c r="A134" s="178" t="s">
        <v>7369</v>
      </c>
      <c r="B134" s="178" t="s">
        <v>90</v>
      </c>
      <c r="C134" s="178" t="s">
        <v>550</v>
      </c>
      <c r="D134" s="197" t="s">
        <v>551</v>
      </c>
      <c r="E134" s="198" t="s">
        <v>90</v>
      </c>
      <c r="F134" s="217">
        <v>101207.86</v>
      </c>
      <c r="G134" s="217">
        <v>16957.160000000003</v>
      </c>
      <c r="H134" s="217">
        <v>84250.7</v>
      </c>
      <c r="I134" s="199" t="s">
        <v>7347</v>
      </c>
      <c r="J134" s="178" t="str">
        <f>_xlfn.XLOOKUP('FP&amp;A FEMA Mapping'!I134,'FP&amp;A NFC Mapping'!M:M,'FP&amp;A NFC Mapping'!N:N)</f>
        <v>Engineering and Asset Management</v>
      </c>
    </row>
    <row r="135" spans="1:10" ht="29.25">
      <c r="A135" s="178" t="s">
        <v>7369</v>
      </c>
      <c r="B135" s="178" t="s">
        <v>90</v>
      </c>
      <c r="C135" s="178" t="s">
        <v>552</v>
      </c>
      <c r="D135" s="197" t="s">
        <v>553</v>
      </c>
      <c r="E135" s="198" t="s">
        <v>90</v>
      </c>
      <c r="F135" s="217">
        <v>462.10000000000048</v>
      </c>
      <c r="G135" s="217">
        <v>141.42000000000019</v>
      </c>
      <c r="H135" s="217">
        <v>320.68000000000029</v>
      </c>
      <c r="I135" s="199" t="s">
        <v>7347</v>
      </c>
      <c r="J135" s="178" t="str">
        <f>_xlfn.XLOOKUP('FP&amp;A FEMA Mapping'!I135,'FP&amp;A NFC Mapping'!M:M,'FP&amp;A NFC Mapping'!N:N)</f>
        <v>Engineering and Asset Management</v>
      </c>
    </row>
    <row r="136" spans="1:10" ht="29.25">
      <c r="A136" s="178" t="s">
        <v>7369</v>
      </c>
      <c r="B136" s="178" t="s">
        <v>90</v>
      </c>
      <c r="C136" s="178" t="s">
        <v>554</v>
      </c>
      <c r="D136" s="197" t="s">
        <v>555</v>
      </c>
      <c r="E136" s="198" t="s">
        <v>90</v>
      </c>
      <c r="F136" s="217">
        <v>267398.1100000001</v>
      </c>
      <c r="G136" s="217">
        <v>198753.62000000005</v>
      </c>
      <c r="H136" s="217">
        <v>68644.490000000034</v>
      </c>
      <c r="I136" s="199" t="s">
        <v>7347</v>
      </c>
      <c r="J136" s="178" t="str">
        <f>_xlfn.XLOOKUP('FP&amp;A FEMA Mapping'!I136,'FP&amp;A NFC Mapping'!M:M,'FP&amp;A NFC Mapping'!N:N)</f>
        <v>Engineering and Asset Management</v>
      </c>
    </row>
    <row r="137" spans="1:10" ht="29.25">
      <c r="A137" s="178" t="s">
        <v>7369</v>
      </c>
      <c r="B137" s="178" t="s">
        <v>90</v>
      </c>
      <c r="C137" s="178" t="s">
        <v>556</v>
      </c>
      <c r="D137" s="197" t="s">
        <v>557</v>
      </c>
      <c r="E137" s="198" t="s">
        <v>90</v>
      </c>
      <c r="F137" s="217">
        <v>108773.14999999997</v>
      </c>
      <c r="G137" s="217">
        <v>37445.89</v>
      </c>
      <c r="H137" s="217">
        <v>71327.259999999966</v>
      </c>
      <c r="I137" s="199" t="s">
        <v>7347</v>
      </c>
      <c r="J137" s="178" t="str">
        <f>_xlfn.XLOOKUP('FP&amp;A FEMA Mapping'!I137,'FP&amp;A NFC Mapping'!M:M,'FP&amp;A NFC Mapping'!N:N)</f>
        <v>Engineering and Asset Management</v>
      </c>
    </row>
    <row r="138" spans="1:10" ht="29.25">
      <c r="A138" s="178" t="s">
        <v>7369</v>
      </c>
      <c r="B138" s="178" t="s">
        <v>90</v>
      </c>
      <c r="C138" s="178" t="s">
        <v>558</v>
      </c>
      <c r="D138" s="197" t="s">
        <v>559</v>
      </c>
      <c r="E138" s="198" t="s">
        <v>90</v>
      </c>
      <c r="F138" s="217">
        <v>130354.33999999997</v>
      </c>
      <c r="G138" s="217">
        <v>53687.659999999996</v>
      </c>
      <c r="H138" s="217">
        <v>76666.679999999978</v>
      </c>
      <c r="I138" s="199" t="s">
        <v>7347</v>
      </c>
      <c r="J138" s="178" t="str">
        <f>_xlfn.XLOOKUP('FP&amp;A FEMA Mapping'!I138,'FP&amp;A NFC Mapping'!M:M,'FP&amp;A NFC Mapping'!N:N)</f>
        <v>Engineering and Asset Management</v>
      </c>
    </row>
    <row r="139" spans="1:10" ht="29.25">
      <c r="A139" s="178" t="s">
        <v>7369</v>
      </c>
      <c r="B139" s="178" t="s">
        <v>90</v>
      </c>
      <c r="C139" s="178" t="s">
        <v>560</v>
      </c>
      <c r="D139" s="197" t="s">
        <v>561</v>
      </c>
      <c r="E139" s="198" t="s">
        <v>90</v>
      </c>
      <c r="F139" s="217">
        <v>216.45999999999992</v>
      </c>
      <c r="G139" s="217">
        <v>122.17999999999996</v>
      </c>
      <c r="H139" s="217">
        <v>94.279999999999973</v>
      </c>
      <c r="I139" s="199" t="s">
        <v>7347</v>
      </c>
      <c r="J139" s="178" t="str">
        <f>_xlfn.XLOOKUP('FP&amp;A FEMA Mapping'!I139,'FP&amp;A NFC Mapping'!M:M,'FP&amp;A NFC Mapping'!N:N)</f>
        <v>Engineering and Asset Management</v>
      </c>
    </row>
    <row r="140" spans="1:10" ht="29.25">
      <c r="A140" s="178" t="s">
        <v>7369</v>
      </c>
      <c r="B140" s="178" t="s">
        <v>90</v>
      </c>
      <c r="C140" s="178" t="s">
        <v>562</v>
      </c>
      <c r="D140" s="197" t="s">
        <v>563</v>
      </c>
      <c r="E140" s="198" t="s">
        <v>90</v>
      </c>
      <c r="F140" s="217">
        <v>141.41999999999996</v>
      </c>
      <c r="G140" s="217">
        <v>47.139999999999986</v>
      </c>
      <c r="H140" s="217">
        <v>94.279999999999973</v>
      </c>
      <c r="I140" s="199" t="s">
        <v>7347</v>
      </c>
      <c r="J140" s="178" t="str">
        <f>_xlfn.XLOOKUP('FP&amp;A FEMA Mapping'!I140,'FP&amp;A NFC Mapping'!M:M,'FP&amp;A NFC Mapping'!N:N)</f>
        <v>Engineering and Asset Management</v>
      </c>
    </row>
    <row r="141" spans="1:10" ht="29.25">
      <c r="A141" s="178" t="s">
        <v>7369</v>
      </c>
      <c r="B141" s="178" t="s">
        <v>90</v>
      </c>
      <c r="C141" s="178" t="s">
        <v>564</v>
      </c>
      <c r="D141" s="197" t="s">
        <v>565</v>
      </c>
      <c r="E141" s="198" t="s">
        <v>90</v>
      </c>
      <c r="F141" s="217">
        <v>815.92999999999984</v>
      </c>
      <c r="G141" s="217">
        <v>164.71999999999997</v>
      </c>
      <c r="H141" s="217">
        <v>651.20999999999992</v>
      </c>
      <c r="I141" s="199" t="s">
        <v>7347</v>
      </c>
      <c r="J141" s="178" t="str">
        <f>_xlfn.XLOOKUP('FP&amp;A FEMA Mapping'!I141,'FP&amp;A NFC Mapping'!M:M,'FP&amp;A NFC Mapping'!N:N)</f>
        <v>Engineering and Asset Management</v>
      </c>
    </row>
    <row r="142" spans="1:10" ht="29.25">
      <c r="A142" s="178" t="s">
        <v>7369</v>
      </c>
      <c r="B142" s="178" t="s">
        <v>90</v>
      </c>
      <c r="C142" s="178" t="s">
        <v>566</v>
      </c>
      <c r="D142" s="197" t="s">
        <v>567</v>
      </c>
      <c r="E142" s="198" t="s">
        <v>90</v>
      </c>
      <c r="F142" s="217">
        <v>249507.09000000008</v>
      </c>
      <c r="G142" s="217">
        <v>150994.54999999996</v>
      </c>
      <c r="H142" s="217">
        <v>98512.540000000125</v>
      </c>
      <c r="I142" s="199" t="s">
        <v>7347</v>
      </c>
      <c r="J142" s="178" t="str">
        <f>_xlfn.XLOOKUP('FP&amp;A FEMA Mapping'!I142,'FP&amp;A NFC Mapping'!M:M,'FP&amp;A NFC Mapping'!N:N)</f>
        <v>Engineering and Asset Management</v>
      </c>
    </row>
    <row r="143" spans="1:10" ht="29.25">
      <c r="A143" s="178" t="s">
        <v>7369</v>
      </c>
      <c r="B143" s="178" t="s">
        <v>90</v>
      </c>
      <c r="C143" s="178" t="s">
        <v>568</v>
      </c>
      <c r="D143" s="197" t="s">
        <v>569</v>
      </c>
      <c r="E143" s="198" t="s">
        <v>90</v>
      </c>
      <c r="F143" s="217">
        <v>185558.19999999995</v>
      </c>
      <c r="G143" s="217">
        <v>98467.549999999959</v>
      </c>
      <c r="H143" s="217">
        <v>87090.65</v>
      </c>
      <c r="I143" s="199" t="s">
        <v>7347</v>
      </c>
      <c r="J143" s="178" t="str">
        <f>_xlfn.XLOOKUP('FP&amp;A FEMA Mapping'!I143,'FP&amp;A NFC Mapping'!M:M,'FP&amp;A NFC Mapping'!N:N)</f>
        <v>Engineering and Asset Management</v>
      </c>
    </row>
    <row r="144" spans="1:10" ht="29.25">
      <c r="A144" s="178" t="s">
        <v>7369</v>
      </c>
      <c r="B144" s="178" t="s">
        <v>90</v>
      </c>
      <c r="C144" s="178" t="s">
        <v>570</v>
      </c>
      <c r="D144" s="197" t="s">
        <v>571</v>
      </c>
      <c r="E144" s="198" t="s">
        <v>90</v>
      </c>
      <c r="F144" s="217">
        <v>175596.96999999988</v>
      </c>
      <c r="G144" s="217">
        <v>128972.29999999989</v>
      </c>
      <c r="H144" s="217">
        <v>46624.67</v>
      </c>
      <c r="I144" s="199" t="s">
        <v>7347</v>
      </c>
      <c r="J144" s="178" t="str">
        <f>_xlfn.XLOOKUP('FP&amp;A FEMA Mapping'!I144,'FP&amp;A NFC Mapping'!M:M,'FP&amp;A NFC Mapping'!N:N)</f>
        <v>Engineering and Asset Management</v>
      </c>
    </row>
    <row r="145" spans="1:10" ht="29.25">
      <c r="A145" s="178" t="s">
        <v>7369</v>
      </c>
      <c r="B145" s="178" t="s">
        <v>90</v>
      </c>
      <c r="C145" s="178" t="s">
        <v>572</v>
      </c>
      <c r="D145" s="197" t="s">
        <v>573</v>
      </c>
      <c r="E145" s="198" t="s">
        <v>90</v>
      </c>
      <c r="F145" s="217">
        <v>264.34000000000015</v>
      </c>
      <c r="G145" s="217">
        <v>88.960000000000178</v>
      </c>
      <c r="H145" s="217">
        <v>175.37999999999997</v>
      </c>
      <c r="I145" s="199" t="s">
        <v>7347</v>
      </c>
      <c r="J145" s="178" t="str">
        <f>_xlfn.XLOOKUP('FP&amp;A FEMA Mapping'!I145,'FP&amp;A NFC Mapping'!M:M,'FP&amp;A NFC Mapping'!N:N)</f>
        <v>Engineering and Asset Management</v>
      </c>
    </row>
    <row r="146" spans="1:10" ht="29.25">
      <c r="A146" s="178" t="s">
        <v>7369</v>
      </c>
      <c r="B146" s="178" t="s">
        <v>90</v>
      </c>
      <c r="C146" s="178" t="s">
        <v>574</v>
      </c>
      <c r="D146" s="197" t="s">
        <v>575</v>
      </c>
      <c r="E146" s="198" t="s">
        <v>90</v>
      </c>
      <c r="F146" s="217">
        <v>177.92000000000039</v>
      </c>
      <c r="G146" s="217">
        <v>88.960000000000178</v>
      </c>
      <c r="H146" s="217">
        <v>88.960000000000207</v>
      </c>
      <c r="I146" s="199" t="s">
        <v>7347</v>
      </c>
      <c r="J146" s="178" t="str">
        <f>_xlfn.XLOOKUP('FP&amp;A FEMA Mapping'!I146,'FP&amp;A NFC Mapping'!M:M,'FP&amp;A NFC Mapping'!N:N)</f>
        <v>Engineering and Asset Management</v>
      </c>
    </row>
    <row r="147" spans="1:10" ht="29.25">
      <c r="A147" s="178" t="s">
        <v>7369</v>
      </c>
      <c r="B147" s="178" t="s">
        <v>90</v>
      </c>
      <c r="C147" s="178" t="s">
        <v>576</v>
      </c>
      <c r="D147" s="197" t="s">
        <v>577</v>
      </c>
      <c r="E147" s="198" t="s">
        <v>90</v>
      </c>
      <c r="F147" s="217">
        <v>-158.2199999999996</v>
      </c>
      <c r="G147" s="217">
        <v>-239.4699999999998</v>
      </c>
      <c r="H147" s="217">
        <v>81.250000000000199</v>
      </c>
      <c r="I147" s="199" t="s">
        <v>7347</v>
      </c>
      <c r="J147" s="178" t="str">
        <f>_xlfn.XLOOKUP('FP&amp;A FEMA Mapping'!I147,'FP&amp;A NFC Mapping'!M:M,'FP&amp;A NFC Mapping'!N:N)</f>
        <v>Engineering and Asset Management</v>
      </c>
    </row>
    <row r="148" spans="1:10" ht="29.25">
      <c r="A148" s="178" t="s">
        <v>7369</v>
      </c>
      <c r="B148" s="178" t="s">
        <v>90</v>
      </c>
      <c r="C148" s="178" t="s">
        <v>578</v>
      </c>
      <c r="D148" s="197" t="s">
        <v>579</v>
      </c>
      <c r="E148" s="198" t="s">
        <v>90</v>
      </c>
      <c r="F148" s="217">
        <v>74207.37999999999</v>
      </c>
      <c r="G148" s="217">
        <v>21911.289999999997</v>
      </c>
      <c r="H148" s="217">
        <v>52296.09</v>
      </c>
      <c r="I148" s="199" t="s">
        <v>7347</v>
      </c>
      <c r="J148" s="178" t="str">
        <f>_xlfn.XLOOKUP('FP&amp;A FEMA Mapping'!I148,'FP&amp;A NFC Mapping'!M:M,'FP&amp;A NFC Mapping'!N:N)</f>
        <v>Engineering and Asset Management</v>
      </c>
    </row>
    <row r="149" spans="1:10" ht="29.25">
      <c r="A149" s="178" t="s">
        <v>7369</v>
      </c>
      <c r="B149" s="178" t="s">
        <v>90</v>
      </c>
      <c r="C149" s="178" t="s">
        <v>580</v>
      </c>
      <c r="D149" s="197" t="s">
        <v>581</v>
      </c>
      <c r="E149" s="198" t="s">
        <v>90</v>
      </c>
      <c r="F149" s="217">
        <v>178.07000000000039</v>
      </c>
      <c r="G149" s="217">
        <v>88.960000000000178</v>
      </c>
      <c r="H149" s="217">
        <v>89.110000000000198</v>
      </c>
      <c r="I149" s="199" t="s">
        <v>7347</v>
      </c>
      <c r="J149" s="178" t="str">
        <f>_xlfn.XLOOKUP('FP&amp;A FEMA Mapping'!I149,'FP&amp;A NFC Mapping'!M:M,'FP&amp;A NFC Mapping'!N:N)</f>
        <v>Engineering and Asset Management</v>
      </c>
    </row>
    <row r="150" spans="1:10" ht="29.25">
      <c r="A150" s="178" t="s">
        <v>7369</v>
      </c>
      <c r="B150" s="178" t="s">
        <v>88</v>
      </c>
      <c r="C150" s="178" t="s">
        <v>582</v>
      </c>
      <c r="D150" s="197" t="s">
        <v>583</v>
      </c>
      <c r="E150" s="198" t="s">
        <v>88</v>
      </c>
      <c r="F150" s="217">
        <v>-464.82000000000244</v>
      </c>
      <c r="G150" s="217">
        <v>4318.869999999999</v>
      </c>
      <c r="H150" s="217">
        <v>-4783.6900000000014</v>
      </c>
      <c r="I150" s="199" t="s">
        <v>7347</v>
      </c>
      <c r="J150" s="178" t="str">
        <f>_xlfn.XLOOKUP('FP&amp;A FEMA Mapping'!I150,'FP&amp;A NFC Mapping'!M:M,'FP&amp;A NFC Mapping'!N:N)</f>
        <v>Engineering and Asset Management</v>
      </c>
    </row>
    <row r="151" spans="1:10" ht="29.25">
      <c r="A151" s="178" t="s">
        <v>7369</v>
      </c>
      <c r="B151" s="178" t="s">
        <v>90</v>
      </c>
      <c r="C151" s="178" t="s">
        <v>584</v>
      </c>
      <c r="D151" s="197" t="s">
        <v>585</v>
      </c>
      <c r="E151" s="198" t="s">
        <v>90</v>
      </c>
      <c r="F151" s="217">
        <v>317.56000000000029</v>
      </c>
      <c r="G151" s="217">
        <v>181.64000000000021</v>
      </c>
      <c r="H151" s="217">
        <v>135.92000000000007</v>
      </c>
      <c r="I151" s="199" t="s">
        <v>7347</v>
      </c>
      <c r="J151" s="178" t="str">
        <f>_xlfn.XLOOKUP('FP&amp;A FEMA Mapping'!I151,'FP&amp;A NFC Mapping'!M:M,'FP&amp;A NFC Mapping'!N:N)</f>
        <v>Engineering and Asset Management</v>
      </c>
    </row>
    <row r="152" spans="1:10" ht="29.25">
      <c r="A152" s="178" t="s">
        <v>7369</v>
      </c>
      <c r="B152" s="178" t="s">
        <v>90</v>
      </c>
      <c r="C152" s="178" t="s">
        <v>586</v>
      </c>
      <c r="D152" s="197" t="s">
        <v>587</v>
      </c>
      <c r="E152" s="198" t="s">
        <v>90</v>
      </c>
      <c r="F152" s="217">
        <v>276.23</v>
      </c>
      <c r="G152" s="217">
        <v>140.31</v>
      </c>
      <c r="H152" s="217">
        <v>135.91999999999999</v>
      </c>
      <c r="I152" s="199" t="s">
        <v>7347</v>
      </c>
      <c r="J152" s="178" t="str">
        <f>_xlfn.XLOOKUP('FP&amp;A FEMA Mapping'!I152,'FP&amp;A NFC Mapping'!M:M,'FP&amp;A NFC Mapping'!N:N)</f>
        <v>Engineering and Asset Management</v>
      </c>
    </row>
    <row r="153" spans="1:10" ht="29.25">
      <c r="A153" s="178" t="s">
        <v>7369</v>
      </c>
      <c r="B153" s="178" t="s">
        <v>90</v>
      </c>
      <c r="C153" s="178" t="s">
        <v>588</v>
      </c>
      <c r="D153" s="197" t="s">
        <v>589</v>
      </c>
      <c r="E153" s="198" t="s">
        <v>90</v>
      </c>
      <c r="F153" s="217">
        <v>271.83999999999992</v>
      </c>
      <c r="G153" s="217">
        <v>135.91999999999996</v>
      </c>
      <c r="H153" s="217">
        <v>135.91999999999999</v>
      </c>
      <c r="I153" s="199" t="s">
        <v>7347</v>
      </c>
      <c r="J153" s="178" t="str">
        <f>_xlfn.XLOOKUP('FP&amp;A FEMA Mapping'!I153,'FP&amp;A NFC Mapping'!M:M,'FP&amp;A NFC Mapping'!N:N)</f>
        <v>Engineering and Asset Management</v>
      </c>
    </row>
    <row r="154" spans="1:10" ht="29.25">
      <c r="A154" s="178" t="s">
        <v>7369</v>
      </c>
      <c r="B154" s="178" t="s">
        <v>90</v>
      </c>
      <c r="C154" s="178" t="s">
        <v>590</v>
      </c>
      <c r="D154" s="197" t="s">
        <v>591</v>
      </c>
      <c r="E154" s="198" t="s">
        <v>90</v>
      </c>
      <c r="F154" s="217">
        <v>317.55999999999995</v>
      </c>
      <c r="G154" s="217">
        <v>67.960000000000008</v>
      </c>
      <c r="H154" s="217">
        <v>249.59999999999997</v>
      </c>
      <c r="I154" s="199" t="s">
        <v>7347</v>
      </c>
      <c r="J154" s="178" t="str">
        <f>_xlfn.XLOOKUP('FP&amp;A FEMA Mapping'!I154,'FP&amp;A NFC Mapping'!M:M,'FP&amp;A NFC Mapping'!N:N)</f>
        <v>Engineering and Asset Management</v>
      </c>
    </row>
    <row r="155" spans="1:10" ht="29.25">
      <c r="A155" s="178" t="s">
        <v>7369</v>
      </c>
      <c r="B155" s="178" t="s">
        <v>90</v>
      </c>
      <c r="C155" s="178" t="s">
        <v>592</v>
      </c>
      <c r="D155" s="197" t="s">
        <v>593</v>
      </c>
      <c r="E155" s="198" t="s">
        <v>90</v>
      </c>
      <c r="F155" s="217">
        <v>364.69999999999993</v>
      </c>
      <c r="G155" s="217">
        <v>181.64</v>
      </c>
      <c r="H155" s="217">
        <v>183.05999999999997</v>
      </c>
      <c r="I155" s="199" t="s">
        <v>7347</v>
      </c>
      <c r="J155" s="178" t="str">
        <f>_xlfn.XLOOKUP('FP&amp;A FEMA Mapping'!I155,'FP&amp;A NFC Mapping'!M:M,'FP&amp;A NFC Mapping'!N:N)</f>
        <v>Engineering and Asset Management</v>
      </c>
    </row>
    <row r="156" spans="1:10" ht="29.25">
      <c r="A156" s="178" t="s">
        <v>7369</v>
      </c>
      <c r="B156" s="178" t="s">
        <v>90</v>
      </c>
      <c r="C156" s="178" t="s">
        <v>594</v>
      </c>
      <c r="D156" s="197" t="s">
        <v>595</v>
      </c>
      <c r="E156" s="198" t="s">
        <v>90</v>
      </c>
      <c r="F156" s="217">
        <v>-276.46000000000004</v>
      </c>
      <c r="G156" s="217">
        <v>-439.9</v>
      </c>
      <c r="H156" s="217">
        <v>163.43999999999997</v>
      </c>
      <c r="I156" s="199" t="s">
        <v>7347</v>
      </c>
      <c r="J156" s="178" t="str">
        <f>_xlfn.XLOOKUP('FP&amp;A FEMA Mapping'!I156,'FP&amp;A NFC Mapping'!M:M,'FP&amp;A NFC Mapping'!N:N)</f>
        <v>Engineering and Asset Management</v>
      </c>
    </row>
    <row r="157" spans="1:10" ht="29.25">
      <c r="A157" s="178" t="s">
        <v>7369</v>
      </c>
      <c r="B157" s="178" t="s">
        <v>90</v>
      </c>
      <c r="C157" s="178" t="s">
        <v>596</v>
      </c>
      <c r="D157" s="197" t="s">
        <v>597</v>
      </c>
      <c r="E157" s="198" t="s">
        <v>90</v>
      </c>
      <c r="F157" s="217">
        <v>70969.180000000022</v>
      </c>
      <c r="G157" s="217">
        <v>53130.229999999996</v>
      </c>
      <c r="H157" s="217">
        <v>17838.950000000023</v>
      </c>
      <c r="I157" s="199" t="s">
        <v>7347</v>
      </c>
      <c r="J157" s="178" t="str">
        <f>_xlfn.XLOOKUP('FP&amp;A FEMA Mapping'!I157,'FP&amp;A NFC Mapping'!M:M,'FP&amp;A NFC Mapping'!N:N)</f>
        <v>Engineering and Asset Management</v>
      </c>
    </row>
    <row r="158" spans="1:10" ht="29.25">
      <c r="A158" s="178" t="s">
        <v>7369</v>
      </c>
      <c r="B158" s="178" t="s">
        <v>90</v>
      </c>
      <c r="C158" s="178" t="s">
        <v>598</v>
      </c>
      <c r="D158" s="197" t="s">
        <v>599</v>
      </c>
      <c r="E158" s="198" t="s">
        <v>90</v>
      </c>
      <c r="F158" s="217">
        <v>0</v>
      </c>
      <c r="G158" s="217">
        <v>0</v>
      </c>
      <c r="H158" s="217">
        <v>0</v>
      </c>
      <c r="I158" s="199" t="s">
        <v>7347</v>
      </c>
      <c r="J158" s="178" t="str">
        <f>_xlfn.XLOOKUP('FP&amp;A FEMA Mapping'!I158,'FP&amp;A NFC Mapping'!M:M,'FP&amp;A NFC Mapping'!N:N)</f>
        <v>Engineering and Asset Management</v>
      </c>
    </row>
    <row r="159" spans="1:10" ht="29.25">
      <c r="A159" s="178" t="s">
        <v>7369</v>
      </c>
      <c r="B159" s="178" t="s">
        <v>90</v>
      </c>
      <c r="C159" s="178" t="s">
        <v>600</v>
      </c>
      <c r="D159" s="197" t="s">
        <v>601</v>
      </c>
      <c r="E159" s="198" t="s">
        <v>90</v>
      </c>
      <c r="F159" s="217">
        <v>-222.46000000000058</v>
      </c>
      <c r="G159" s="217">
        <v>-358.09000000000015</v>
      </c>
      <c r="H159" s="217">
        <v>135.62999999999957</v>
      </c>
      <c r="I159" s="199" t="s">
        <v>7347</v>
      </c>
      <c r="J159" s="178" t="str">
        <f>_xlfn.XLOOKUP('FP&amp;A FEMA Mapping'!I159,'FP&amp;A NFC Mapping'!M:M,'FP&amp;A NFC Mapping'!N:N)</f>
        <v>Engineering and Asset Management</v>
      </c>
    </row>
    <row r="160" spans="1:10" ht="29.25">
      <c r="A160" s="178" t="s">
        <v>7369</v>
      </c>
      <c r="B160" s="178" t="s">
        <v>90</v>
      </c>
      <c r="C160" s="178" t="s">
        <v>602</v>
      </c>
      <c r="D160" s="197" t="s">
        <v>603</v>
      </c>
      <c r="E160" s="198" t="s">
        <v>90</v>
      </c>
      <c r="F160" s="217">
        <v>0</v>
      </c>
      <c r="G160" s="217">
        <v>0</v>
      </c>
      <c r="H160" s="217">
        <v>0</v>
      </c>
      <c r="I160" s="199" t="s">
        <v>7347</v>
      </c>
      <c r="J160" s="178" t="str">
        <f>_xlfn.XLOOKUP('FP&amp;A FEMA Mapping'!I160,'FP&amp;A NFC Mapping'!M:M,'FP&amp;A NFC Mapping'!N:N)</f>
        <v>Engineering and Asset Management</v>
      </c>
    </row>
    <row r="161" spans="1:10" ht="29.25">
      <c r="A161" s="178" t="s">
        <v>7369</v>
      </c>
      <c r="B161" s="178" t="s">
        <v>90</v>
      </c>
      <c r="C161" s="178" t="s">
        <v>604</v>
      </c>
      <c r="D161" s="197" t="s">
        <v>605</v>
      </c>
      <c r="E161" s="198" t="s">
        <v>90</v>
      </c>
      <c r="F161" s="217">
        <v>0</v>
      </c>
      <c r="G161" s="217">
        <v>0</v>
      </c>
      <c r="H161" s="217">
        <v>0</v>
      </c>
      <c r="I161" s="199" t="s">
        <v>7347</v>
      </c>
      <c r="J161" s="178" t="str">
        <f>_xlfn.XLOOKUP('FP&amp;A FEMA Mapping'!I161,'FP&amp;A NFC Mapping'!M:M,'FP&amp;A NFC Mapping'!N:N)</f>
        <v>Engineering and Asset Management</v>
      </c>
    </row>
    <row r="162" spans="1:10" ht="29.25">
      <c r="A162" s="178" t="s">
        <v>7369</v>
      </c>
      <c r="B162" s="178" t="s">
        <v>90</v>
      </c>
      <c r="C162" s="178" t="s">
        <v>606</v>
      </c>
      <c r="D162" s="197" t="s">
        <v>607</v>
      </c>
      <c r="E162" s="198" t="s">
        <v>90</v>
      </c>
      <c r="F162" s="217">
        <v>0</v>
      </c>
      <c r="G162" s="217">
        <v>0</v>
      </c>
      <c r="H162" s="217">
        <v>0</v>
      </c>
      <c r="I162" s="199" t="s">
        <v>7347</v>
      </c>
      <c r="J162" s="178" t="str">
        <f>_xlfn.XLOOKUP('FP&amp;A FEMA Mapping'!I162,'FP&amp;A NFC Mapping'!M:M,'FP&amp;A NFC Mapping'!N:N)</f>
        <v>Engineering and Asset Management</v>
      </c>
    </row>
    <row r="163" spans="1:10" ht="29.25">
      <c r="A163" s="178" t="s">
        <v>7369</v>
      </c>
      <c r="B163" s="178" t="s">
        <v>90</v>
      </c>
      <c r="C163" s="178" t="s">
        <v>608</v>
      </c>
      <c r="D163" s="197" t="s">
        <v>609</v>
      </c>
      <c r="E163" s="198" t="s">
        <v>90</v>
      </c>
      <c r="F163" s="217">
        <v>0</v>
      </c>
      <c r="G163" s="217">
        <v>0</v>
      </c>
      <c r="H163" s="217">
        <v>0</v>
      </c>
      <c r="I163" s="199" t="s">
        <v>7347</v>
      </c>
      <c r="J163" s="178" t="str">
        <f>_xlfn.XLOOKUP('FP&amp;A FEMA Mapping'!I163,'FP&amp;A NFC Mapping'!M:M,'FP&amp;A NFC Mapping'!N:N)</f>
        <v>Engineering and Asset Management</v>
      </c>
    </row>
    <row r="164" spans="1:10" ht="29.25">
      <c r="A164" s="178" t="s">
        <v>7369</v>
      </c>
      <c r="B164" s="178" t="s">
        <v>88</v>
      </c>
      <c r="C164" s="178" t="s">
        <v>610</v>
      </c>
      <c r="D164" s="197" t="s">
        <v>611</v>
      </c>
      <c r="E164" s="198" t="s">
        <v>88</v>
      </c>
      <c r="F164" s="217">
        <v>1549.19</v>
      </c>
      <c r="G164" s="217">
        <v>356.22</v>
      </c>
      <c r="H164" s="217">
        <v>1192.97</v>
      </c>
      <c r="I164" s="199" t="s">
        <v>7347</v>
      </c>
      <c r="J164" s="178" t="str">
        <f>_xlfn.XLOOKUP('FP&amp;A FEMA Mapping'!I164,'FP&amp;A NFC Mapping'!M:M,'FP&amp;A NFC Mapping'!N:N)</f>
        <v>Engineering and Asset Management</v>
      </c>
    </row>
    <row r="165" spans="1:10" ht="29.25">
      <c r="A165" s="178" t="s">
        <v>7369</v>
      </c>
      <c r="B165" s="178" t="s">
        <v>90</v>
      </c>
      <c r="C165" s="178" t="s">
        <v>612</v>
      </c>
      <c r="D165" s="197" t="s">
        <v>613</v>
      </c>
      <c r="E165" s="198" t="s">
        <v>90</v>
      </c>
      <c r="F165" s="217">
        <v>22237.75</v>
      </c>
      <c r="G165" s="217">
        <v>1642.7799999999988</v>
      </c>
      <c r="H165" s="217">
        <v>20594.97</v>
      </c>
      <c r="I165" s="199" t="s">
        <v>7347</v>
      </c>
      <c r="J165" s="178" t="str">
        <f>_xlfn.XLOOKUP('FP&amp;A FEMA Mapping'!I165,'FP&amp;A NFC Mapping'!M:M,'FP&amp;A NFC Mapping'!N:N)</f>
        <v>Engineering and Asset Management</v>
      </c>
    </row>
    <row r="166" spans="1:10" ht="29.25">
      <c r="A166" s="178" t="s">
        <v>7369</v>
      </c>
      <c r="B166" s="178" t="s">
        <v>90</v>
      </c>
      <c r="C166" s="178" t="s">
        <v>614</v>
      </c>
      <c r="D166" s="197" t="s">
        <v>615</v>
      </c>
      <c r="E166" s="198" t="s">
        <v>90</v>
      </c>
      <c r="F166" s="217">
        <v>-171.82000000000033</v>
      </c>
      <c r="G166" s="217">
        <v>-443.66000000000054</v>
      </c>
      <c r="H166" s="217">
        <v>271.8400000000002</v>
      </c>
      <c r="I166" s="199" t="s">
        <v>7347</v>
      </c>
      <c r="J166" s="178" t="str">
        <f>_xlfn.XLOOKUP('FP&amp;A FEMA Mapping'!I166,'FP&amp;A NFC Mapping'!M:M,'FP&amp;A NFC Mapping'!N:N)</f>
        <v>Engineering and Asset Management</v>
      </c>
    </row>
    <row r="167" spans="1:10" ht="29.25">
      <c r="A167" s="178" t="s">
        <v>7369</v>
      </c>
      <c r="B167" s="178" t="s">
        <v>90</v>
      </c>
      <c r="C167" s="178" t="s">
        <v>616</v>
      </c>
      <c r="D167" s="197" t="s">
        <v>617</v>
      </c>
      <c r="E167" s="198" t="s">
        <v>90</v>
      </c>
      <c r="F167" s="217">
        <v>5533.5199999999995</v>
      </c>
      <c r="G167" s="217">
        <v>2895.9799999999996</v>
      </c>
      <c r="H167" s="217">
        <v>2637.54</v>
      </c>
      <c r="I167" s="199" t="s">
        <v>7347</v>
      </c>
      <c r="J167" s="178" t="str">
        <f>_xlfn.XLOOKUP('FP&amp;A FEMA Mapping'!I167,'FP&amp;A NFC Mapping'!M:M,'FP&amp;A NFC Mapping'!N:N)</f>
        <v>Engineering and Asset Management</v>
      </c>
    </row>
    <row r="168" spans="1:10" ht="29.25">
      <c r="A168" s="178" t="s">
        <v>7369</v>
      </c>
      <c r="B168" s="178" t="s">
        <v>90</v>
      </c>
      <c r="C168" s="178" t="s">
        <v>618</v>
      </c>
      <c r="D168" s="197" t="s">
        <v>619</v>
      </c>
      <c r="E168" s="198" t="s">
        <v>90</v>
      </c>
      <c r="F168" s="217">
        <v>137689.39000000004</v>
      </c>
      <c r="G168" s="217">
        <v>82286.549999999988</v>
      </c>
      <c r="H168" s="217">
        <v>55402.840000000062</v>
      </c>
      <c r="I168" s="199" t="s">
        <v>7347</v>
      </c>
      <c r="J168" s="178" t="str">
        <f>_xlfn.XLOOKUP('FP&amp;A FEMA Mapping'!I168,'FP&amp;A NFC Mapping'!M:M,'FP&amp;A NFC Mapping'!N:N)</f>
        <v>Engineering and Asset Management</v>
      </c>
    </row>
    <row r="169" spans="1:10" ht="29.25">
      <c r="A169" s="178" t="s">
        <v>7369</v>
      </c>
      <c r="B169" s="178" t="s">
        <v>90</v>
      </c>
      <c r="C169" s="178" t="s">
        <v>620</v>
      </c>
      <c r="D169" s="197" t="s">
        <v>621</v>
      </c>
      <c r="E169" s="198" t="s">
        <v>90</v>
      </c>
      <c r="F169" s="217">
        <v>86483.890000000072</v>
      </c>
      <c r="G169" s="217">
        <v>64040.32</v>
      </c>
      <c r="H169" s="217">
        <v>22443.570000000069</v>
      </c>
      <c r="I169" s="199" t="s">
        <v>7347</v>
      </c>
      <c r="J169" s="178" t="str">
        <f>_xlfn.XLOOKUP('FP&amp;A FEMA Mapping'!I169,'FP&amp;A NFC Mapping'!M:M,'FP&amp;A NFC Mapping'!N:N)</f>
        <v>Engineering and Asset Management</v>
      </c>
    </row>
    <row r="170" spans="1:10" ht="29.25">
      <c r="A170" s="178" t="s">
        <v>7369</v>
      </c>
      <c r="B170" s="178" t="s">
        <v>90</v>
      </c>
      <c r="C170" s="178" t="s">
        <v>622</v>
      </c>
      <c r="D170" s="197" t="s">
        <v>623</v>
      </c>
      <c r="E170" s="198" t="s">
        <v>90</v>
      </c>
      <c r="F170" s="217">
        <v>28259.030000000002</v>
      </c>
      <c r="G170" s="217">
        <v>1448.4300000000221</v>
      </c>
      <c r="H170" s="217">
        <v>26810.59999999998</v>
      </c>
      <c r="I170" s="199" t="s">
        <v>7347</v>
      </c>
      <c r="J170" s="178" t="str">
        <f>_xlfn.XLOOKUP('FP&amp;A FEMA Mapping'!I170,'FP&amp;A NFC Mapping'!M:M,'FP&amp;A NFC Mapping'!N:N)</f>
        <v>Engineering and Asset Management</v>
      </c>
    </row>
    <row r="171" spans="1:10" ht="29.25">
      <c r="A171" s="178" t="s">
        <v>7369</v>
      </c>
      <c r="B171" s="178" t="s">
        <v>90</v>
      </c>
      <c r="C171" s="178" t="s">
        <v>624</v>
      </c>
      <c r="D171" s="197" t="s">
        <v>625</v>
      </c>
      <c r="E171" s="198" t="s">
        <v>90</v>
      </c>
      <c r="F171" s="217">
        <v>78543.090000000055</v>
      </c>
      <c r="G171" s="217">
        <v>73977.75</v>
      </c>
      <c r="H171" s="217">
        <v>4565.3400000000556</v>
      </c>
      <c r="I171" s="199" t="s">
        <v>7347</v>
      </c>
      <c r="J171" s="178" t="str">
        <f>_xlfn.XLOOKUP('FP&amp;A FEMA Mapping'!I171,'FP&amp;A NFC Mapping'!M:M,'FP&amp;A NFC Mapping'!N:N)</f>
        <v>Engineering and Asset Management</v>
      </c>
    </row>
    <row r="172" spans="1:10" ht="29.25">
      <c r="A172" s="178" t="s">
        <v>7369</v>
      </c>
      <c r="B172" s="178" t="s">
        <v>90</v>
      </c>
      <c r="C172" s="178" t="s">
        <v>626</v>
      </c>
      <c r="D172" s="197" t="s">
        <v>627</v>
      </c>
      <c r="E172" s="198" t="s">
        <v>90</v>
      </c>
      <c r="F172" s="217">
        <v>117.84999999984049</v>
      </c>
      <c r="G172" s="217">
        <v>-57.770000000033178</v>
      </c>
      <c r="H172" s="217">
        <v>175.61999999987367</v>
      </c>
      <c r="I172" s="199" t="s">
        <v>7347</v>
      </c>
      <c r="J172" s="178" t="str">
        <f>_xlfn.XLOOKUP('FP&amp;A FEMA Mapping'!I172,'FP&amp;A NFC Mapping'!M:M,'FP&amp;A NFC Mapping'!N:N)</f>
        <v>Engineering and Asset Management</v>
      </c>
    </row>
    <row r="173" spans="1:10" ht="29.25">
      <c r="A173" s="178" t="s">
        <v>7369</v>
      </c>
      <c r="B173" s="178" t="s">
        <v>90</v>
      </c>
      <c r="C173" s="178" t="s">
        <v>628</v>
      </c>
      <c r="D173" s="197" t="s">
        <v>629</v>
      </c>
      <c r="E173" s="198" t="s">
        <v>90</v>
      </c>
      <c r="F173" s="217">
        <v>159.48999999989172</v>
      </c>
      <c r="G173" s="217">
        <v>94.889999999983104</v>
      </c>
      <c r="H173" s="217">
        <v>64.599999999908604</v>
      </c>
      <c r="I173" s="199" t="s">
        <v>7347</v>
      </c>
      <c r="J173" s="178" t="str">
        <f>_xlfn.XLOOKUP('FP&amp;A FEMA Mapping'!I173,'FP&amp;A NFC Mapping'!M:M,'FP&amp;A NFC Mapping'!N:N)</f>
        <v>Engineering and Asset Management</v>
      </c>
    </row>
    <row r="174" spans="1:10" ht="29.25">
      <c r="A174" s="178" t="s">
        <v>7369</v>
      </c>
      <c r="B174" s="178" t="s">
        <v>90</v>
      </c>
      <c r="C174" s="178" t="s">
        <v>630</v>
      </c>
      <c r="D174" s="197" t="s">
        <v>631</v>
      </c>
      <c r="E174" s="198" t="s">
        <v>90</v>
      </c>
      <c r="F174" s="217">
        <v>-209.36000000012223</v>
      </c>
      <c r="G174" s="217">
        <v>-276.08000000003085</v>
      </c>
      <c r="H174" s="217">
        <v>66.719999999908609</v>
      </c>
      <c r="I174" s="199" t="s">
        <v>7347</v>
      </c>
      <c r="J174" s="178" t="str">
        <f>_xlfn.XLOOKUP('FP&amp;A FEMA Mapping'!I174,'FP&amp;A NFC Mapping'!M:M,'FP&amp;A NFC Mapping'!N:N)</f>
        <v>Engineering and Asset Management</v>
      </c>
    </row>
    <row r="175" spans="1:10" ht="29.25">
      <c r="A175" s="178" t="s">
        <v>7369</v>
      </c>
      <c r="B175" s="178" t="s">
        <v>90</v>
      </c>
      <c r="C175" s="178" t="s">
        <v>632</v>
      </c>
      <c r="D175" s="197" t="s">
        <v>633</v>
      </c>
      <c r="E175" s="198" t="s">
        <v>90</v>
      </c>
      <c r="F175" s="217">
        <v>59030.309999999445</v>
      </c>
      <c r="G175" s="217">
        <v>34523.789999999819</v>
      </c>
      <c r="H175" s="217">
        <v>24506.519999999622</v>
      </c>
      <c r="I175" s="199" t="s">
        <v>7347</v>
      </c>
      <c r="J175" s="178" t="str">
        <f>_xlfn.XLOOKUP('FP&amp;A FEMA Mapping'!I175,'FP&amp;A NFC Mapping'!M:M,'FP&amp;A NFC Mapping'!N:N)</f>
        <v>Engineering and Asset Management</v>
      </c>
    </row>
    <row r="176" spans="1:10" ht="29.25">
      <c r="A176" s="178" t="s">
        <v>7369</v>
      </c>
      <c r="B176" s="178" t="s">
        <v>90</v>
      </c>
      <c r="C176" s="178" t="s">
        <v>634</v>
      </c>
      <c r="D176" s="197" t="s">
        <v>635</v>
      </c>
      <c r="E176" s="198" t="s">
        <v>90</v>
      </c>
      <c r="F176" s="217">
        <v>75881.849999999511</v>
      </c>
      <c r="G176" s="217">
        <v>31250.659999999902</v>
      </c>
      <c r="H176" s="217">
        <v>44631.189999999609</v>
      </c>
      <c r="I176" s="199" t="s">
        <v>7347</v>
      </c>
      <c r="J176" s="178" t="str">
        <f>_xlfn.XLOOKUP('FP&amp;A FEMA Mapping'!I176,'FP&amp;A NFC Mapping'!M:M,'FP&amp;A NFC Mapping'!N:N)</f>
        <v>Engineering and Asset Management</v>
      </c>
    </row>
    <row r="177" spans="1:10" ht="29.25">
      <c r="A177" s="178" t="s">
        <v>7369</v>
      </c>
      <c r="B177" s="178" t="s">
        <v>90</v>
      </c>
      <c r="C177" s="178" t="s">
        <v>636</v>
      </c>
      <c r="D177" s="197" t="s">
        <v>637</v>
      </c>
      <c r="E177" s="198" t="s">
        <v>90</v>
      </c>
      <c r="F177" s="217">
        <v>55098.870000000017</v>
      </c>
      <c r="G177" s="217">
        <v>-133.08000000000084</v>
      </c>
      <c r="H177" s="217">
        <v>55231.950000000019</v>
      </c>
      <c r="I177" s="199" t="s">
        <v>7347</v>
      </c>
      <c r="J177" s="178" t="str">
        <f>_xlfn.XLOOKUP('FP&amp;A FEMA Mapping'!I177,'FP&amp;A NFC Mapping'!M:M,'FP&amp;A NFC Mapping'!N:N)</f>
        <v>Engineering and Asset Management</v>
      </c>
    </row>
    <row r="178" spans="1:10" ht="29.25">
      <c r="A178" s="178" t="s">
        <v>7369</v>
      </c>
      <c r="B178" s="178" t="s">
        <v>90</v>
      </c>
      <c r="C178" s="178" t="s">
        <v>638</v>
      </c>
      <c r="D178" s="197" t="s">
        <v>639</v>
      </c>
      <c r="E178" s="198" t="s">
        <v>90</v>
      </c>
      <c r="F178" s="217">
        <v>-151.82000000000085</v>
      </c>
      <c r="G178" s="217">
        <v>-240.7800000000002</v>
      </c>
      <c r="H178" s="217">
        <v>88.959999999999354</v>
      </c>
      <c r="I178" s="199" t="s">
        <v>7347</v>
      </c>
      <c r="J178" s="178" t="str">
        <f>_xlfn.XLOOKUP('FP&amp;A FEMA Mapping'!I178,'FP&amp;A NFC Mapping'!M:M,'FP&amp;A NFC Mapping'!N:N)</f>
        <v>Engineering and Asset Management</v>
      </c>
    </row>
    <row r="179" spans="1:10" ht="29.25">
      <c r="A179" s="178" t="s">
        <v>7369</v>
      </c>
      <c r="B179" s="178" t="s">
        <v>90</v>
      </c>
      <c r="C179" s="178" t="s">
        <v>640</v>
      </c>
      <c r="D179" s="197" t="s">
        <v>641</v>
      </c>
      <c r="E179" s="198" t="s">
        <v>90</v>
      </c>
      <c r="F179" s="217">
        <v>1805.6799999999987</v>
      </c>
      <c r="G179" s="217">
        <v>1461.3499999999995</v>
      </c>
      <c r="H179" s="217">
        <v>344.3299999999993</v>
      </c>
      <c r="I179" s="199" t="s">
        <v>7347</v>
      </c>
      <c r="J179" s="178" t="str">
        <f>_xlfn.XLOOKUP('FP&amp;A FEMA Mapping'!I179,'FP&amp;A NFC Mapping'!M:M,'FP&amp;A NFC Mapping'!N:N)</f>
        <v>Engineering and Asset Management</v>
      </c>
    </row>
    <row r="180" spans="1:10" ht="29.25">
      <c r="A180" s="178" t="s">
        <v>7369</v>
      </c>
      <c r="B180" s="178" t="s">
        <v>90</v>
      </c>
      <c r="C180" s="178" t="s">
        <v>642</v>
      </c>
      <c r="D180" s="197" t="s">
        <v>643</v>
      </c>
      <c r="E180" s="198" t="s">
        <v>90</v>
      </c>
      <c r="F180" s="217">
        <v>19091.930000000004</v>
      </c>
      <c r="G180" s="217">
        <v>15514.439999999999</v>
      </c>
      <c r="H180" s="217">
        <v>3577.4900000000043</v>
      </c>
      <c r="I180" s="199" t="s">
        <v>7347</v>
      </c>
      <c r="J180" s="178" t="str">
        <f>_xlfn.XLOOKUP('FP&amp;A FEMA Mapping'!I180,'FP&amp;A NFC Mapping'!M:M,'FP&amp;A NFC Mapping'!N:N)</f>
        <v>Engineering and Asset Management</v>
      </c>
    </row>
    <row r="181" spans="1:10" ht="29.25">
      <c r="A181" s="178" t="s">
        <v>7369</v>
      </c>
      <c r="B181" s="178" t="s">
        <v>90</v>
      </c>
      <c r="C181" s="178" t="s">
        <v>644</v>
      </c>
      <c r="D181" s="197" t="s">
        <v>645</v>
      </c>
      <c r="E181" s="198" t="s">
        <v>90</v>
      </c>
      <c r="F181" s="217">
        <v>47771.410000000127</v>
      </c>
      <c r="G181" s="217">
        <v>27173.860000000011</v>
      </c>
      <c r="H181" s="217">
        <v>20597.550000000116</v>
      </c>
      <c r="I181" s="199" t="s">
        <v>7347</v>
      </c>
      <c r="J181" s="178" t="str">
        <f>_xlfn.XLOOKUP('FP&amp;A FEMA Mapping'!I181,'FP&amp;A NFC Mapping'!M:M,'FP&amp;A NFC Mapping'!N:N)</f>
        <v>Engineering and Asset Management</v>
      </c>
    </row>
    <row r="182" spans="1:10" ht="29.25">
      <c r="A182" s="178" t="s">
        <v>7369</v>
      </c>
      <c r="B182" s="178" t="s">
        <v>88</v>
      </c>
      <c r="C182" s="178" t="s">
        <v>646</v>
      </c>
      <c r="D182" s="197" t="s">
        <v>647</v>
      </c>
      <c r="E182" s="198" t="s">
        <v>88</v>
      </c>
      <c r="F182" s="217">
        <v>11967.440000000008</v>
      </c>
      <c r="G182" s="217">
        <v>11299.100000000008</v>
      </c>
      <c r="H182" s="217">
        <v>668.3400000000006</v>
      </c>
      <c r="I182" s="199" t="s">
        <v>7347</v>
      </c>
      <c r="J182" s="178" t="str">
        <f>_xlfn.XLOOKUP('FP&amp;A FEMA Mapping'!I182,'FP&amp;A NFC Mapping'!M:M,'FP&amp;A NFC Mapping'!N:N)</f>
        <v>Engineering and Asset Management</v>
      </c>
    </row>
    <row r="183" spans="1:10" ht="29.25">
      <c r="A183" s="178" t="s">
        <v>7369</v>
      </c>
      <c r="B183" s="178" t="s">
        <v>92</v>
      </c>
      <c r="C183" s="178" t="s">
        <v>648</v>
      </c>
      <c r="D183" s="197" t="s">
        <v>649</v>
      </c>
      <c r="E183" s="198" t="s">
        <v>92</v>
      </c>
      <c r="F183" s="217">
        <v>0</v>
      </c>
      <c r="G183" s="217">
        <v>0</v>
      </c>
      <c r="H183" s="217">
        <v>0</v>
      </c>
      <c r="I183" s="199" t="s">
        <v>7347</v>
      </c>
      <c r="J183" s="178" t="str">
        <f>_xlfn.XLOOKUP('FP&amp;A FEMA Mapping'!I183,'FP&amp;A NFC Mapping'!M:M,'FP&amp;A NFC Mapping'!N:N)</f>
        <v>Engineering and Asset Management</v>
      </c>
    </row>
    <row r="184" spans="1:10" ht="29.25">
      <c r="A184" s="178" t="s">
        <v>7369</v>
      </c>
      <c r="B184" s="178" t="s">
        <v>92</v>
      </c>
      <c r="C184" s="178" t="s">
        <v>650</v>
      </c>
      <c r="D184" s="197" t="s">
        <v>651</v>
      </c>
      <c r="E184" s="198" t="s">
        <v>92</v>
      </c>
      <c r="F184" s="217">
        <v>0</v>
      </c>
      <c r="G184" s="217">
        <v>0</v>
      </c>
      <c r="H184" s="217">
        <v>0</v>
      </c>
      <c r="I184" s="199" t="s">
        <v>7347</v>
      </c>
      <c r="J184" s="178" t="str">
        <f>_xlfn.XLOOKUP('FP&amp;A FEMA Mapping'!I184,'FP&amp;A NFC Mapping'!M:M,'FP&amp;A NFC Mapping'!N:N)</f>
        <v>Engineering and Asset Management</v>
      </c>
    </row>
    <row r="185" spans="1:10" ht="29.25">
      <c r="A185" s="178" t="s">
        <v>7369</v>
      </c>
      <c r="B185" s="178" t="s">
        <v>92</v>
      </c>
      <c r="C185" s="178" t="s">
        <v>652</v>
      </c>
      <c r="D185" s="197" t="s">
        <v>653</v>
      </c>
      <c r="E185" s="198" t="s">
        <v>92</v>
      </c>
      <c r="F185" s="217">
        <v>0</v>
      </c>
      <c r="G185" s="217">
        <v>0</v>
      </c>
      <c r="H185" s="217">
        <v>0</v>
      </c>
      <c r="I185" s="199" t="s">
        <v>7347</v>
      </c>
      <c r="J185" s="178" t="str">
        <f>_xlfn.XLOOKUP('FP&amp;A FEMA Mapping'!I185,'FP&amp;A NFC Mapping'!M:M,'FP&amp;A NFC Mapping'!N:N)</f>
        <v>Engineering and Asset Management</v>
      </c>
    </row>
    <row r="186" spans="1:10" ht="29.25">
      <c r="A186" s="178" t="s">
        <v>7369</v>
      </c>
      <c r="B186" s="178" t="s">
        <v>92</v>
      </c>
      <c r="C186" s="178" t="s">
        <v>654</v>
      </c>
      <c r="D186" s="197" t="s">
        <v>655</v>
      </c>
      <c r="E186" s="198" t="s">
        <v>92</v>
      </c>
      <c r="F186" s="217">
        <v>0</v>
      </c>
      <c r="G186" s="217">
        <v>0</v>
      </c>
      <c r="H186" s="217">
        <v>0</v>
      </c>
      <c r="I186" s="199" t="s">
        <v>7347</v>
      </c>
      <c r="J186" s="178" t="str">
        <f>_xlfn.XLOOKUP('FP&amp;A FEMA Mapping'!I186,'FP&amp;A NFC Mapping'!M:M,'FP&amp;A NFC Mapping'!N:N)</f>
        <v>Engineering and Asset Management</v>
      </c>
    </row>
    <row r="187" spans="1:10" ht="29.25">
      <c r="A187" s="178" t="s">
        <v>7369</v>
      </c>
      <c r="B187" s="178" t="s">
        <v>92</v>
      </c>
      <c r="C187" s="178" t="s">
        <v>656</v>
      </c>
      <c r="D187" s="197" t="s">
        <v>657</v>
      </c>
      <c r="E187" s="198" t="s">
        <v>92</v>
      </c>
      <c r="F187" s="217">
        <v>0</v>
      </c>
      <c r="G187" s="217">
        <v>0</v>
      </c>
      <c r="H187" s="217">
        <v>0</v>
      </c>
      <c r="I187" s="199" t="s">
        <v>7347</v>
      </c>
      <c r="J187" s="178" t="str">
        <f>_xlfn.XLOOKUP('FP&amp;A FEMA Mapping'!I187,'FP&amp;A NFC Mapping'!M:M,'FP&amp;A NFC Mapping'!N:N)</f>
        <v>Engineering and Asset Management</v>
      </c>
    </row>
    <row r="188" spans="1:10" ht="29.25">
      <c r="A188" s="178" t="s">
        <v>7369</v>
      </c>
      <c r="B188" s="178" t="s">
        <v>92</v>
      </c>
      <c r="C188" s="178" t="s">
        <v>658</v>
      </c>
      <c r="D188" s="197" t="s">
        <v>659</v>
      </c>
      <c r="E188" s="198" t="s">
        <v>92</v>
      </c>
      <c r="F188" s="217">
        <v>0</v>
      </c>
      <c r="G188" s="217">
        <v>0</v>
      </c>
      <c r="H188" s="217">
        <v>0</v>
      </c>
      <c r="I188" s="199" t="s">
        <v>7347</v>
      </c>
      <c r="J188" s="178" t="str">
        <f>_xlfn.XLOOKUP('FP&amp;A FEMA Mapping'!I188,'FP&amp;A NFC Mapping'!M:M,'FP&amp;A NFC Mapping'!N:N)</f>
        <v>Engineering and Asset Management</v>
      </c>
    </row>
    <row r="189" spans="1:10" ht="29.25">
      <c r="A189" s="178" t="s">
        <v>7369</v>
      </c>
      <c r="B189" s="178" t="s">
        <v>94</v>
      </c>
      <c r="C189" s="178" t="s">
        <v>660</v>
      </c>
      <c r="D189" s="197" t="s">
        <v>661</v>
      </c>
      <c r="E189" s="198" t="s">
        <v>94</v>
      </c>
      <c r="F189" s="217">
        <v>45105.479999999974</v>
      </c>
      <c r="G189" s="217">
        <v>27136.389999999974</v>
      </c>
      <c r="H189" s="217">
        <v>17969.09</v>
      </c>
      <c r="I189" s="199" t="s">
        <v>7347</v>
      </c>
      <c r="J189" s="178" t="str">
        <f>_xlfn.XLOOKUP('FP&amp;A FEMA Mapping'!I189,'FP&amp;A NFC Mapping'!M:M,'FP&amp;A NFC Mapping'!N:N)</f>
        <v>Engineering and Asset Management</v>
      </c>
    </row>
    <row r="190" spans="1:10" ht="29.25">
      <c r="A190" s="178" t="s">
        <v>7369</v>
      </c>
      <c r="B190" s="178" t="s">
        <v>63</v>
      </c>
      <c r="C190" s="178" t="s">
        <v>662</v>
      </c>
      <c r="D190" s="197" t="s">
        <v>663</v>
      </c>
      <c r="E190" s="198" t="s">
        <v>63</v>
      </c>
      <c r="F190" s="217">
        <v>0</v>
      </c>
      <c r="G190" s="217">
        <v>0</v>
      </c>
      <c r="H190" s="217">
        <v>0</v>
      </c>
      <c r="I190" s="199" t="s">
        <v>7347</v>
      </c>
      <c r="J190" s="178" t="str">
        <f>_xlfn.XLOOKUP('FP&amp;A FEMA Mapping'!I190,'FP&amp;A NFC Mapping'!M:M,'FP&amp;A NFC Mapping'!N:N)</f>
        <v>Engineering and Asset Management</v>
      </c>
    </row>
    <row r="191" spans="1:10" ht="29.25">
      <c r="A191" s="178" t="s">
        <v>7369</v>
      </c>
      <c r="B191" s="178" t="s">
        <v>63</v>
      </c>
      <c r="C191" s="178" t="s">
        <v>664</v>
      </c>
      <c r="D191" s="197" t="s">
        <v>665</v>
      </c>
      <c r="E191" s="198" t="s">
        <v>63</v>
      </c>
      <c r="F191" s="217">
        <v>0</v>
      </c>
      <c r="G191" s="217">
        <v>0</v>
      </c>
      <c r="H191" s="217">
        <v>0</v>
      </c>
      <c r="I191" s="199" t="s">
        <v>7347</v>
      </c>
      <c r="J191" s="178" t="str">
        <f>_xlfn.XLOOKUP('FP&amp;A FEMA Mapping'!I191,'FP&amp;A NFC Mapping'!M:M,'FP&amp;A NFC Mapping'!N:N)</f>
        <v>Engineering and Asset Management</v>
      </c>
    </row>
    <row r="192" spans="1:10" ht="29.25">
      <c r="A192" s="178" t="s">
        <v>7369</v>
      </c>
      <c r="B192" s="178" t="s">
        <v>63</v>
      </c>
      <c r="C192" s="178" t="s">
        <v>666</v>
      </c>
      <c r="D192" s="197" t="s">
        <v>667</v>
      </c>
      <c r="E192" s="198" t="s">
        <v>63</v>
      </c>
      <c r="F192" s="217">
        <v>0</v>
      </c>
      <c r="G192" s="217">
        <v>0</v>
      </c>
      <c r="H192" s="217">
        <v>0</v>
      </c>
      <c r="I192" s="199" t="s">
        <v>7347</v>
      </c>
      <c r="J192" s="178" t="str">
        <f>_xlfn.XLOOKUP('FP&amp;A FEMA Mapping'!I192,'FP&amp;A NFC Mapping'!M:M,'FP&amp;A NFC Mapping'!N:N)</f>
        <v>Engineering and Asset Management</v>
      </c>
    </row>
    <row r="193" spans="1:10" ht="29.25">
      <c r="A193" s="178" t="s">
        <v>7369</v>
      </c>
      <c r="B193" s="178" t="s">
        <v>63</v>
      </c>
      <c r="C193" s="178" t="s">
        <v>668</v>
      </c>
      <c r="D193" s="197" t="s">
        <v>669</v>
      </c>
      <c r="E193" s="198" t="s">
        <v>63</v>
      </c>
      <c r="F193" s="217">
        <v>0</v>
      </c>
      <c r="G193" s="217">
        <v>0</v>
      </c>
      <c r="H193" s="217">
        <v>0</v>
      </c>
      <c r="I193" s="199" t="s">
        <v>7347</v>
      </c>
      <c r="J193" s="178" t="str">
        <f>_xlfn.XLOOKUP('FP&amp;A FEMA Mapping'!I193,'FP&amp;A NFC Mapping'!M:M,'FP&amp;A NFC Mapping'!N:N)</f>
        <v>Engineering and Asset Management</v>
      </c>
    </row>
    <row r="194" spans="1:10" ht="29.25">
      <c r="A194" s="178" t="s">
        <v>7369</v>
      </c>
      <c r="B194" s="178" t="s">
        <v>63</v>
      </c>
      <c r="C194" s="178" t="s">
        <v>670</v>
      </c>
      <c r="D194" s="197" t="s">
        <v>671</v>
      </c>
      <c r="E194" s="198" t="s">
        <v>63</v>
      </c>
      <c r="F194" s="217">
        <v>0</v>
      </c>
      <c r="G194" s="217">
        <v>0</v>
      </c>
      <c r="H194" s="217">
        <v>0</v>
      </c>
      <c r="I194" s="199" t="s">
        <v>7347</v>
      </c>
      <c r="J194" s="178" t="str">
        <f>_xlfn.XLOOKUP('FP&amp;A FEMA Mapping'!I194,'FP&amp;A NFC Mapping'!M:M,'FP&amp;A NFC Mapping'!N:N)</f>
        <v>Engineering and Asset Management</v>
      </c>
    </row>
    <row r="195" spans="1:10" ht="29.25">
      <c r="A195" s="178" t="s">
        <v>7369</v>
      </c>
      <c r="B195" s="178" t="s">
        <v>63</v>
      </c>
      <c r="C195" s="178" t="s">
        <v>672</v>
      </c>
      <c r="D195" s="197" t="s">
        <v>673</v>
      </c>
      <c r="E195" s="198" t="s">
        <v>63</v>
      </c>
      <c r="F195" s="217">
        <v>0</v>
      </c>
      <c r="G195" s="217">
        <v>0</v>
      </c>
      <c r="H195" s="217">
        <v>0</v>
      </c>
      <c r="I195" s="199" t="s">
        <v>7347</v>
      </c>
      <c r="J195" s="178" t="str">
        <f>_xlfn.XLOOKUP('FP&amp;A FEMA Mapping'!I195,'FP&amp;A NFC Mapping'!M:M,'FP&amp;A NFC Mapping'!N:N)</f>
        <v>Engineering and Asset Management</v>
      </c>
    </row>
    <row r="196" spans="1:10" ht="29.25">
      <c r="A196" s="178" t="s">
        <v>7369</v>
      </c>
      <c r="B196" s="178" t="s">
        <v>107</v>
      </c>
      <c r="C196" s="178" t="s">
        <v>674</v>
      </c>
      <c r="D196" s="197" t="s">
        <v>675</v>
      </c>
      <c r="E196" s="198" t="s">
        <v>107</v>
      </c>
      <c r="F196" s="217">
        <v>533956.72999999975</v>
      </c>
      <c r="G196" s="217">
        <v>384904.73999999976</v>
      </c>
      <c r="H196" s="217">
        <v>149051.98999999993</v>
      </c>
      <c r="I196" s="199" t="s">
        <v>7347</v>
      </c>
      <c r="J196" s="178" t="str">
        <f>_xlfn.XLOOKUP('FP&amp;A FEMA Mapping'!I196,'FP&amp;A NFC Mapping'!M:M,'FP&amp;A NFC Mapping'!N:N)</f>
        <v>Engineering and Asset Management</v>
      </c>
    </row>
    <row r="197" spans="1:10" ht="29.25">
      <c r="A197" s="178" t="s">
        <v>7369</v>
      </c>
      <c r="B197" s="178" t="s">
        <v>107</v>
      </c>
      <c r="C197" s="178" t="s">
        <v>676</v>
      </c>
      <c r="D197" s="197" t="s">
        <v>677</v>
      </c>
      <c r="E197" s="198" t="s">
        <v>107</v>
      </c>
      <c r="F197" s="217">
        <v>32118.010000000071</v>
      </c>
      <c r="G197" s="217">
        <v>11545.309999999994</v>
      </c>
      <c r="H197" s="217">
        <v>20572.700000000077</v>
      </c>
      <c r="I197" s="199" t="s">
        <v>7347</v>
      </c>
      <c r="J197" s="178" t="str">
        <f>_xlfn.XLOOKUP('FP&amp;A FEMA Mapping'!I197,'FP&amp;A NFC Mapping'!M:M,'FP&amp;A NFC Mapping'!N:N)</f>
        <v>Engineering and Asset Management</v>
      </c>
    </row>
    <row r="198" spans="1:10" ht="29.25">
      <c r="A198" s="178" t="s">
        <v>7369</v>
      </c>
      <c r="B198" s="178" t="s">
        <v>107</v>
      </c>
      <c r="C198" s="178" t="s">
        <v>678</v>
      </c>
      <c r="D198" s="197" t="s">
        <v>679</v>
      </c>
      <c r="E198" s="198" t="s">
        <v>107</v>
      </c>
      <c r="F198" s="217">
        <v>1076.5600000000004</v>
      </c>
      <c r="G198" s="217">
        <v>998.74000000000115</v>
      </c>
      <c r="H198" s="217">
        <v>77.819999999999339</v>
      </c>
      <c r="I198" s="199" t="s">
        <v>7347</v>
      </c>
      <c r="J198" s="178" t="str">
        <f>_xlfn.XLOOKUP('FP&amp;A FEMA Mapping'!I198,'FP&amp;A NFC Mapping'!M:M,'FP&amp;A NFC Mapping'!N:N)</f>
        <v>Engineering and Asset Management</v>
      </c>
    </row>
    <row r="199" spans="1:10" ht="29.25">
      <c r="A199" s="178" t="s">
        <v>7369</v>
      </c>
      <c r="B199" s="178" t="s">
        <v>107</v>
      </c>
      <c r="C199" s="178" t="s">
        <v>680</v>
      </c>
      <c r="D199" s="197" t="s">
        <v>681</v>
      </c>
      <c r="E199" s="198" t="s">
        <v>107</v>
      </c>
      <c r="F199" s="217">
        <v>35998.599999999991</v>
      </c>
      <c r="G199" s="217">
        <v>41972.289999999979</v>
      </c>
      <c r="H199" s="217">
        <v>-5973.6899999999878</v>
      </c>
      <c r="I199" s="199" t="s">
        <v>7347</v>
      </c>
      <c r="J199" s="178" t="str">
        <f>_xlfn.XLOOKUP('FP&amp;A FEMA Mapping'!I199,'FP&amp;A NFC Mapping'!M:M,'FP&amp;A NFC Mapping'!N:N)</f>
        <v>Engineering and Asset Management</v>
      </c>
    </row>
    <row r="200" spans="1:10" ht="29.25">
      <c r="A200" s="178" t="s">
        <v>7369</v>
      </c>
      <c r="B200" s="178" t="s">
        <v>107</v>
      </c>
      <c r="C200" s="178" t="s">
        <v>682</v>
      </c>
      <c r="D200" s="197" t="s">
        <v>683</v>
      </c>
      <c r="E200" s="198" t="s">
        <v>107</v>
      </c>
      <c r="F200" s="217">
        <v>-15.139999999999997</v>
      </c>
      <c r="G200" s="217">
        <v>-6.6499999999999995</v>
      </c>
      <c r="H200" s="217">
        <v>-8.4899999999999984</v>
      </c>
      <c r="I200" s="199" t="s">
        <v>7347</v>
      </c>
      <c r="J200" s="178" t="str">
        <f>_xlfn.XLOOKUP('FP&amp;A FEMA Mapping'!I200,'FP&amp;A NFC Mapping'!M:M,'FP&amp;A NFC Mapping'!N:N)</f>
        <v>Engineering and Asset Management</v>
      </c>
    </row>
    <row r="201" spans="1:10" ht="29.25">
      <c r="A201" s="178" t="s">
        <v>7369</v>
      </c>
      <c r="B201" s="178" t="s">
        <v>107</v>
      </c>
      <c r="C201" s="178" t="s">
        <v>684</v>
      </c>
      <c r="D201" s="197" t="s">
        <v>685</v>
      </c>
      <c r="E201" s="198" t="s">
        <v>107</v>
      </c>
      <c r="F201" s="217">
        <v>32335.859999999964</v>
      </c>
      <c r="G201" s="217">
        <v>19413.999999999985</v>
      </c>
      <c r="H201" s="217">
        <v>12921.859999999981</v>
      </c>
      <c r="I201" s="199" t="s">
        <v>7347</v>
      </c>
      <c r="J201" s="178" t="str">
        <f>_xlfn.XLOOKUP('FP&amp;A FEMA Mapping'!I201,'FP&amp;A NFC Mapping'!M:M,'FP&amp;A NFC Mapping'!N:N)</f>
        <v>Engineering and Asset Management</v>
      </c>
    </row>
    <row r="202" spans="1:10" ht="29.25">
      <c r="A202" s="178" t="s">
        <v>7369</v>
      </c>
      <c r="B202" s="178" t="s">
        <v>107</v>
      </c>
      <c r="C202" s="178" t="s">
        <v>686</v>
      </c>
      <c r="D202" s="197" t="s">
        <v>687</v>
      </c>
      <c r="E202" s="198" t="s">
        <v>107</v>
      </c>
      <c r="F202" s="217">
        <v>43715.629999999968</v>
      </c>
      <c r="G202" s="217">
        <v>21621.259999999977</v>
      </c>
      <c r="H202" s="217">
        <v>22094.369999999992</v>
      </c>
      <c r="I202" s="199" t="s">
        <v>7347</v>
      </c>
      <c r="J202" s="178" t="str">
        <f>_xlfn.XLOOKUP('FP&amp;A FEMA Mapping'!I202,'FP&amp;A NFC Mapping'!M:M,'FP&amp;A NFC Mapping'!N:N)</f>
        <v>Engineering and Asset Management</v>
      </c>
    </row>
    <row r="203" spans="1:10" ht="29.25">
      <c r="A203" s="178" t="s">
        <v>7369</v>
      </c>
      <c r="B203" s="178" t="s">
        <v>107</v>
      </c>
      <c r="C203" s="178" t="s">
        <v>688</v>
      </c>
      <c r="D203" s="197" t="s">
        <v>689</v>
      </c>
      <c r="E203" s="198" t="s">
        <v>107</v>
      </c>
      <c r="F203" s="217">
        <v>40607.260000000009</v>
      </c>
      <c r="G203" s="217">
        <v>-3222.1999999999753</v>
      </c>
      <c r="H203" s="217">
        <v>43829.459999999985</v>
      </c>
      <c r="I203" s="199" t="s">
        <v>7347</v>
      </c>
      <c r="J203" s="178" t="str">
        <f>_xlfn.XLOOKUP('FP&amp;A FEMA Mapping'!I203,'FP&amp;A NFC Mapping'!M:M,'FP&amp;A NFC Mapping'!N:N)</f>
        <v>Engineering and Asset Management</v>
      </c>
    </row>
    <row r="204" spans="1:10" ht="29.25">
      <c r="A204" s="178" t="s">
        <v>7369</v>
      </c>
      <c r="B204" s="178" t="s">
        <v>107</v>
      </c>
      <c r="C204" s="178" t="s">
        <v>690</v>
      </c>
      <c r="D204" s="197" t="s">
        <v>691</v>
      </c>
      <c r="E204" s="198" t="s">
        <v>107</v>
      </c>
      <c r="F204" s="217">
        <v>15403.980000000034</v>
      </c>
      <c r="G204" s="217">
        <v>15087.410000000011</v>
      </c>
      <c r="H204" s="217">
        <v>316.57000000002262</v>
      </c>
      <c r="I204" s="199" t="s">
        <v>7347</v>
      </c>
      <c r="J204" s="178" t="str">
        <f>_xlfn.XLOOKUP('FP&amp;A FEMA Mapping'!I204,'FP&amp;A NFC Mapping'!M:M,'FP&amp;A NFC Mapping'!N:N)</f>
        <v>Engineering and Asset Management</v>
      </c>
    </row>
    <row r="205" spans="1:10" ht="29.25">
      <c r="A205" s="178" t="s">
        <v>7369</v>
      </c>
      <c r="B205" s="178" t="s">
        <v>107</v>
      </c>
      <c r="C205" s="178" t="s">
        <v>692</v>
      </c>
      <c r="D205" s="197" t="s">
        <v>693</v>
      </c>
      <c r="E205" s="198" t="s">
        <v>107</v>
      </c>
      <c r="F205" s="217">
        <v>0</v>
      </c>
      <c r="G205" s="217">
        <v>0</v>
      </c>
      <c r="H205" s="217">
        <v>0</v>
      </c>
      <c r="I205" s="199" t="s">
        <v>7347</v>
      </c>
      <c r="J205" s="178" t="str">
        <f>_xlfn.XLOOKUP('FP&amp;A FEMA Mapping'!I205,'FP&amp;A NFC Mapping'!M:M,'FP&amp;A NFC Mapping'!N:N)</f>
        <v>Engineering and Asset Management</v>
      </c>
    </row>
    <row r="206" spans="1:10" ht="29.25">
      <c r="A206" s="178" t="s">
        <v>7369</v>
      </c>
      <c r="B206" s="178" t="s">
        <v>107</v>
      </c>
      <c r="C206" s="178" t="s">
        <v>694</v>
      </c>
      <c r="D206" s="197" t="s">
        <v>695</v>
      </c>
      <c r="E206" s="198" t="s">
        <v>107</v>
      </c>
      <c r="F206" s="217">
        <v>14149.480000000003</v>
      </c>
      <c r="G206" s="217">
        <v>6474.5300000000034</v>
      </c>
      <c r="H206" s="217">
        <v>7674.95</v>
      </c>
      <c r="I206" s="199" t="s">
        <v>7347</v>
      </c>
      <c r="J206" s="178" t="str">
        <f>_xlfn.XLOOKUP('FP&amp;A FEMA Mapping'!I206,'FP&amp;A NFC Mapping'!M:M,'FP&amp;A NFC Mapping'!N:N)</f>
        <v>Engineering and Asset Management</v>
      </c>
    </row>
    <row r="207" spans="1:10" ht="29.25">
      <c r="A207" s="178" t="s">
        <v>7369</v>
      </c>
      <c r="B207" s="178" t="s">
        <v>107</v>
      </c>
      <c r="C207" s="178" t="s">
        <v>696</v>
      </c>
      <c r="D207" s="197" t="s">
        <v>697</v>
      </c>
      <c r="E207" s="198" t="s">
        <v>107</v>
      </c>
      <c r="F207" s="217">
        <v>0</v>
      </c>
      <c r="G207" s="217">
        <v>0</v>
      </c>
      <c r="H207" s="217">
        <v>0</v>
      </c>
      <c r="I207" s="199" t="s">
        <v>7347</v>
      </c>
      <c r="J207" s="178" t="str">
        <f>_xlfn.XLOOKUP('FP&amp;A FEMA Mapping'!I207,'FP&amp;A NFC Mapping'!M:M,'FP&amp;A NFC Mapping'!N:N)</f>
        <v>Engineering and Asset Management</v>
      </c>
    </row>
    <row r="208" spans="1:10" ht="29.25">
      <c r="A208" s="178" t="s">
        <v>7369</v>
      </c>
      <c r="B208" s="178" t="s">
        <v>107</v>
      </c>
      <c r="C208" s="178" t="s">
        <v>698</v>
      </c>
      <c r="D208" s="197" t="s">
        <v>699</v>
      </c>
      <c r="E208" s="198" t="s">
        <v>107</v>
      </c>
      <c r="F208" s="217">
        <v>-50.289999999999992</v>
      </c>
      <c r="G208" s="217">
        <v>-40.429999999999993</v>
      </c>
      <c r="H208" s="217">
        <v>-9.8600000000000012</v>
      </c>
      <c r="I208" s="199" t="s">
        <v>7347</v>
      </c>
      <c r="J208" s="178" t="str">
        <f>_xlfn.XLOOKUP('FP&amp;A FEMA Mapping'!I208,'FP&amp;A NFC Mapping'!M:M,'FP&amp;A NFC Mapping'!N:N)</f>
        <v>Engineering and Asset Management</v>
      </c>
    </row>
    <row r="209" spans="1:10" ht="29.25">
      <c r="A209" s="178" t="s">
        <v>7369</v>
      </c>
      <c r="B209" s="178" t="s">
        <v>107</v>
      </c>
      <c r="C209" s="178" t="s">
        <v>700</v>
      </c>
      <c r="D209" s="197" t="s">
        <v>701</v>
      </c>
      <c r="E209" s="198" t="s">
        <v>107</v>
      </c>
      <c r="F209" s="217">
        <v>1076.3699999999992</v>
      </c>
      <c r="G209" s="217">
        <v>968.05999999999949</v>
      </c>
      <c r="H209" s="217">
        <v>108.30999999999973</v>
      </c>
      <c r="I209" s="199" t="s">
        <v>7347</v>
      </c>
      <c r="J209" s="178" t="str">
        <f>_xlfn.XLOOKUP('FP&amp;A FEMA Mapping'!I209,'FP&amp;A NFC Mapping'!M:M,'FP&amp;A NFC Mapping'!N:N)</f>
        <v>Engineering and Asset Management</v>
      </c>
    </row>
    <row r="210" spans="1:10" ht="29.25">
      <c r="A210" s="178" t="s">
        <v>7369</v>
      </c>
      <c r="B210" s="178" t="s">
        <v>107</v>
      </c>
      <c r="C210" s="178" t="s">
        <v>702</v>
      </c>
      <c r="D210" s="197" t="s">
        <v>703</v>
      </c>
      <c r="E210" s="198" t="s">
        <v>107</v>
      </c>
      <c r="F210" s="217">
        <v>41112.189999999995</v>
      </c>
      <c r="G210" s="217">
        <v>41039.910000000003</v>
      </c>
      <c r="H210" s="217">
        <v>72.279999999993763</v>
      </c>
      <c r="I210" s="199" t="s">
        <v>7347</v>
      </c>
      <c r="J210" s="178" t="str">
        <f>_xlfn.XLOOKUP('FP&amp;A FEMA Mapping'!I210,'FP&amp;A NFC Mapping'!M:M,'FP&amp;A NFC Mapping'!N:N)</f>
        <v>Engineering and Asset Management</v>
      </c>
    </row>
    <row r="211" spans="1:10" ht="29.25">
      <c r="A211" s="178" t="s">
        <v>7369</v>
      </c>
      <c r="B211" s="178" t="s">
        <v>107</v>
      </c>
      <c r="C211" s="178" t="s">
        <v>704</v>
      </c>
      <c r="D211" s="197" t="s">
        <v>705</v>
      </c>
      <c r="E211" s="198" t="s">
        <v>107</v>
      </c>
      <c r="F211" s="217">
        <v>52444.490000000013</v>
      </c>
      <c r="G211" s="217">
        <v>51928.23000000001</v>
      </c>
      <c r="H211" s="217">
        <v>516.26000000000113</v>
      </c>
      <c r="I211" s="199" t="s">
        <v>7347</v>
      </c>
      <c r="J211" s="178" t="str">
        <f>_xlfn.XLOOKUP('FP&amp;A FEMA Mapping'!I211,'FP&amp;A NFC Mapping'!M:M,'FP&amp;A NFC Mapping'!N:N)</f>
        <v>Engineering and Asset Management</v>
      </c>
    </row>
    <row r="212" spans="1:10" ht="29.25">
      <c r="A212" s="178" t="s">
        <v>7369</v>
      </c>
      <c r="B212" s="178" t="s">
        <v>107</v>
      </c>
      <c r="C212" s="178" t="s">
        <v>706</v>
      </c>
      <c r="D212" s="197" t="s">
        <v>707</v>
      </c>
      <c r="E212" s="198" t="s">
        <v>107</v>
      </c>
      <c r="F212" s="217">
        <v>362.62000000004423</v>
      </c>
      <c r="G212" s="217">
        <v>-98.220000000001164</v>
      </c>
      <c r="H212" s="217">
        <v>460.84000000004539</v>
      </c>
      <c r="I212" s="199" t="s">
        <v>7347</v>
      </c>
      <c r="J212" s="178" t="str">
        <f>_xlfn.XLOOKUP('FP&amp;A FEMA Mapping'!I212,'FP&amp;A NFC Mapping'!M:M,'FP&amp;A NFC Mapping'!N:N)</f>
        <v>Engineering and Asset Management</v>
      </c>
    </row>
    <row r="213" spans="1:10" ht="29.25">
      <c r="A213" s="178" t="s">
        <v>7369</v>
      </c>
      <c r="B213" s="178" t="s">
        <v>107</v>
      </c>
      <c r="C213" s="178" t="s">
        <v>708</v>
      </c>
      <c r="D213" s="197" t="s">
        <v>709</v>
      </c>
      <c r="E213" s="198" t="s">
        <v>107</v>
      </c>
      <c r="F213" s="217">
        <v>43617.16</v>
      </c>
      <c r="G213" s="217">
        <v>43027.080000000009</v>
      </c>
      <c r="H213" s="217">
        <v>590.07999999999765</v>
      </c>
      <c r="I213" s="199" t="s">
        <v>7347</v>
      </c>
      <c r="J213" s="178" t="str">
        <f>_xlfn.XLOOKUP('FP&amp;A FEMA Mapping'!I213,'FP&amp;A NFC Mapping'!M:M,'FP&amp;A NFC Mapping'!N:N)</f>
        <v>Engineering and Asset Management</v>
      </c>
    </row>
    <row r="214" spans="1:10" ht="29.25">
      <c r="A214" s="178" t="s">
        <v>7369</v>
      </c>
      <c r="B214" s="178" t="s">
        <v>107</v>
      </c>
      <c r="C214" s="178" t="s">
        <v>710</v>
      </c>
      <c r="D214" s="197" t="s">
        <v>711</v>
      </c>
      <c r="E214" s="198" t="s">
        <v>107</v>
      </c>
      <c r="F214" s="217">
        <v>88261.349999999846</v>
      </c>
      <c r="G214" s="217">
        <v>156422.18999999968</v>
      </c>
      <c r="H214" s="217">
        <v>-68160.839999999836</v>
      </c>
      <c r="I214" s="199" t="s">
        <v>7347</v>
      </c>
      <c r="J214" s="178" t="str">
        <f>_xlfn.XLOOKUP('FP&amp;A FEMA Mapping'!I214,'FP&amp;A NFC Mapping'!M:M,'FP&amp;A NFC Mapping'!N:N)</f>
        <v>Engineering and Asset Management</v>
      </c>
    </row>
    <row r="215" spans="1:10" ht="29.25">
      <c r="A215" s="178" t="s">
        <v>7369</v>
      </c>
      <c r="B215" s="178" t="s">
        <v>107</v>
      </c>
      <c r="C215" s="178" t="s">
        <v>712</v>
      </c>
      <c r="D215" s="197" t="s">
        <v>713</v>
      </c>
      <c r="E215" s="198" t="s">
        <v>107</v>
      </c>
      <c r="F215" s="217">
        <v>29075.239999999987</v>
      </c>
      <c r="G215" s="217">
        <v>26162.930000000008</v>
      </c>
      <c r="H215" s="217">
        <v>2912.3099999999799</v>
      </c>
      <c r="I215" s="199" t="s">
        <v>7347</v>
      </c>
      <c r="J215" s="178" t="str">
        <f>_xlfn.XLOOKUP('FP&amp;A FEMA Mapping'!I215,'FP&amp;A NFC Mapping'!M:M,'FP&amp;A NFC Mapping'!N:N)</f>
        <v>Engineering and Asset Management</v>
      </c>
    </row>
    <row r="216" spans="1:10">
      <c r="A216" s="178" t="s">
        <v>7369</v>
      </c>
      <c r="B216" s="178" t="s">
        <v>115</v>
      </c>
      <c r="C216" s="178" t="s">
        <v>714</v>
      </c>
      <c r="D216" s="197" t="s">
        <v>715</v>
      </c>
      <c r="E216" s="198" t="s">
        <v>115</v>
      </c>
      <c r="F216" s="217">
        <v>0</v>
      </c>
      <c r="G216" s="217">
        <v>0</v>
      </c>
      <c r="H216" s="217">
        <v>0</v>
      </c>
      <c r="I216" s="199" t="s">
        <v>234</v>
      </c>
      <c r="J216" s="178" t="str">
        <f>_xlfn.XLOOKUP('FP&amp;A FEMA Mapping'!I216,'FP&amp;A NFC Mapping'!M:M,'FP&amp;A NFC Mapping'!N:N)</f>
        <v>Corporate Services</v>
      </c>
    </row>
    <row r="217" spans="1:10">
      <c r="A217" s="178" t="s">
        <v>7369</v>
      </c>
      <c r="B217" s="178" t="s">
        <v>115</v>
      </c>
      <c r="C217" s="178" t="s">
        <v>716</v>
      </c>
      <c r="D217" s="197" t="s">
        <v>717</v>
      </c>
      <c r="E217" s="198" t="s">
        <v>115</v>
      </c>
      <c r="F217" s="217">
        <v>0</v>
      </c>
      <c r="G217" s="217">
        <v>0</v>
      </c>
      <c r="H217" s="217">
        <v>0</v>
      </c>
      <c r="I217" s="199" t="s">
        <v>234</v>
      </c>
      <c r="J217" s="178" t="str">
        <f>_xlfn.XLOOKUP('FP&amp;A FEMA Mapping'!I217,'FP&amp;A NFC Mapping'!M:M,'FP&amp;A NFC Mapping'!N:N)</f>
        <v>Corporate Services</v>
      </c>
    </row>
    <row r="218" spans="1:10">
      <c r="A218" s="178" t="s">
        <v>7369</v>
      </c>
      <c r="B218" s="178" t="s">
        <v>115</v>
      </c>
      <c r="C218" s="178" t="s">
        <v>718</v>
      </c>
      <c r="D218" s="197" t="s">
        <v>719</v>
      </c>
      <c r="E218" s="198" t="s">
        <v>115</v>
      </c>
      <c r="F218" s="217">
        <v>0</v>
      </c>
      <c r="G218" s="217">
        <v>0</v>
      </c>
      <c r="H218" s="217">
        <v>0</v>
      </c>
      <c r="I218" s="199" t="s">
        <v>234</v>
      </c>
      <c r="J218" s="178" t="str">
        <f>_xlfn.XLOOKUP('FP&amp;A FEMA Mapping'!I218,'FP&amp;A NFC Mapping'!M:M,'FP&amp;A NFC Mapping'!N:N)</f>
        <v>Corporate Services</v>
      </c>
    </row>
    <row r="219" spans="1:10">
      <c r="A219" s="178" t="s">
        <v>7369</v>
      </c>
      <c r="B219" s="178" t="s">
        <v>115</v>
      </c>
      <c r="C219" s="178" t="s">
        <v>720</v>
      </c>
      <c r="D219" s="197" t="s">
        <v>721</v>
      </c>
      <c r="E219" s="198" t="s">
        <v>115</v>
      </c>
      <c r="F219" s="217">
        <v>0</v>
      </c>
      <c r="G219" s="217">
        <v>0</v>
      </c>
      <c r="H219" s="217">
        <v>0</v>
      </c>
      <c r="I219" s="199" t="s">
        <v>234</v>
      </c>
      <c r="J219" s="178" t="str">
        <f>_xlfn.XLOOKUP('FP&amp;A FEMA Mapping'!I219,'FP&amp;A NFC Mapping'!M:M,'FP&amp;A NFC Mapping'!N:N)</f>
        <v>Corporate Services</v>
      </c>
    </row>
    <row r="220" spans="1:10">
      <c r="A220" s="178" t="s">
        <v>7369</v>
      </c>
      <c r="B220" s="178" t="s">
        <v>115</v>
      </c>
      <c r="C220" s="178" t="s">
        <v>722</v>
      </c>
      <c r="D220" s="197" t="s">
        <v>723</v>
      </c>
      <c r="E220" s="198" t="s">
        <v>115</v>
      </c>
      <c r="F220" s="217">
        <v>0</v>
      </c>
      <c r="G220" s="217">
        <v>0</v>
      </c>
      <c r="H220" s="217">
        <v>0</v>
      </c>
      <c r="I220" s="199" t="s">
        <v>234</v>
      </c>
      <c r="J220" s="178" t="str">
        <f>_xlfn.XLOOKUP('FP&amp;A FEMA Mapping'!I220,'FP&amp;A NFC Mapping'!M:M,'FP&amp;A NFC Mapping'!N:N)</f>
        <v>Corporate Services</v>
      </c>
    </row>
    <row r="221" spans="1:10">
      <c r="A221" s="178" t="s">
        <v>7369</v>
      </c>
      <c r="B221" s="178" t="s">
        <v>115</v>
      </c>
      <c r="C221" s="178" t="s">
        <v>724</v>
      </c>
      <c r="D221" s="197" t="s">
        <v>725</v>
      </c>
      <c r="E221" s="198" t="s">
        <v>115</v>
      </c>
      <c r="F221" s="217">
        <v>3955.5</v>
      </c>
      <c r="G221" s="217">
        <v>2044.6899999999998</v>
      </c>
      <c r="H221" s="217">
        <v>1910.8100000000002</v>
      </c>
      <c r="I221" s="199" t="s">
        <v>234</v>
      </c>
      <c r="J221" s="178" t="str">
        <f>_xlfn.XLOOKUP('FP&amp;A FEMA Mapping'!I221,'FP&amp;A NFC Mapping'!M:M,'FP&amp;A NFC Mapping'!N:N)</f>
        <v>Corporate Services</v>
      </c>
    </row>
    <row r="222" spans="1:10">
      <c r="A222" s="178" t="s">
        <v>7369</v>
      </c>
      <c r="B222" s="178" t="s">
        <v>115</v>
      </c>
      <c r="C222" s="178" t="s">
        <v>726</v>
      </c>
      <c r="D222" s="197" t="s">
        <v>727</v>
      </c>
      <c r="E222" s="198" t="s">
        <v>115</v>
      </c>
      <c r="F222" s="217">
        <v>0</v>
      </c>
      <c r="G222" s="217">
        <v>0</v>
      </c>
      <c r="H222" s="217">
        <v>0</v>
      </c>
      <c r="I222" s="199" t="s">
        <v>234</v>
      </c>
      <c r="J222" s="178" t="str">
        <f>_xlfn.XLOOKUP('FP&amp;A FEMA Mapping'!I222,'FP&amp;A NFC Mapping'!M:M,'FP&amp;A NFC Mapping'!N:N)</f>
        <v>Corporate Services</v>
      </c>
    </row>
    <row r="223" spans="1:10">
      <c r="A223" s="178" t="s">
        <v>7369</v>
      </c>
      <c r="B223" s="178" t="s">
        <v>115</v>
      </c>
      <c r="C223" s="178" t="s">
        <v>728</v>
      </c>
      <c r="D223" s="197" t="s">
        <v>729</v>
      </c>
      <c r="E223" s="198" t="s">
        <v>115</v>
      </c>
      <c r="F223" s="217">
        <v>282.01000000000005</v>
      </c>
      <c r="G223" s="217">
        <v>282.01000000000005</v>
      </c>
      <c r="H223" s="217">
        <v>0</v>
      </c>
      <c r="I223" s="199" t="s">
        <v>234</v>
      </c>
      <c r="J223" s="178" t="str">
        <f>_xlfn.XLOOKUP('FP&amp;A FEMA Mapping'!I223,'FP&amp;A NFC Mapping'!M:M,'FP&amp;A NFC Mapping'!N:N)</f>
        <v>Corporate Services</v>
      </c>
    </row>
    <row r="224" spans="1:10">
      <c r="A224" s="178" t="s">
        <v>7369</v>
      </c>
      <c r="B224" s="178" t="s">
        <v>115</v>
      </c>
      <c r="C224" s="178" t="s">
        <v>730</v>
      </c>
      <c r="D224" s="197" t="s">
        <v>731</v>
      </c>
      <c r="E224" s="198" t="s">
        <v>115</v>
      </c>
      <c r="F224" s="217">
        <v>4052.7399999999989</v>
      </c>
      <c r="G224" s="217">
        <v>2034.6299999999992</v>
      </c>
      <c r="H224" s="217">
        <v>2018.1099999999994</v>
      </c>
      <c r="I224" s="199" t="s">
        <v>234</v>
      </c>
      <c r="J224" s="178" t="str">
        <f>_xlfn.XLOOKUP('FP&amp;A FEMA Mapping'!I224,'FP&amp;A NFC Mapping'!M:M,'FP&amp;A NFC Mapping'!N:N)</f>
        <v>Corporate Services</v>
      </c>
    </row>
    <row r="225" spans="1:10">
      <c r="A225" s="178" t="s">
        <v>7369</v>
      </c>
      <c r="B225" s="178" t="s">
        <v>115</v>
      </c>
      <c r="C225" s="178" t="s">
        <v>732</v>
      </c>
      <c r="D225" s="197" t="s">
        <v>733</v>
      </c>
      <c r="E225" s="198" t="s">
        <v>115</v>
      </c>
      <c r="F225" s="217">
        <v>0</v>
      </c>
      <c r="G225" s="217">
        <v>0</v>
      </c>
      <c r="H225" s="217">
        <v>0</v>
      </c>
      <c r="I225" s="199" t="s">
        <v>234</v>
      </c>
      <c r="J225" s="178" t="str">
        <f>_xlfn.XLOOKUP('FP&amp;A FEMA Mapping'!I225,'FP&amp;A NFC Mapping'!M:M,'FP&amp;A NFC Mapping'!N:N)</f>
        <v>Corporate Services</v>
      </c>
    </row>
    <row r="226" spans="1:10">
      <c r="A226" s="178" t="s">
        <v>7369</v>
      </c>
      <c r="B226" s="178" t="s">
        <v>115</v>
      </c>
      <c r="C226" s="178" t="s">
        <v>734</v>
      </c>
      <c r="D226" s="197" t="s">
        <v>735</v>
      </c>
      <c r="E226" s="198" t="s">
        <v>115</v>
      </c>
      <c r="F226" s="217">
        <v>0</v>
      </c>
      <c r="G226" s="217">
        <v>0</v>
      </c>
      <c r="H226" s="217">
        <v>0</v>
      </c>
      <c r="I226" s="199" t="s">
        <v>234</v>
      </c>
      <c r="J226" s="178" t="str">
        <f>_xlfn.XLOOKUP('FP&amp;A FEMA Mapping'!I226,'FP&amp;A NFC Mapping'!M:M,'FP&amp;A NFC Mapping'!N:N)</f>
        <v>Corporate Services</v>
      </c>
    </row>
    <row r="227" spans="1:10">
      <c r="A227" s="178" t="s">
        <v>7369</v>
      </c>
      <c r="B227" s="178" t="s">
        <v>115</v>
      </c>
      <c r="C227" s="178" t="s">
        <v>736</v>
      </c>
      <c r="D227" s="197" t="s">
        <v>737</v>
      </c>
      <c r="E227" s="198" t="s">
        <v>115</v>
      </c>
      <c r="F227" s="217">
        <v>0</v>
      </c>
      <c r="G227" s="217">
        <v>0</v>
      </c>
      <c r="H227" s="217">
        <v>0</v>
      </c>
      <c r="I227" s="199" t="s">
        <v>234</v>
      </c>
      <c r="J227" s="178" t="str">
        <f>_xlfn.XLOOKUP('FP&amp;A FEMA Mapping'!I227,'FP&amp;A NFC Mapping'!M:M,'FP&amp;A NFC Mapping'!N:N)</f>
        <v>Corporate Services</v>
      </c>
    </row>
    <row r="228" spans="1:10" ht="29.25">
      <c r="A228" s="178" t="s">
        <v>7369</v>
      </c>
      <c r="B228" s="178" t="s">
        <v>157</v>
      </c>
      <c r="C228" s="178" t="s">
        <v>738</v>
      </c>
      <c r="D228" s="197" t="s">
        <v>739</v>
      </c>
      <c r="E228" s="198" t="s">
        <v>157</v>
      </c>
      <c r="F228" s="217">
        <v>0</v>
      </c>
      <c r="G228" s="217">
        <v>0</v>
      </c>
      <c r="H228" s="217">
        <v>0</v>
      </c>
      <c r="I228" s="199" t="s">
        <v>246</v>
      </c>
      <c r="J228" s="178" t="str">
        <f>_xlfn.XLOOKUP('FP&amp;A FEMA Mapping'!I228,'FP&amp;A NFC Mapping'!M:M,'FP&amp;A NFC Mapping'!N:N)</f>
        <v>ITOT</v>
      </c>
    </row>
    <row r="229" spans="1:10" ht="29.25">
      <c r="A229" s="178" t="s">
        <v>7369</v>
      </c>
      <c r="B229" s="178" t="s">
        <v>131</v>
      </c>
      <c r="C229" s="178" t="s">
        <v>740</v>
      </c>
      <c r="D229" s="197" t="s">
        <v>741</v>
      </c>
      <c r="E229" s="198" t="s">
        <v>131</v>
      </c>
      <c r="F229" s="217">
        <v>0</v>
      </c>
      <c r="G229" s="217">
        <v>0</v>
      </c>
      <c r="H229" s="217">
        <v>0</v>
      </c>
      <c r="I229" s="199" t="s">
        <v>7347</v>
      </c>
      <c r="J229" s="178" t="str">
        <f>_xlfn.XLOOKUP('FP&amp;A FEMA Mapping'!I229,'FP&amp;A NFC Mapping'!M:M,'FP&amp;A NFC Mapping'!N:N)</f>
        <v>Engineering and Asset Management</v>
      </c>
    </row>
    <row r="230" spans="1:10" ht="29.25">
      <c r="A230" s="178" t="s">
        <v>7369</v>
      </c>
      <c r="B230" s="178" t="s">
        <v>100</v>
      </c>
      <c r="C230" s="178" t="s">
        <v>742</v>
      </c>
      <c r="D230" s="197" t="s">
        <v>743</v>
      </c>
      <c r="E230" s="198" t="s">
        <v>100</v>
      </c>
      <c r="F230" s="217">
        <v>49545.780000000057</v>
      </c>
      <c r="G230" s="217">
        <v>55032.290000000125</v>
      </c>
      <c r="H230" s="217">
        <v>-5486.5100000000675</v>
      </c>
      <c r="I230" s="199" t="s">
        <v>7347</v>
      </c>
      <c r="J230" s="178" t="str">
        <f>_xlfn.XLOOKUP('FP&amp;A FEMA Mapping'!I230,'FP&amp;A NFC Mapping'!M:M,'FP&amp;A NFC Mapping'!N:N)</f>
        <v>Engineering and Asset Management</v>
      </c>
    </row>
    <row r="231" spans="1:10" ht="29.25">
      <c r="A231" s="178" t="s">
        <v>7369</v>
      </c>
      <c r="B231" s="178" t="s">
        <v>100</v>
      </c>
      <c r="C231" s="178" t="s">
        <v>744</v>
      </c>
      <c r="D231" s="197" t="s">
        <v>745</v>
      </c>
      <c r="E231" s="198" t="s">
        <v>100</v>
      </c>
      <c r="F231" s="217">
        <v>0</v>
      </c>
      <c r="G231" s="217">
        <v>0</v>
      </c>
      <c r="H231" s="217">
        <v>0</v>
      </c>
      <c r="I231" s="199" t="s">
        <v>7347</v>
      </c>
      <c r="J231" s="178" t="str">
        <f>_xlfn.XLOOKUP('FP&amp;A FEMA Mapping'!I231,'FP&amp;A NFC Mapping'!M:M,'FP&amp;A NFC Mapping'!N:N)</f>
        <v>Engineering and Asset Management</v>
      </c>
    </row>
    <row r="232" spans="1:10" ht="29.25">
      <c r="A232" s="178" t="s">
        <v>7369</v>
      </c>
      <c r="B232" s="178" t="s">
        <v>100</v>
      </c>
      <c r="C232" s="178" t="s">
        <v>746</v>
      </c>
      <c r="D232" s="197" t="s">
        <v>747</v>
      </c>
      <c r="E232" s="198" t="s">
        <v>100</v>
      </c>
      <c r="F232" s="217">
        <v>0</v>
      </c>
      <c r="G232" s="217">
        <v>0</v>
      </c>
      <c r="H232" s="217">
        <v>0</v>
      </c>
      <c r="I232" s="199" t="s">
        <v>7347</v>
      </c>
      <c r="J232" s="178" t="str">
        <f>_xlfn.XLOOKUP('FP&amp;A FEMA Mapping'!I232,'FP&amp;A NFC Mapping'!M:M,'FP&amp;A NFC Mapping'!N:N)</f>
        <v>Engineering and Asset Management</v>
      </c>
    </row>
    <row r="233" spans="1:10" ht="29.25">
      <c r="A233" s="178" t="s">
        <v>7369</v>
      </c>
      <c r="B233" s="178" t="s">
        <v>109</v>
      </c>
      <c r="C233" s="178" t="s">
        <v>748</v>
      </c>
      <c r="D233" s="197" t="s">
        <v>749</v>
      </c>
      <c r="E233" s="198" t="s">
        <v>109</v>
      </c>
      <c r="F233" s="217">
        <v>438216.90999999968</v>
      </c>
      <c r="G233" s="217">
        <v>263968.30999999942</v>
      </c>
      <c r="H233" s="217">
        <v>174248.6000000003</v>
      </c>
      <c r="I233" s="199" t="s">
        <v>7347</v>
      </c>
      <c r="J233" s="178" t="str">
        <f>_xlfn.XLOOKUP('FP&amp;A FEMA Mapping'!I233,'FP&amp;A NFC Mapping'!M:M,'FP&amp;A NFC Mapping'!N:N)</f>
        <v>Engineering and Asset Management</v>
      </c>
    </row>
    <row r="234" spans="1:10" ht="29.25">
      <c r="A234" s="178" t="s">
        <v>7369</v>
      </c>
      <c r="B234" s="178" t="s">
        <v>109</v>
      </c>
      <c r="C234" s="178" t="s">
        <v>750</v>
      </c>
      <c r="D234" s="197" t="s">
        <v>751</v>
      </c>
      <c r="E234" s="198" t="s">
        <v>109</v>
      </c>
      <c r="F234" s="217">
        <v>77470.019999999873</v>
      </c>
      <c r="G234" s="217">
        <v>33764.219999999972</v>
      </c>
      <c r="H234" s="217">
        <v>43705.799999999901</v>
      </c>
      <c r="I234" s="199" t="s">
        <v>7347</v>
      </c>
      <c r="J234" s="178" t="str">
        <f>_xlfn.XLOOKUP('FP&amp;A FEMA Mapping'!I234,'FP&amp;A NFC Mapping'!M:M,'FP&amp;A NFC Mapping'!N:N)</f>
        <v>Engineering and Asset Management</v>
      </c>
    </row>
    <row r="235" spans="1:10" ht="29.25">
      <c r="A235" s="178" t="s">
        <v>7369</v>
      </c>
      <c r="B235" s="178" t="s">
        <v>100</v>
      </c>
      <c r="C235" s="178" t="s">
        <v>752</v>
      </c>
      <c r="D235" s="197" t="s">
        <v>753</v>
      </c>
      <c r="E235" s="198" t="s">
        <v>100</v>
      </c>
      <c r="F235" s="217">
        <v>480858.59999999794</v>
      </c>
      <c r="G235" s="217">
        <v>322782.68999999983</v>
      </c>
      <c r="H235" s="217">
        <v>158075.90999999811</v>
      </c>
      <c r="I235" s="199" t="s">
        <v>7347</v>
      </c>
      <c r="J235" s="178" t="str">
        <f>_xlfn.XLOOKUP('FP&amp;A FEMA Mapping'!I235,'FP&amp;A NFC Mapping'!M:M,'FP&amp;A NFC Mapping'!N:N)</f>
        <v>Engineering and Asset Management</v>
      </c>
    </row>
    <row r="236" spans="1:10" ht="29.25">
      <c r="A236" s="178" t="s">
        <v>7369</v>
      </c>
      <c r="B236" s="178" t="s">
        <v>100</v>
      </c>
      <c r="C236" s="178" t="s">
        <v>754</v>
      </c>
      <c r="D236" s="197" t="s">
        <v>755</v>
      </c>
      <c r="E236" s="198" t="s">
        <v>100</v>
      </c>
      <c r="F236" s="217">
        <v>0</v>
      </c>
      <c r="G236" s="217">
        <v>0</v>
      </c>
      <c r="H236" s="217">
        <v>0</v>
      </c>
      <c r="I236" s="199" t="s">
        <v>7347</v>
      </c>
      <c r="J236" s="178" t="str">
        <f>_xlfn.XLOOKUP('FP&amp;A FEMA Mapping'!I236,'FP&amp;A NFC Mapping'!M:M,'FP&amp;A NFC Mapping'!N:N)</f>
        <v>Engineering and Asset Management</v>
      </c>
    </row>
    <row r="237" spans="1:10" ht="29.25">
      <c r="A237" s="178" t="s">
        <v>7369</v>
      </c>
      <c r="B237" s="178" t="s">
        <v>111</v>
      </c>
      <c r="C237" s="178" t="s">
        <v>756</v>
      </c>
      <c r="D237" s="197" t="s">
        <v>757</v>
      </c>
      <c r="E237" s="198" t="s">
        <v>111</v>
      </c>
      <c r="F237" s="217">
        <v>0</v>
      </c>
      <c r="G237" s="217">
        <v>0</v>
      </c>
      <c r="H237" s="217">
        <v>0</v>
      </c>
      <c r="I237" s="199" t="s">
        <v>234</v>
      </c>
      <c r="J237" s="178" t="str">
        <f>_xlfn.XLOOKUP('FP&amp;A FEMA Mapping'!I237,'FP&amp;A NFC Mapping'!M:M,'FP&amp;A NFC Mapping'!N:N)</f>
        <v>Corporate Services</v>
      </c>
    </row>
    <row r="238" spans="1:10" ht="29.25">
      <c r="A238" s="178" t="s">
        <v>7369</v>
      </c>
      <c r="B238" s="178" t="s">
        <v>98</v>
      </c>
      <c r="C238" s="178" t="s">
        <v>758</v>
      </c>
      <c r="D238" s="197" t="s">
        <v>759</v>
      </c>
      <c r="E238" s="198" t="s">
        <v>98</v>
      </c>
      <c r="F238" s="217">
        <v>72816.21000000005</v>
      </c>
      <c r="G238" s="217">
        <v>2100.8700000000713</v>
      </c>
      <c r="H238" s="217">
        <v>70715.339999999982</v>
      </c>
      <c r="I238" s="199" t="s">
        <v>7347</v>
      </c>
      <c r="J238" s="178" t="str">
        <f>_xlfn.XLOOKUP('FP&amp;A FEMA Mapping'!I238,'FP&amp;A NFC Mapping'!M:M,'FP&amp;A NFC Mapping'!N:N)</f>
        <v>Engineering and Asset Management</v>
      </c>
    </row>
    <row r="239" spans="1:10" ht="29.25">
      <c r="A239" s="178" t="s">
        <v>7369</v>
      </c>
      <c r="B239" s="178" t="s">
        <v>98</v>
      </c>
      <c r="C239" s="178" t="s">
        <v>760</v>
      </c>
      <c r="D239" s="197" t="s">
        <v>761</v>
      </c>
      <c r="E239" s="198" t="s">
        <v>98</v>
      </c>
      <c r="F239" s="217">
        <v>0</v>
      </c>
      <c r="G239" s="217">
        <v>0</v>
      </c>
      <c r="H239" s="217">
        <v>0</v>
      </c>
      <c r="I239" s="199" t="s">
        <v>7347</v>
      </c>
      <c r="J239" s="178" t="str">
        <f>_xlfn.XLOOKUP('FP&amp;A FEMA Mapping'!I239,'FP&amp;A NFC Mapping'!M:M,'FP&amp;A NFC Mapping'!N:N)</f>
        <v>Engineering and Asset Management</v>
      </c>
    </row>
    <row r="240" spans="1:10" ht="29.25">
      <c r="A240" s="178" t="s">
        <v>7369</v>
      </c>
      <c r="B240" s="178" t="s">
        <v>98</v>
      </c>
      <c r="C240" s="178" t="s">
        <v>762</v>
      </c>
      <c r="D240" s="197" t="s">
        <v>763</v>
      </c>
      <c r="E240" s="198" t="s">
        <v>98</v>
      </c>
      <c r="F240" s="217">
        <v>8619.2699999999822</v>
      </c>
      <c r="G240" s="217">
        <v>30454.130000000005</v>
      </c>
      <c r="H240" s="217">
        <v>-21834.860000000022</v>
      </c>
      <c r="I240" s="199" t="s">
        <v>7347</v>
      </c>
      <c r="J240" s="178" t="str">
        <f>_xlfn.XLOOKUP('FP&amp;A FEMA Mapping'!I240,'FP&amp;A NFC Mapping'!M:M,'FP&amp;A NFC Mapping'!N:N)</f>
        <v>Engineering and Asset Management</v>
      </c>
    </row>
    <row r="241" spans="1:10" ht="29.25">
      <c r="A241" s="178" t="s">
        <v>7369</v>
      </c>
      <c r="B241" s="178" t="s">
        <v>98</v>
      </c>
      <c r="C241" s="178" t="s">
        <v>764</v>
      </c>
      <c r="D241" s="197" t="s">
        <v>765</v>
      </c>
      <c r="E241" s="198" t="s">
        <v>98</v>
      </c>
      <c r="F241" s="217">
        <v>-42586.340000000106</v>
      </c>
      <c r="G241" s="217">
        <v>-55968.690000000119</v>
      </c>
      <c r="H241" s="217">
        <v>13382.350000000015</v>
      </c>
      <c r="I241" s="199" t="s">
        <v>7347</v>
      </c>
      <c r="J241" s="178" t="str">
        <f>_xlfn.XLOOKUP('FP&amp;A FEMA Mapping'!I241,'FP&amp;A NFC Mapping'!M:M,'FP&amp;A NFC Mapping'!N:N)</f>
        <v>Engineering and Asset Management</v>
      </c>
    </row>
    <row r="242" spans="1:10" ht="29.25">
      <c r="A242" s="178" t="s">
        <v>7369</v>
      </c>
      <c r="B242" s="178" t="s">
        <v>98</v>
      </c>
      <c r="C242" s="178" t="s">
        <v>766</v>
      </c>
      <c r="D242" s="197" t="s">
        <v>767</v>
      </c>
      <c r="E242" s="198" t="s">
        <v>98</v>
      </c>
      <c r="F242" s="217">
        <v>4675.7299999999987</v>
      </c>
      <c r="G242" s="217">
        <v>1465.43</v>
      </c>
      <c r="H242" s="217">
        <v>3210.2999999999988</v>
      </c>
      <c r="I242" s="199" t="s">
        <v>7347</v>
      </c>
      <c r="J242" s="178" t="str">
        <f>_xlfn.XLOOKUP('FP&amp;A FEMA Mapping'!I242,'FP&amp;A NFC Mapping'!M:M,'FP&amp;A NFC Mapping'!N:N)</f>
        <v>Engineering and Asset Management</v>
      </c>
    </row>
    <row r="243" spans="1:10" ht="29.25">
      <c r="A243" s="178" t="s">
        <v>7369</v>
      </c>
      <c r="B243" s="178" t="s">
        <v>98</v>
      </c>
      <c r="C243" s="178" t="s">
        <v>768</v>
      </c>
      <c r="D243" s="197" t="s">
        <v>7370</v>
      </c>
      <c r="E243" s="198" t="s">
        <v>98</v>
      </c>
      <c r="F243" s="217">
        <v>60.140000000073996</v>
      </c>
      <c r="G243" s="217">
        <v>-127.32999999997992</v>
      </c>
      <c r="H243" s="217">
        <v>187.47000000005391</v>
      </c>
      <c r="I243" s="199" t="s">
        <v>7347</v>
      </c>
      <c r="J243" s="178" t="str">
        <f>_xlfn.XLOOKUP('FP&amp;A FEMA Mapping'!I243,'FP&amp;A NFC Mapping'!M:M,'FP&amp;A NFC Mapping'!N:N)</f>
        <v>Engineering and Asset Management</v>
      </c>
    </row>
    <row r="244" spans="1:10" ht="29.25">
      <c r="A244" s="178" t="s">
        <v>7369</v>
      </c>
      <c r="B244" s="178" t="s">
        <v>98</v>
      </c>
      <c r="C244" s="178" t="s">
        <v>769</v>
      </c>
      <c r="D244" s="197" t="s">
        <v>770</v>
      </c>
      <c r="E244" s="198" t="s">
        <v>98</v>
      </c>
      <c r="F244" s="217">
        <v>3795.5899999999856</v>
      </c>
      <c r="G244" s="217">
        <v>29576.009999999973</v>
      </c>
      <c r="H244" s="217">
        <v>-25780.419999999987</v>
      </c>
      <c r="I244" s="199" t="s">
        <v>7347</v>
      </c>
      <c r="J244" s="178" t="str">
        <f>_xlfn.XLOOKUP('FP&amp;A FEMA Mapping'!I244,'FP&amp;A NFC Mapping'!M:M,'FP&amp;A NFC Mapping'!N:N)</f>
        <v>Engineering and Asset Management</v>
      </c>
    </row>
    <row r="245" spans="1:10" ht="29.25">
      <c r="A245" s="178" t="s">
        <v>7369</v>
      </c>
      <c r="B245" s="178" t="s">
        <v>98</v>
      </c>
      <c r="C245" s="178" t="s">
        <v>771</v>
      </c>
      <c r="D245" s="197" t="s">
        <v>772</v>
      </c>
      <c r="E245" s="198" t="s">
        <v>98</v>
      </c>
      <c r="F245" s="217">
        <v>-39475.700000000033</v>
      </c>
      <c r="G245" s="217">
        <v>5009.6199999999735</v>
      </c>
      <c r="H245" s="217">
        <v>-44485.320000000007</v>
      </c>
      <c r="I245" s="199" t="s">
        <v>7347</v>
      </c>
      <c r="J245" s="178" t="str">
        <f>_xlfn.XLOOKUP('FP&amp;A FEMA Mapping'!I245,'FP&amp;A NFC Mapping'!M:M,'FP&amp;A NFC Mapping'!N:N)</f>
        <v>Engineering and Asset Management</v>
      </c>
    </row>
    <row r="246" spans="1:10" ht="29.25">
      <c r="A246" s="178" t="s">
        <v>7369</v>
      </c>
      <c r="B246" s="178" t="s">
        <v>98</v>
      </c>
      <c r="C246" s="178" t="s">
        <v>773</v>
      </c>
      <c r="D246" s="197" t="s">
        <v>774</v>
      </c>
      <c r="E246" s="198" t="s">
        <v>98</v>
      </c>
      <c r="F246" s="217">
        <v>143046.70999999996</v>
      </c>
      <c r="G246" s="217">
        <v>145986.87</v>
      </c>
      <c r="H246" s="217">
        <v>-2940.160000000034</v>
      </c>
      <c r="I246" s="199" t="s">
        <v>7347</v>
      </c>
      <c r="J246" s="178" t="str">
        <f>_xlfn.XLOOKUP('FP&amp;A FEMA Mapping'!I246,'FP&amp;A NFC Mapping'!M:M,'FP&amp;A NFC Mapping'!N:N)</f>
        <v>Engineering and Asset Management</v>
      </c>
    </row>
    <row r="247" spans="1:10" ht="29.25">
      <c r="A247" s="178" t="s">
        <v>7369</v>
      </c>
      <c r="B247" s="178" t="s">
        <v>98</v>
      </c>
      <c r="C247" s="178" t="s">
        <v>775</v>
      </c>
      <c r="D247" s="197" t="s">
        <v>776</v>
      </c>
      <c r="E247" s="198" t="s">
        <v>98</v>
      </c>
      <c r="F247" s="217">
        <v>178879.78000000009</v>
      </c>
      <c r="G247" s="217">
        <v>85429.810000000143</v>
      </c>
      <c r="H247" s="217">
        <v>93449.969999999958</v>
      </c>
      <c r="I247" s="199" t="s">
        <v>7347</v>
      </c>
      <c r="J247" s="178" t="str">
        <f>_xlfn.XLOOKUP('FP&amp;A FEMA Mapping'!I247,'FP&amp;A NFC Mapping'!M:M,'FP&amp;A NFC Mapping'!N:N)</f>
        <v>Engineering and Asset Management</v>
      </c>
    </row>
    <row r="248" spans="1:10" ht="29.25">
      <c r="A248" s="178" t="s">
        <v>7369</v>
      </c>
      <c r="B248" s="178" t="s">
        <v>98</v>
      </c>
      <c r="C248" s="178" t="s">
        <v>777</v>
      </c>
      <c r="D248" s="197" t="s">
        <v>778</v>
      </c>
      <c r="E248" s="198" t="s">
        <v>98</v>
      </c>
      <c r="F248" s="217">
        <v>3738.0600000000004</v>
      </c>
      <c r="G248" s="217">
        <v>2651.82</v>
      </c>
      <c r="H248" s="217">
        <v>1086.24</v>
      </c>
      <c r="I248" s="199" t="s">
        <v>7347</v>
      </c>
      <c r="J248" s="178" t="str">
        <f>_xlfn.XLOOKUP('FP&amp;A FEMA Mapping'!I248,'FP&amp;A NFC Mapping'!M:M,'FP&amp;A NFC Mapping'!N:N)</f>
        <v>Engineering and Asset Management</v>
      </c>
    </row>
    <row r="249" spans="1:10" ht="29.25">
      <c r="A249" s="178" t="s">
        <v>7369</v>
      </c>
      <c r="B249" s="178" t="s">
        <v>98</v>
      </c>
      <c r="C249" s="178" t="s">
        <v>779</v>
      </c>
      <c r="D249" s="197" t="s">
        <v>780</v>
      </c>
      <c r="E249" s="198" t="s">
        <v>98</v>
      </c>
      <c r="F249" s="217">
        <v>15030.909999999973</v>
      </c>
      <c r="G249" s="217">
        <v>3223.0399999999718</v>
      </c>
      <c r="H249" s="217">
        <v>11807.87</v>
      </c>
      <c r="I249" s="199" t="s">
        <v>7347</v>
      </c>
      <c r="J249" s="178" t="str">
        <f>_xlfn.XLOOKUP('FP&amp;A FEMA Mapping'!I249,'FP&amp;A NFC Mapping'!M:M,'FP&amp;A NFC Mapping'!N:N)</f>
        <v>Engineering and Asset Management</v>
      </c>
    </row>
    <row r="250" spans="1:10" ht="29.25">
      <c r="A250" s="178" t="s">
        <v>7369</v>
      </c>
      <c r="B250" s="178" t="s">
        <v>98</v>
      </c>
      <c r="C250" s="178" t="s">
        <v>781</v>
      </c>
      <c r="D250" s="197" t="s">
        <v>782</v>
      </c>
      <c r="E250" s="198" t="s">
        <v>98</v>
      </c>
      <c r="F250" s="217">
        <v>104044.90000000063</v>
      </c>
      <c r="G250" s="217">
        <v>-114407.04000000062</v>
      </c>
      <c r="H250" s="217">
        <v>218451.94000000125</v>
      </c>
      <c r="I250" s="199" t="s">
        <v>7347</v>
      </c>
      <c r="J250" s="178" t="str">
        <f>_xlfn.XLOOKUP('FP&amp;A FEMA Mapping'!I250,'FP&amp;A NFC Mapping'!M:M,'FP&amp;A NFC Mapping'!N:N)</f>
        <v>Engineering and Asset Management</v>
      </c>
    </row>
    <row r="251" spans="1:10" ht="29.25">
      <c r="A251" s="178" t="s">
        <v>7369</v>
      </c>
      <c r="B251" s="178" t="s">
        <v>98</v>
      </c>
      <c r="C251" s="178" t="s">
        <v>783</v>
      </c>
      <c r="D251" s="197" t="s">
        <v>784</v>
      </c>
      <c r="E251" s="198" t="s">
        <v>98</v>
      </c>
      <c r="F251" s="217">
        <v>44546.849999999948</v>
      </c>
      <c r="G251" s="217">
        <v>23056.259999999937</v>
      </c>
      <c r="H251" s="217">
        <v>21490.590000000015</v>
      </c>
      <c r="I251" s="199" t="s">
        <v>7347</v>
      </c>
      <c r="J251" s="178" t="str">
        <f>_xlfn.XLOOKUP('FP&amp;A FEMA Mapping'!I251,'FP&amp;A NFC Mapping'!M:M,'FP&amp;A NFC Mapping'!N:N)</f>
        <v>Engineering and Asset Management</v>
      </c>
    </row>
    <row r="252" spans="1:10" ht="29.25">
      <c r="A252" s="178" t="s">
        <v>7369</v>
      </c>
      <c r="B252" s="178" t="s">
        <v>98</v>
      </c>
      <c r="C252" s="178" t="s">
        <v>785</v>
      </c>
      <c r="D252" s="197" t="s">
        <v>786</v>
      </c>
      <c r="E252" s="198" t="s">
        <v>98</v>
      </c>
      <c r="F252" s="217">
        <v>-9951.4400000000096</v>
      </c>
      <c r="G252" s="217">
        <v>9342.1299999999756</v>
      </c>
      <c r="H252" s="217">
        <v>-19293.569999999985</v>
      </c>
      <c r="I252" s="199" t="s">
        <v>7347</v>
      </c>
      <c r="J252" s="178" t="str">
        <f>_xlfn.XLOOKUP('FP&amp;A FEMA Mapping'!I252,'FP&amp;A NFC Mapping'!M:M,'FP&amp;A NFC Mapping'!N:N)</f>
        <v>Engineering and Asset Management</v>
      </c>
    </row>
    <row r="253" spans="1:10" ht="29.25">
      <c r="A253" s="178" t="s">
        <v>7369</v>
      </c>
      <c r="B253" s="178" t="s">
        <v>98</v>
      </c>
      <c r="C253" s="178" t="s">
        <v>787</v>
      </c>
      <c r="D253" s="197" t="s">
        <v>788</v>
      </c>
      <c r="E253" s="198" t="s">
        <v>98</v>
      </c>
      <c r="F253" s="217">
        <v>27385.279999999981</v>
      </c>
      <c r="G253" s="217">
        <v>-1275.9699999999939</v>
      </c>
      <c r="H253" s="217">
        <v>28661.249999999975</v>
      </c>
      <c r="I253" s="199" t="s">
        <v>7347</v>
      </c>
      <c r="J253" s="178" t="str">
        <f>_xlfn.XLOOKUP('FP&amp;A FEMA Mapping'!I253,'FP&amp;A NFC Mapping'!M:M,'FP&amp;A NFC Mapping'!N:N)</f>
        <v>Engineering and Asset Management</v>
      </c>
    </row>
    <row r="254" spans="1:10" ht="29.25">
      <c r="A254" s="178" t="s">
        <v>7369</v>
      </c>
      <c r="B254" s="178" t="s">
        <v>98</v>
      </c>
      <c r="C254" s="178" t="s">
        <v>789</v>
      </c>
      <c r="D254" s="197" t="s">
        <v>790</v>
      </c>
      <c r="E254" s="198" t="s">
        <v>98</v>
      </c>
      <c r="F254" s="217">
        <v>9630.3100000000741</v>
      </c>
      <c r="G254" s="217">
        <v>2294.0900000000365</v>
      </c>
      <c r="H254" s="217">
        <v>7336.2200000000366</v>
      </c>
      <c r="I254" s="199" t="s">
        <v>7347</v>
      </c>
      <c r="J254" s="178" t="str">
        <f>_xlfn.XLOOKUP('FP&amp;A FEMA Mapping'!I254,'FP&amp;A NFC Mapping'!M:M,'FP&amp;A NFC Mapping'!N:N)</f>
        <v>Engineering and Asset Management</v>
      </c>
    </row>
    <row r="255" spans="1:10" ht="29.25">
      <c r="A255" s="178" t="s">
        <v>7369</v>
      </c>
      <c r="B255" s="178" t="s">
        <v>98</v>
      </c>
      <c r="C255" s="178" t="s">
        <v>791</v>
      </c>
      <c r="D255" s="197" t="s">
        <v>792</v>
      </c>
      <c r="E255" s="198" t="s">
        <v>98</v>
      </c>
      <c r="F255" s="217">
        <v>3921.119999999999</v>
      </c>
      <c r="G255" s="217">
        <v>374.55000000000655</v>
      </c>
      <c r="H255" s="217">
        <v>3546.5699999999924</v>
      </c>
      <c r="I255" s="199" t="s">
        <v>7347</v>
      </c>
      <c r="J255" s="178" t="str">
        <f>_xlfn.XLOOKUP('FP&amp;A FEMA Mapping'!I255,'FP&amp;A NFC Mapping'!M:M,'FP&amp;A NFC Mapping'!N:N)</f>
        <v>Engineering and Asset Management</v>
      </c>
    </row>
    <row r="256" spans="1:10" ht="29.25">
      <c r="A256" s="178" t="s">
        <v>7369</v>
      </c>
      <c r="B256" s="178" t="s">
        <v>98</v>
      </c>
      <c r="C256" s="178" t="s">
        <v>793</v>
      </c>
      <c r="D256" s="197" t="s">
        <v>794</v>
      </c>
      <c r="E256" s="198" t="s">
        <v>98</v>
      </c>
      <c r="F256" s="217">
        <v>18232.729999999967</v>
      </c>
      <c r="G256" s="217">
        <v>23685.219999999965</v>
      </c>
      <c r="H256" s="217">
        <v>-5452.4899999999961</v>
      </c>
      <c r="I256" s="199" t="s">
        <v>7347</v>
      </c>
      <c r="J256" s="178" t="str">
        <f>_xlfn.XLOOKUP('FP&amp;A FEMA Mapping'!I256,'FP&amp;A NFC Mapping'!M:M,'FP&amp;A NFC Mapping'!N:N)</f>
        <v>Engineering and Asset Management</v>
      </c>
    </row>
    <row r="257" spans="1:10" ht="29.25">
      <c r="A257" s="178" t="s">
        <v>7369</v>
      </c>
      <c r="B257" s="178" t="s">
        <v>98</v>
      </c>
      <c r="C257" s="178" t="s">
        <v>795</v>
      </c>
      <c r="D257" s="197" t="s">
        <v>796</v>
      </c>
      <c r="E257" s="198" t="s">
        <v>98</v>
      </c>
      <c r="F257" s="217">
        <v>5878.9599999999991</v>
      </c>
      <c r="G257" s="217">
        <v>3181.7099999999996</v>
      </c>
      <c r="H257" s="217">
        <v>2697.2499999999995</v>
      </c>
      <c r="I257" s="199" t="s">
        <v>7347</v>
      </c>
      <c r="J257" s="178" t="str">
        <f>_xlfn.XLOOKUP('FP&amp;A FEMA Mapping'!I257,'FP&amp;A NFC Mapping'!M:M,'FP&amp;A NFC Mapping'!N:N)</f>
        <v>Engineering and Asset Management</v>
      </c>
    </row>
    <row r="258" spans="1:10" ht="29.25">
      <c r="A258" s="178" t="s">
        <v>7369</v>
      </c>
      <c r="B258" s="178" t="s">
        <v>98</v>
      </c>
      <c r="C258" s="178" t="s">
        <v>797</v>
      </c>
      <c r="D258" s="197" t="s">
        <v>7371</v>
      </c>
      <c r="E258" s="198" t="s">
        <v>98</v>
      </c>
      <c r="F258" s="217">
        <v>-109497.44000000079</v>
      </c>
      <c r="G258" s="217">
        <v>-58552.320000000705</v>
      </c>
      <c r="H258" s="217">
        <v>-50945.12000000009</v>
      </c>
      <c r="I258" s="199" t="s">
        <v>7347</v>
      </c>
      <c r="J258" s="178" t="str">
        <f>_xlfn.XLOOKUP('FP&amp;A FEMA Mapping'!I258,'FP&amp;A NFC Mapping'!M:M,'FP&amp;A NFC Mapping'!N:N)</f>
        <v>Engineering and Asset Management</v>
      </c>
    </row>
    <row r="259" spans="1:10" ht="29.25">
      <c r="A259" s="178" t="s">
        <v>7369</v>
      </c>
      <c r="B259" s="178" t="s">
        <v>98</v>
      </c>
      <c r="C259" s="178" t="s">
        <v>798</v>
      </c>
      <c r="D259" s="197" t="s">
        <v>799</v>
      </c>
      <c r="E259" s="198" t="s">
        <v>98</v>
      </c>
      <c r="F259" s="217">
        <v>-304661.30000000005</v>
      </c>
      <c r="G259" s="217">
        <v>17635.480000000098</v>
      </c>
      <c r="H259" s="217">
        <v>-322296.78000000014</v>
      </c>
      <c r="I259" s="199" t="s">
        <v>7347</v>
      </c>
      <c r="J259" s="178" t="str">
        <f>_xlfn.XLOOKUP('FP&amp;A FEMA Mapping'!I259,'FP&amp;A NFC Mapping'!M:M,'FP&amp;A NFC Mapping'!N:N)</f>
        <v>Engineering and Asset Management</v>
      </c>
    </row>
    <row r="260" spans="1:10" ht="29.25">
      <c r="A260" s="178" t="s">
        <v>7369</v>
      </c>
      <c r="B260" s="178" t="s">
        <v>98</v>
      </c>
      <c r="C260" s="178" t="s">
        <v>800</v>
      </c>
      <c r="D260" s="197" t="s">
        <v>801</v>
      </c>
      <c r="E260" s="198" t="s">
        <v>98</v>
      </c>
      <c r="F260" s="217">
        <v>56718.640000001265</v>
      </c>
      <c r="G260" s="217">
        <v>-7542.2399999982854</v>
      </c>
      <c r="H260" s="217">
        <v>64260.879999999554</v>
      </c>
      <c r="I260" s="199" t="s">
        <v>7347</v>
      </c>
      <c r="J260" s="178" t="str">
        <f>_xlfn.XLOOKUP('FP&amp;A FEMA Mapping'!I260,'FP&amp;A NFC Mapping'!M:M,'FP&amp;A NFC Mapping'!N:N)</f>
        <v>Engineering and Asset Management</v>
      </c>
    </row>
    <row r="261" spans="1:10" ht="29.25">
      <c r="A261" s="178" t="s">
        <v>7369</v>
      </c>
      <c r="B261" s="178" t="s">
        <v>98</v>
      </c>
      <c r="C261" s="178" t="s">
        <v>802</v>
      </c>
      <c r="D261" s="197" t="s">
        <v>803</v>
      </c>
      <c r="E261" s="198" t="s">
        <v>98</v>
      </c>
      <c r="F261" s="217">
        <v>-309105.56000000122</v>
      </c>
      <c r="G261" s="217">
        <v>98874.719999998459</v>
      </c>
      <c r="H261" s="217">
        <v>-407980.27999999968</v>
      </c>
      <c r="I261" s="199" t="s">
        <v>7347</v>
      </c>
      <c r="J261" s="178" t="str">
        <f>_xlfn.XLOOKUP('FP&amp;A FEMA Mapping'!I261,'FP&amp;A NFC Mapping'!M:M,'FP&amp;A NFC Mapping'!N:N)</f>
        <v>Engineering and Asset Management</v>
      </c>
    </row>
    <row r="262" spans="1:10" ht="29.25">
      <c r="A262" s="178" t="s">
        <v>7369</v>
      </c>
      <c r="B262" s="178" t="s">
        <v>98</v>
      </c>
      <c r="C262" s="178" t="s">
        <v>804</v>
      </c>
      <c r="D262" s="197" t="s">
        <v>805</v>
      </c>
      <c r="E262" s="198" t="s">
        <v>98</v>
      </c>
      <c r="F262" s="217">
        <v>31010.950000000175</v>
      </c>
      <c r="G262" s="217">
        <v>9392.0599999999395</v>
      </c>
      <c r="H262" s="217">
        <v>21618.890000000236</v>
      </c>
      <c r="I262" s="199" t="s">
        <v>7347</v>
      </c>
      <c r="J262" s="178" t="str">
        <f>_xlfn.XLOOKUP('FP&amp;A FEMA Mapping'!I262,'FP&amp;A NFC Mapping'!M:M,'FP&amp;A NFC Mapping'!N:N)</f>
        <v>Engineering and Asset Management</v>
      </c>
    </row>
    <row r="263" spans="1:10" ht="29.25">
      <c r="A263" s="178" t="s">
        <v>7369</v>
      </c>
      <c r="B263" s="178" t="s">
        <v>98</v>
      </c>
      <c r="C263" s="178" t="s">
        <v>806</v>
      </c>
      <c r="D263" s="197" t="s">
        <v>807</v>
      </c>
      <c r="E263" s="198" t="s">
        <v>98</v>
      </c>
      <c r="F263" s="217">
        <v>89462.090000000186</v>
      </c>
      <c r="G263" s="217">
        <v>34532.830000000227</v>
      </c>
      <c r="H263" s="217">
        <v>54929.259999999958</v>
      </c>
      <c r="I263" s="199" t="s">
        <v>7347</v>
      </c>
      <c r="J263" s="178" t="str">
        <f>_xlfn.XLOOKUP('FP&amp;A FEMA Mapping'!I263,'FP&amp;A NFC Mapping'!M:M,'FP&amp;A NFC Mapping'!N:N)</f>
        <v>Engineering and Asset Management</v>
      </c>
    </row>
    <row r="264" spans="1:10" ht="29.25">
      <c r="A264" s="178" t="s">
        <v>7369</v>
      </c>
      <c r="B264" s="178" t="s">
        <v>98</v>
      </c>
      <c r="C264" s="178" t="s">
        <v>808</v>
      </c>
      <c r="D264" s="197" t="s">
        <v>809</v>
      </c>
      <c r="E264" s="198" t="s">
        <v>98</v>
      </c>
      <c r="F264" s="217">
        <v>46136.040000000132</v>
      </c>
      <c r="G264" s="217">
        <v>50602.810000000245</v>
      </c>
      <c r="H264" s="217">
        <v>-4466.7700000001132</v>
      </c>
      <c r="I264" s="199" t="s">
        <v>7347</v>
      </c>
      <c r="J264" s="178" t="str">
        <f>_xlfn.XLOOKUP('FP&amp;A FEMA Mapping'!I264,'FP&amp;A NFC Mapping'!M:M,'FP&amp;A NFC Mapping'!N:N)</f>
        <v>Engineering and Asset Management</v>
      </c>
    </row>
    <row r="265" spans="1:10" ht="29.25">
      <c r="A265" s="178" t="s">
        <v>7369</v>
      </c>
      <c r="B265" s="178" t="s">
        <v>98</v>
      </c>
      <c r="C265" s="178" t="s">
        <v>810</v>
      </c>
      <c r="D265" s="197" t="s">
        <v>811</v>
      </c>
      <c r="E265" s="198" t="s">
        <v>98</v>
      </c>
      <c r="F265" s="217">
        <v>43356.789999999848</v>
      </c>
      <c r="G265" s="217">
        <v>22025.6899999999</v>
      </c>
      <c r="H265" s="217">
        <v>21331.099999999948</v>
      </c>
      <c r="I265" s="199" t="s">
        <v>7347</v>
      </c>
      <c r="J265" s="178" t="str">
        <f>_xlfn.XLOOKUP('FP&amp;A FEMA Mapping'!I265,'FP&amp;A NFC Mapping'!M:M,'FP&amp;A NFC Mapping'!N:N)</f>
        <v>Engineering and Asset Management</v>
      </c>
    </row>
    <row r="266" spans="1:10" ht="29.25">
      <c r="A266" s="178" t="s">
        <v>7369</v>
      </c>
      <c r="B266" s="178" t="s">
        <v>98</v>
      </c>
      <c r="C266" s="178" t="s">
        <v>812</v>
      </c>
      <c r="D266" s="197" t="s">
        <v>813</v>
      </c>
      <c r="E266" s="198" t="s">
        <v>98</v>
      </c>
      <c r="F266" s="217">
        <v>12244.88999999999</v>
      </c>
      <c r="G266" s="217">
        <v>5328.7899999999881</v>
      </c>
      <c r="H266" s="217">
        <v>6916.1000000000022</v>
      </c>
      <c r="I266" s="199" t="s">
        <v>7347</v>
      </c>
      <c r="J266" s="178" t="str">
        <f>_xlfn.XLOOKUP('FP&amp;A FEMA Mapping'!I266,'FP&amp;A NFC Mapping'!M:M,'FP&amp;A NFC Mapping'!N:N)</f>
        <v>Engineering and Asset Management</v>
      </c>
    </row>
    <row r="267" spans="1:10" ht="29.25">
      <c r="A267" s="178" t="s">
        <v>7369</v>
      </c>
      <c r="B267" s="178" t="s">
        <v>98</v>
      </c>
      <c r="C267" s="178" t="s">
        <v>814</v>
      </c>
      <c r="D267" s="197" t="s">
        <v>815</v>
      </c>
      <c r="E267" s="198" t="s">
        <v>98</v>
      </c>
      <c r="F267" s="217">
        <v>-14700</v>
      </c>
      <c r="G267" s="217">
        <v>-14700</v>
      </c>
      <c r="H267" s="217">
        <v>0</v>
      </c>
      <c r="I267" s="199" t="s">
        <v>7347</v>
      </c>
      <c r="J267" s="178" t="str">
        <f>_xlfn.XLOOKUP('FP&amp;A FEMA Mapping'!I267,'FP&amp;A NFC Mapping'!M:M,'FP&amp;A NFC Mapping'!N:N)</f>
        <v>Engineering and Asset Management</v>
      </c>
    </row>
    <row r="268" spans="1:10" ht="29.25">
      <c r="A268" s="178" t="s">
        <v>7369</v>
      </c>
      <c r="B268" s="178" t="s">
        <v>98</v>
      </c>
      <c r="C268" s="178" t="s">
        <v>816</v>
      </c>
      <c r="D268" s="197" t="s">
        <v>817</v>
      </c>
      <c r="E268" s="198" t="s">
        <v>98</v>
      </c>
      <c r="F268" s="217">
        <v>7124.15</v>
      </c>
      <c r="G268" s="217">
        <v>4562.09</v>
      </c>
      <c r="H268" s="217">
        <v>2562.06</v>
      </c>
      <c r="I268" s="199" t="s">
        <v>7347</v>
      </c>
      <c r="J268" s="178" t="str">
        <f>_xlfn.XLOOKUP('FP&amp;A FEMA Mapping'!I268,'FP&amp;A NFC Mapping'!M:M,'FP&amp;A NFC Mapping'!N:N)</f>
        <v>Engineering and Asset Management</v>
      </c>
    </row>
    <row r="269" spans="1:10" ht="29.25">
      <c r="A269" s="178" t="s">
        <v>7369</v>
      </c>
      <c r="B269" s="178" t="s">
        <v>98</v>
      </c>
      <c r="C269" s="178" t="s">
        <v>818</v>
      </c>
      <c r="D269" s="197" t="s">
        <v>819</v>
      </c>
      <c r="E269" s="198" t="s">
        <v>98</v>
      </c>
      <c r="F269" s="217">
        <v>-96272.719999999899</v>
      </c>
      <c r="G269" s="217">
        <v>-12039.179999999935</v>
      </c>
      <c r="H269" s="217">
        <v>-84233.539999999964</v>
      </c>
      <c r="I269" s="199" t="s">
        <v>7347</v>
      </c>
      <c r="J269" s="178" t="str">
        <f>_xlfn.XLOOKUP('FP&amp;A FEMA Mapping'!I269,'FP&amp;A NFC Mapping'!M:M,'FP&amp;A NFC Mapping'!N:N)</f>
        <v>Engineering and Asset Management</v>
      </c>
    </row>
    <row r="270" spans="1:10" ht="29.25">
      <c r="A270" s="178" t="s">
        <v>7369</v>
      </c>
      <c r="B270" s="178" t="s">
        <v>98</v>
      </c>
      <c r="C270" s="178" t="s">
        <v>820</v>
      </c>
      <c r="D270" s="197" t="s">
        <v>821</v>
      </c>
      <c r="E270" s="198" t="s">
        <v>98</v>
      </c>
      <c r="F270" s="217">
        <v>33531.209999998355</v>
      </c>
      <c r="G270" s="217">
        <v>7200.0499999992317</v>
      </c>
      <c r="H270" s="217">
        <v>26331.159999999123</v>
      </c>
      <c r="I270" s="199" t="s">
        <v>7347</v>
      </c>
      <c r="J270" s="178" t="str">
        <f>_xlfn.XLOOKUP('FP&amp;A FEMA Mapping'!I270,'FP&amp;A NFC Mapping'!M:M,'FP&amp;A NFC Mapping'!N:N)</f>
        <v>Engineering and Asset Management</v>
      </c>
    </row>
    <row r="271" spans="1:10" ht="29.25">
      <c r="A271" s="178" t="s">
        <v>7369</v>
      </c>
      <c r="B271" s="178" t="s">
        <v>98</v>
      </c>
      <c r="C271" s="178" t="s">
        <v>822</v>
      </c>
      <c r="D271" s="197" t="s">
        <v>823</v>
      </c>
      <c r="E271" s="198" t="s">
        <v>98</v>
      </c>
      <c r="F271" s="217">
        <v>6957.4400000000005</v>
      </c>
      <c r="G271" s="217">
        <v>2849.6600000000003</v>
      </c>
      <c r="H271" s="217">
        <v>4107.78</v>
      </c>
      <c r="I271" s="199" t="s">
        <v>7347</v>
      </c>
      <c r="J271" s="178" t="str">
        <f>_xlfn.XLOOKUP('FP&amp;A FEMA Mapping'!I271,'FP&amp;A NFC Mapping'!M:M,'FP&amp;A NFC Mapping'!N:N)</f>
        <v>Engineering and Asset Management</v>
      </c>
    </row>
    <row r="272" spans="1:10" ht="29.25">
      <c r="A272" s="178" t="s">
        <v>7369</v>
      </c>
      <c r="B272" s="178" t="s">
        <v>98</v>
      </c>
      <c r="C272" s="178" t="s">
        <v>824</v>
      </c>
      <c r="D272" s="197" t="s">
        <v>825</v>
      </c>
      <c r="E272" s="198" t="s">
        <v>98</v>
      </c>
      <c r="F272" s="217">
        <v>5994.2000000000025</v>
      </c>
      <c r="G272" s="217">
        <v>5403.7000000000025</v>
      </c>
      <c r="H272" s="217">
        <v>590.50000000000034</v>
      </c>
      <c r="I272" s="199" t="s">
        <v>7347</v>
      </c>
      <c r="J272" s="178" t="str">
        <f>_xlfn.XLOOKUP('FP&amp;A FEMA Mapping'!I272,'FP&amp;A NFC Mapping'!M:M,'FP&amp;A NFC Mapping'!N:N)</f>
        <v>Engineering and Asset Management</v>
      </c>
    </row>
    <row r="273" spans="1:10" ht="29.25">
      <c r="A273" s="178" t="s">
        <v>7369</v>
      </c>
      <c r="B273" s="178" t="s">
        <v>98</v>
      </c>
      <c r="C273" s="178" t="s">
        <v>826</v>
      </c>
      <c r="D273" s="197" t="s">
        <v>827</v>
      </c>
      <c r="E273" s="198" t="s">
        <v>98</v>
      </c>
      <c r="F273" s="217">
        <v>224029.95</v>
      </c>
      <c r="G273" s="217">
        <v>69450.11000000003</v>
      </c>
      <c r="H273" s="217">
        <v>154579.84</v>
      </c>
      <c r="I273" s="199" t="s">
        <v>7347</v>
      </c>
      <c r="J273" s="178" t="str">
        <f>_xlfn.XLOOKUP('FP&amp;A FEMA Mapping'!I273,'FP&amp;A NFC Mapping'!M:M,'FP&amp;A NFC Mapping'!N:N)</f>
        <v>Engineering and Asset Management</v>
      </c>
    </row>
    <row r="274" spans="1:10" ht="29.25">
      <c r="A274" s="178" t="s">
        <v>7369</v>
      </c>
      <c r="B274" s="178" t="s">
        <v>98</v>
      </c>
      <c r="C274" s="178" t="s">
        <v>828</v>
      </c>
      <c r="D274" s="197" t="s">
        <v>829</v>
      </c>
      <c r="E274" s="198" t="s">
        <v>98</v>
      </c>
      <c r="F274" s="217">
        <v>-61344.400000000009</v>
      </c>
      <c r="G274" s="217">
        <v>-57368.10000000002</v>
      </c>
      <c r="H274" s="217">
        <v>-3976.2999999999874</v>
      </c>
      <c r="I274" s="199" t="s">
        <v>7347</v>
      </c>
      <c r="J274" s="178" t="str">
        <f>_xlfn.XLOOKUP('FP&amp;A FEMA Mapping'!I274,'FP&amp;A NFC Mapping'!M:M,'FP&amp;A NFC Mapping'!N:N)</f>
        <v>Engineering and Asset Management</v>
      </c>
    </row>
    <row r="275" spans="1:10" ht="29.25">
      <c r="A275" s="178" t="s">
        <v>7369</v>
      </c>
      <c r="B275" s="178" t="s">
        <v>98</v>
      </c>
      <c r="C275" s="178" t="s">
        <v>830</v>
      </c>
      <c r="D275" s="197" t="s">
        <v>831</v>
      </c>
      <c r="E275" s="198" t="s">
        <v>98</v>
      </c>
      <c r="F275" s="217">
        <v>-58187.679999999957</v>
      </c>
      <c r="G275" s="217">
        <v>-57119.379999999946</v>
      </c>
      <c r="H275" s="217">
        <v>-1068.3000000000097</v>
      </c>
      <c r="I275" s="199" t="s">
        <v>7347</v>
      </c>
      <c r="J275" s="178" t="str">
        <f>_xlfn.XLOOKUP('FP&amp;A FEMA Mapping'!I275,'FP&amp;A NFC Mapping'!M:M,'FP&amp;A NFC Mapping'!N:N)</f>
        <v>Engineering and Asset Management</v>
      </c>
    </row>
    <row r="276" spans="1:10" ht="29.25">
      <c r="A276" s="178" t="s">
        <v>7369</v>
      </c>
      <c r="B276" s="178" t="s">
        <v>104</v>
      </c>
      <c r="C276" s="178" t="s">
        <v>832</v>
      </c>
      <c r="D276" s="197" t="s">
        <v>833</v>
      </c>
      <c r="E276" s="198" t="s">
        <v>104</v>
      </c>
      <c r="F276" s="217">
        <v>0</v>
      </c>
      <c r="G276" s="217">
        <v>0</v>
      </c>
      <c r="H276" s="217">
        <v>0</v>
      </c>
      <c r="I276" s="199" t="s">
        <v>7347</v>
      </c>
      <c r="J276" s="178" t="str">
        <f>_xlfn.XLOOKUP('FP&amp;A FEMA Mapping'!I276,'FP&amp;A NFC Mapping'!M:M,'FP&amp;A NFC Mapping'!N:N)</f>
        <v>Engineering and Asset Management</v>
      </c>
    </row>
    <row r="277" spans="1:10" ht="29.25">
      <c r="A277" s="178" t="s">
        <v>7369</v>
      </c>
      <c r="B277" s="178" t="s">
        <v>104</v>
      </c>
      <c r="C277" s="178" t="s">
        <v>834</v>
      </c>
      <c r="D277" s="197" t="s">
        <v>835</v>
      </c>
      <c r="E277" s="198" t="s">
        <v>104</v>
      </c>
      <c r="F277" s="217">
        <v>0</v>
      </c>
      <c r="G277" s="217">
        <v>0</v>
      </c>
      <c r="H277" s="217">
        <v>0</v>
      </c>
      <c r="I277" s="199" t="s">
        <v>7347</v>
      </c>
      <c r="J277" s="178" t="str">
        <f>_xlfn.XLOOKUP('FP&amp;A FEMA Mapping'!I277,'FP&amp;A NFC Mapping'!M:M,'FP&amp;A NFC Mapping'!N:N)</f>
        <v>Engineering and Asset Management</v>
      </c>
    </row>
    <row r="278" spans="1:10" ht="29.25">
      <c r="A278" s="178" t="s">
        <v>7369</v>
      </c>
      <c r="B278" s="178" t="s">
        <v>104</v>
      </c>
      <c r="C278" s="178" t="s">
        <v>836</v>
      </c>
      <c r="D278" s="197" t="s">
        <v>837</v>
      </c>
      <c r="E278" s="198" t="s">
        <v>104</v>
      </c>
      <c r="F278" s="217">
        <v>0</v>
      </c>
      <c r="G278" s="217">
        <v>0</v>
      </c>
      <c r="H278" s="217">
        <v>0</v>
      </c>
      <c r="I278" s="199" t="s">
        <v>7347</v>
      </c>
      <c r="J278" s="178" t="str">
        <f>_xlfn.XLOOKUP('FP&amp;A FEMA Mapping'!I278,'FP&amp;A NFC Mapping'!M:M,'FP&amp;A NFC Mapping'!N:N)</f>
        <v>Engineering and Asset Management</v>
      </c>
    </row>
    <row r="279" spans="1:10" ht="29.25">
      <c r="A279" s="178" t="s">
        <v>7369</v>
      </c>
      <c r="B279" s="178" t="s">
        <v>104</v>
      </c>
      <c r="C279" s="178" t="s">
        <v>838</v>
      </c>
      <c r="D279" s="197" t="s">
        <v>839</v>
      </c>
      <c r="E279" s="198" t="s">
        <v>104</v>
      </c>
      <c r="F279" s="217">
        <v>0</v>
      </c>
      <c r="G279" s="217">
        <v>0</v>
      </c>
      <c r="H279" s="217">
        <v>0</v>
      </c>
      <c r="I279" s="199" t="s">
        <v>7347</v>
      </c>
      <c r="J279" s="178" t="str">
        <f>_xlfn.XLOOKUP('FP&amp;A FEMA Mapping'!I279,'FP&amp;A NFC Mapping'!M:M,'FP&amp;A NFC Mapping'!N:N)</f>
        <v>Engineering and Asset Management</v>
      </c>
    </row>
    <row r="280" spans="1:10" ht="29.25">
      <c r="A280" s="178" t="s">
        <v>7369</v>
      </c>
      <c r="B280" s="178" t="s">
        <v>104</v>
      </c>
      <c r="C280" s="178" t="s">
        <v>840</v>
      </c>
      <c r="D280" s="197" t="s">
        <v>841</v>
      </c>
      <c r="E280" s="198" t="s">
        <v>104</v>
      </c>
      <c r="F280" s="217">
        <v>-242</v>
      </c>
      <c r="G280" s="217">
        <v>-242</v>
      </c>
      <c r="H280" s="217">
        <v>0</v>
      </c>
      <c r="I280" s="199" t="s">
        <v>7347</v>
      </c>
      <c r="J280" s="178" t="str">
        <f>_xlfn.XLOOKUP('FP&amp;A FEMA Mapping'!I280,'FP&amp;A NFC Mapping'!M:M,'FP&amp;A NFC Mapping'!N:N)</f>
        <v>Engineering and Asset Management</v>
      </c>
    </row>
    <row r="281" spans="1:10" ht="29.25">
      <c r="A281" s="178" t="s">
        <v>7369</v>
      </c>
      <c r="B281" s="178" t="s">
        <v>102</v>
      </c>
      <c r="C281" s="178" t="s">
        <v>842</v>
      </c>
      <c r="D281" s="197" t="s">
        <v>843</v>
      </c>
      <c r="E281" s="198" t="s">
        <v>102</v>
      </c>
      <c r="F281" s="217">
        <v>0</v>
      </c>
      <c r="G281" s="217">
        <v>0</v>
      </c>
      <c r="H281" s="217">
        <v>0</v>
      </c>
      <c r="I281" s="199" t="s">
        <v>7347</v>
      </c>
      <c r="J281" s="178" t="str">
        <f>_xlfn.XLOOKUP('FP&amp;A FEMA Mapping'!I281,'FP&amp;A NFC Mapping'!M:M,'FP&amp;A NFC Mapping'!N:N)</f>
        <v>Engineering and Asset Management</v>
      </c>
    </row>
    <row r="282" spans="1:10" ht="29.25">
      <c r="A282" s="178" t="s">
        <v>7369</v>
      </c>
      <c r="B282" s="178" t="s">
        <v>102</v>
      </c>
      <c r="C282" s="178" t="s">
        <v>844</v>
      </c>
      <c r="D282" s="197" t="s">
        <v>845</v>
      </c>
      <c r="E282" s="198" t="s">
        <v>102</v>
      </c>
      <c r="F282" s="217">
        <v>0</v>
      </c>
      <c r="G282" s="217">
        <v>0</v>
      </c>
      <c r="H282" s="217">
        <v>0</v>
      </c>
      <c r="I282" s="199" t="s">
        <v>7347</v>
      </c>
      <c r="J282" s="178" t="str">
        <f>_xlfn.XLOOKUP('FP&amp;A FEMA Mapping'!I282,'FP&amp;A NFC Mapping'!M:M,'FP&amp;A NFC Mapping'!N:N)</f>
        <v>Engineering and Asset Management</v>
      </c>
    </row>
    <row r="283" spans="1:10" ht="29.25">
      <c r="A283" s="178" t="s">
        <v>7369</v>
      </c>
      <c r="B283" s="178" t="s">
        <v>102</v>
      </c>
      <c r="C283" s="178" t="s">
        <v>846</v>
      </c>
      <c r="D283" s="197" t="s">
        <v>847</v>
      </c>
      <c r="E283" s="198" t="s">
        <v>102</v>
      </c>
      <c r="F283" s="217">
        <v>-797158.00000000233</v>
      </c>
      <c r="G283" s="217">
        <v>-444785.97000000218</v>
      </c>
      <c r="H283" s="217">
        <v>-352372.03000000009</v>
      </c>
      <c r="I283" s="199" t="s">
        <v>7347</v>
      </c>
      <c r="J283" s="178" t="str">
        <f>_xlfn.XLOOKUP('FP&amp;A FEMA Mapping'!I283,'FP&amp;A NFC Mapping'!M:M,'FP&amp;A NFC Mapping'!N:N)</f>
        <v>Engineering and Asset Management</v>
      </c>
    </row>
    <row r="284" spans="1:10" ht="29.25">
      <c r="A284" s="178" t="s">
        <v>7369</v>
      </c>
      <c r="B284" s="178" t="s">
        <v>102</v>
      </c>
      <c r="C284" s="178" t="s">
        <v>848</v>
      </c>
      <c r="D284" s="197" t="s">
        <v>849</v>
      </c>
      <c r="E284" s="198" t="s">
        <v>102</v>
      </c>
      <c r="F284" s="217">
        <v>0</v>
      </c>
      <c r="G284" s="217">
        <v>0</v>
      </c>
      <c r="H284" s="217">
        <v>0</v>
      </c>
      <c r="I284" s="199" t="s">
        <v>7347</v>
      </c>
      <c r="J284" s="178" t="str">
        <f>_xlfn.XLOOKUP('FP&amp;A FEMA Mapping'!I284,'FP&amp;A NFC Mapping'!M:M,'FP&amp;A NFC Mapping'!N:N)</f>
        <v>Engineering and Asset Management</v>
      </c>
    </row>
    <row r="285" spans="1:10" ht="29.25">
      <c r="A285" s="178" t="s">
        <v>7369</v>
      </c>
      <c r="B285" s="178" t="s">
        <v>102</v>
      </c>
      <c r="C285" s="178" t="s">
        <v>850</v>
      </c>
      <c r="D285" s="197" t="s">
        <v>851</v>
      </c>
      <c r="E285" s="198" t="s">
        <v>102</v>
      </c>
      <c r="F285" s="217">
        <v>0</v>
      </c>
      <c r="G285" s="217">
        <v>0</v>
      </c>
      <c r="H285" s="217">
        <v>0</v>
      </c>
      <c r="I285" s="199" t="s">
        <v>7347</v>
      </c>
      <c r="J285" s="178" t="str">
        <f>_xlfn.XLOOKUP('FP&amp;A FEMA Mapping'!I285,'FP&amp;A NFC Mapping'!M:M,'FP&amp;A NFC Mapping'!N:N)</f>
        <v>Engineering and Asset Management</v>
      </c>
    </row>
    <row r="286" spans="1:10" ht="29.25">
      <c r="A286" s="178" t="s">
        <v>7369</v>
      </c>
      <c r="B286" s="178" t="s">
        <v>102</v>
      </c>
      <c r="C286" s="178" t="s">
        <v>852</v>
      </c>
      <c r="D286" s="197" t="s">
        <v>853</v>
      </c>
      <c r="E286" s="198" t="s">
        <v>102</v>
      </c>
      <c r="F286" s="217">
        <v>0</v>
      </c>
      <c r="G286" s="217">
        <v>0</v>
      </c>
      <c r="H286" s="217">
        <v>0</v>
      </c>
      <c r="I286" s="199" t="s">
        <v>7347</v>
      </c>
      <c r="J286" s="178" t="str">
        <f>_xlfn.XLOOKUP('FP&amp;A FEMA Mapping'!I286,'FP&amp;A NFC Mapping'!M:M,'FP&amp;A NFC Mapping'!N:N)</f>
        <v>Engineering and Asset Management</v>
      </c>
    </row>
    <row r="287" spans="1:10" ht="29.25">
      <c r="A287" s="178" t="s">
        <v>7369</v>
      </c>
      <c r="B287" s="178" t="s">
        <v>102</v>
      </c>
      <c r="C287" s="178" t="s">
        <v>854</v>
      </c>
      <c r="D287" s="197" t="s">
        <v>855</v>
      </c>
      <c r="E287" s="198" t="s">
        <v>102</v>
      </c>
      <c r="F287" s="217">
        <v>0</v>
      </c>
      <c r="G287" s="217">
        <v>0</v>
      </c>
      <c r="H287" s="217">
        <v>0</v>
      </c>
      <c r="I287" s="199" t="s">
        <v>7347</v>
      </c>
      <c r="J287" s="178" t="str">
        <f>_xlfn.XLOOKUP('FP&amp;A FEMA Mapping'!I287,'FP&amp;A NFC Mapping'!M:M,'FP&amp;A NFC Mapping'!N:N)</f>
        <v>Engineering and Asset Management</v>
      </c>
    </row>
    <row r="288" spans="1:10" ht="29.25">
      <c r="A288" s="178" t="s">
        <v>7369</v>
      </c>
      <c r="B288" s="178" t="s">
        <v>102</v>
      </c>
      <c r="C288" s="178" t="s">
        <v>856</v>
      </c>
      <c r="D288" s="197" t="s">
        <v>857</v>
      </c>
      <c r="E288" s="198" t="s">
        <v>102</v>
      </c>
      <c r="F288" s="217">
        <v>0</v>
      </c>
      <c r="G288" s="217">
        <v>0</v>
      </c>
      <c r="H288" s="217">
        <v>0</v>
      </c>
      <c r="I288" s="199" t="s">
        <v>7347</v>
      </c>
      <c r="J288" s="178" t="str">
        <f>_xlfn.XLOOKUP('FP&amp;A FEMA Mapping'!I288,'FP&amp;A NFC Mapping'!M:M,'FP&amp;A NFC Mapping'!N:N)</f>
        <v>Engineering and Asset Management</v>
      </c>
    </row>
    <row r="289" spans="1:10" ht="29.25">
      <c r="A289" s="178" t="s">
        <v>7369</v>
      </c>
      <c r="B289" s="178" t="s">
        <v>98</v>
      </c>
      <c r="C289" s="178" t="s">
        <v>858</v>
      </c>
      <c r="D289" s="197" t="s">
        <v>859</v>
      </c>
      <c r="E289" s="198" t="s">
        <v>98</v>
      </c>
      <c r="F289" s="217">
        <v>-4148.8600000000024</v>
      </c>
      <c r="G289" s="217">
        <v>-4032.9500000000025</v>
      </c>
      <c r="H289" s="217">
        <v>-115.90999999999985</v>
      </c>
      <c r="I289" s="199" t="s">
        <v>7347</v>
      </c>
      <c r="J289" s="178" t="str">
        <f>_xlfn.XLOOKUP('FP&amp;A FEMA Mapping'!I289,'FP&amp;A NFC Mapping'!M:M,'FP&amp;A NFC Mapping'!N:N)</f>
        <v>Engineering and Asset Management</v>
      </c>
    </row>
    <row r="290" spans="1:10" ht="29.25">
      <c r="A290" s="178" t="s">
        <v>7369</v>
      </c>
      <c r="B290" s="178" t="s">
        <v>107</v>
      </c>
      <c r="C290" s="178" t="s">
        <v>860</v>
      </c>
      <c r="D290" s="197" t="s">
        <v>861</v>
      </c>
      <c r="E290" s="198" t="s">
        <v>107</v>
      </c>
      <c r="F290" s="217">
        <v>177708.09999999957</v>
      </c>
      <c r="G290" s="217">
        <v>108512.36999999976</v>
      </c>
      <c r="H290" s="217">
        <v>69195.729999999821</v>
      </c>
      <c r="I290" s="199" t="s">
        <v>7347</v>
      </c>
      <c r="J290" s="178" t="str">
        <f>_xlfn.XLOOKUP('FP&amp;A FEMA Mapping'!I290,'FP&amp;A NFC Mapping'!M:M,'FP&amp;A NFC Mapping'!N:N)</f>
        <v>Engineering and Asset Management</v>
      </c>
    </row>
    <row r="291" spans="1:10" ht="29.25">
      <c r="A291" s="178" t="s">
        <v>7369</v>
      </c>
      <c r="B291" s="178" t="s">
        <v>107</v>
      </c>
      <c r="C291" s="178" t="s">
        <v>862</v>
      </c>
      <c r="D291" s="197" t="s">
        <v>863</v>
      </c>
      <c r="E291" s="198" t="s">
        <v>107</v>
      </c>
      <c r="F291" s="217">
        <v>15993.560000000074</v>
      </c>
      <c r="G291" s="217">
        <v>-12608.64</v>
      </c>
      <c r="H291" s="217">
        <v>28602.200000000073</v>
      </c>
      <c r="I291" s="199" t="s">
        <v>7347</v>
      </c>
      <c r="J291" s="178" t="str">
        <f>_xlfn.XLOOKUP('FP&amp;A FEMA Mapping'!I291,'FP&amp;A NFC Mapping'!M:M,'FP&amp;A NFC Mapping'!N:N)</f>
        <v>Engineering and Asset Management</v>
      </c>
    </row>
    <row r="292" spans="1:10" ht="29.25">
      <c r="A292" s="178" t="s">
        <v>7369</v>
      </c>
      <c r="B292" s="178" t="s">
        <v>107</v>
      </c>
      <c r="C292" s="178" t="s">
        <v>864</v>
      </c>
      <c r="D292" s="197" t="s">
        <v>865</v>
      </c>
      <c r="E292" s="198" t="s">
        <v>107</v>
      </c>
      <c r="F292" s="217">
        <v>70028.050000000047</v>
      </c>
      <c r="G292" s="217">
        <v>31340.240000000063</v>
      </c>
      <c r="H292" s="217">
        <v>38687.80999999999</v>
      </c>
      <c r="I292" s="199" t="s">
        <v>7347</v>
      </c>
      <c r="J292" s="178" t="str">
        <f>_xlfn.XLOOKUP('FP&amp;A FEMA Mapping'!I292,'FP&amp;A NFC Mapping'!M:M,'FP&amp;A NFC Mapping'!N:N)</f>
        <v>Engineering and Asset Management</v>
      </c>
    </row>
    <row r="293" spans="1:10" ht="29.25">
      <c r="A293" s="178" t="s">
        <v>7369</v>
      </c>
      <c r="B293" s="178" t="s">
        <v>107</v>
      </c>
      <c r="C293" s="178" t="s">
        <v>866</v>
      </c>
      <c r="D293" s="197" t="s">
        <v>867</v>
      </c>
      <c r="E293" s="198" t="s">
        <v>107</v>
      </c>
      <c r="F293" s="217">
        <v>394011.8899999999</v>
      </c>
      <c r="G293" s="217">
        <v>189519.18999999983</v>
      </c>
      <c r="H293" s="217">
        <v>204492.70000000004</v>
      </c>
      <c r="I293" s="199" t="s">
        <v>7347</v>
      </c>
      <c r="J293" s="178" t="str">
        <f>_xlfn.XLOOKUP('FP&amp;A FEMA Mapping'!I293,'FP&amp;A NFC Mapping'!M:M,'FP&amp;A NFC Mapping'!N:N)</f>
        <v>Engineering and Asset Management</v>
      </c>
    </row>
    <row r="294" spans="1:10" ht="29.25">
      <c r="A294" s="178" t="s">
        <v>7369</v>
      </c>
      <c r="B294" s="178" t="s">
        <v>107</v>
      </c>
      <c r="C294" s="178" t="s">
        <v>868</v>
      </c>
      <c r="D294" s="197" t="s">
        <v>869</v>
      </c>
      <c r="E294" s="198" t="s">
        <v>107</v>
      </c>
      <c r="F294" s="217">
        <v>52288.94999999991</v>
      </c>
      <c r="G294" s="217">
        <v>35682.179999999935</v>
      </c>
      <c r="H294" s="217">
        <v>16606.769999999979</v>
      </c>
      <c r="I294" s="199" t="s">
        <v>7347</v>
      </c>
      <c r="J294" s="178" t="str">
        <f>_xlfn.XLOOKUP('FP&amp;A FEMA Mapping'!I294,'FP&amp;A NFC Mapping'!M:M,'FP&amp;A NFC Mapping'!N:N)</f>
        <v>Engineering and Asset Management</v>
      </c>
    </row>
    <row r="295" spans="1:10" ht="29.25">
      <c r="A295" s="178" t="s">
        <v>7369</v>
      </c>
      <c r="B295" s="178" t="s">
        <v>107</v>
      </c>
      <c r="C295" s="178" t="s">
        <v>870</v>
      </c>
      <c r="D295" s="197" t="s">
        <v>871</v>
      </c>
      <c r="E295" s="198" t="s">
        <v>107</v>
      </c>
      <c r="F295" s="217">
        <v>411837.17999999772</v>
      </c>
      <c r="G295" s="217">
        <v>182525.69999999864</v>
      </c>
      <c r="H295" s="217">
        <v>229311.47999999905</v>
      </c>
      <c r="I295" s="199" t="s">
        <v>7347</v>
      </c>
      <c r="J295" s="178" t="str">
        <f>_xlfn.XLOOKUP('FP&amp;A FEMA Mapping'!I295,'FP&amp;A NFC Mapping'!M:M,'FP&amp;A NFC Mapping'!N:N)</f>
        <v>Engineering and Asset Management</v>
      </c>
    </row>
    <row r="296" spans="1:10" ht="29.25">
      <c r="A296" s="178" t="s">
        <v>7369</v>
      </c>
      <c r="B296" s="178" t="s">
        <v>107</v>
      </c>
      <c r="C296" s="178" t="s">
        <v>872</v>
      </c>
      <c r="D296" s="197" t="s">
        <v>873</v>
      </c>
      <c r="E296" s="198" t="s">
        <v>107</v>
      </c>
      <c r="F296" s="217">
        <v>157897.3599999994</v>
      </c>
      <c r="G296" s="217">
        <v>-178015.12999999983</v>
      </c>
      <c r="H296" s="217">
        <v>335912.48999999923</v>
      </c>
      <c r="I296" s="199" t="s">
        <v>7347</v>
      </c>
      <c r="J296" s="178" t="str">
        <f>_xlfn.XLOOKUP('FP&amp;A FEMA Mapping'!I296,'FP&amp;A NFC Mapping'!M:M,'FP&amp;A NFC Mapping'!N:N)</f>
        <v>Engineering and Asset Management</v>
      </c>
    </row>
    <row r="297" spans="1:10" ht="29.25">
      <c r="A297" s="178" t="s">
        <v>7369</v>
      </c>
      <c r="B297" s="178" t="s">
        <v>107</v>
      </c>
      <c r="C297" s="178" t="s">
        <v>874</v>
      </c>
      <c r="D297" s="197" t="s">
        <v>875</v>
      </c>
      <c r="E297" s="198" t="s">
        <v>107</v>
      </c>
      <c r="F297" s="217">
        <v>0</v>
      </c>
      <c r="G297" s="217">
        <v>0</v>
      </c>
      <c r="H297" s="217">
        <v>0</v>
      </c>
      <c r="I297" s="199" t="s">
        <v>7347</v>
      </c>
      <c r="J297" s="178" t="str">
        <f>_xlfn.XLOOKUP('FP&amp;A FEMA Mapping'!I297,'FP&amp;A NFC Mapping'!M:M,'FP&amp;A NFC Mapping'!N:N)</f>
        <v>Engineering and Asset Management</v>
      </c>
    </row>
    <row r="298" spans="1:10" ht="29.25">
      <c r="A298" s="178" t="s">
        <v>7369</v>
      </c>
      <c r="B298" s="178" t="s">
        <v>107</v>
      </c>
      <c r="C298" s="178" t="s">
        <v>876</v>
      </c>
      <c r="D298" s="197" t="s">
        <v>877</v>
      </c>
      <c r="E298" s="198" t="s">
        <v>107</v>
      </c>
      <c r="F298" s="217">
        <v>1925592.430000002</v>
      </c>
      <c r="G298" s="217">
        <v>229119.09000000427</v>
      </c>
      <c r="H298" s="217">
        <v>1696473.3399999978</v>
      </c>
      <c r="I298" s="199" t="s">
        <v>7347</v>
      </c>
      <c r="J298" s="178" t="str">
        <f>_xlfn.XLOOKUP('FP&amp;A FEMA Mapping'!I298,'FP&amp;A NFC Mapping'!M:M,'FP&amp;A NFC Mapping'!N:N)</f>
        <v>Engineering and Asset Management</v>
      </c>
    </row>
    <row r="299" spans="1:10" ht="29.25">
      <c r="A299" s="178" t="s">
        <v>7369</v>
      </c>
      <c r="B299" s="178" t="s">
        <v>107</v>
      </c>
      <c r="C299" s="178" t="s">
        <v>878</v>
      </c>
      <c r="D299" s="197" t="s">
        <v>879</v>
      </c>
      <c r="E299" s="198" t="s">
        <v>107</v>
      </c>
      <c r="F299" s="217">
        <v>61785.970000000008</v>
      </c>
      <c r="G299" s="217">
        <v>36923.849999999991</v>
      </c>
      <c r="H299" s="217">
        <v>24862.120000000017</v>
      </c>
      <c r="I299" s="199" t="s">
        <v>7347</v>
      </c>
      <c r="J299" s="178" t="str">
        <f>_xlfn.XLOOKUP('FP&amp;A FEMA Mapping'!I299,'FP&amp;A NFC Mapping'!M:M,'FP&amp;A NFC Mapping'!N:N)</f>
        <v>Engineering and Asset Management</v>
      </c>
    </row>
    <row r="300" spans="1:10" ht="29.25">
      <c r="A300" s="178" t="s">
        <v>7369</v>
      </c>
      <c r="B300" s="178" t="s">
        <v>107</v>
      </c>
      <c r="C300" s="178" t="s">
        <v>880</v>
      </c>
      <c r="D300" s="197" t="s">
        <v>881</v>
      </c>
      <c r="E300" s="198" t="s">
        <v>107</v>
      </c>
      <c r="F300" s="217">
        <v>32749.610000000132</v>
      </c>
      <c r="G300" s="217">
        <v>-140221.83999999991</v>
      </c>
      <c r="H300" s="217">
        <v>172971.45000000004</v>
      </c>
      <c r="I300" s="199" t="s">
        <v>7347</v>
      </c>
      <c r="J300" s="178" t="str">
        <f>_xlfn.XLOOKUP('FP&amp;A FEMA Mapping'!I300,'FP&amp;A NFC Mapping'!M:M,'FP&amp;A NFC Mapping'!N:N)</f>
        <v>Engineering and Asset Management</v>
      </c>
    </row>
    <row r="301" spans="1:10" ht="29.25">
      <c r="A301" s="178" t="s">
        <v>7369</v>
      </c>
      <c r="B301" s="178" t="s">
        <v>107</v>
      </c>
      <c r="C301" s="178" t="s">
        <v>882</v>
      </c>
      <c r="D301" s="197" t="s">
        <v>883</v>
      </c>
      <c r="E301" s="198" t="s">
        <v>107</v>
      </c>
      <c r="F301" s="217">
        <v>-16690.439999999999</v>
      </c>
      <c r="G301" s="217">
        <v>-20513.979999999996</v>
      </c>
      <c r="H301" s="217">
        <v>3823.5399999999963</v>
      </c>
      <c r="I301" s="199" t="s">
        <v>7347</v>
      </c>
      <c r="J301" s="178" t="str">
        <f>_xlfn.XLOOKUP('FP&amp;A FEMA Mapping'!I301,'FP&amp;A NFC Mapping'!M:M,'FP&amp;A NFC Mapping'!N:N)</f>
        <v>Engineering and Asset Management</v>
      </c>
    </row>
    <row r="302" spans="1:10" ht="29.25">
      <c r="A302" s="178" t="s">
        <v>7369</v>
      </c>
      <c r="B302" s="178" t="s">
        <v>107</v>
      </c>
      <c r="C302" s="178" t="s">
        <v>884</v>
      </c>
      <c r="D302" s="197" t="s">
        <v>885</v>
      </c>
      <c r="E302" s="198" t="s">
        <v>107</v>
      </c>
      <c r="F302" s="217">
        <v>0</v>
      </c>
      <c r="G302" s="217">
        <v>0</v>
      </c>
      <c r="H302" s="217">
        <v>0</v>
      </c>
      <c r="I302" s="199" t="s">
        <v>7347</v>
      </c>
      <c r="J302" s="178" t="str">
        <f>_xlfn.XLOOKUP('FP&amp;A FEMA Mapping'!I302,'FP&amp;A NFC Mapping'!M:M,'FP&amp;A NFC Mapping'!N:N)</f>
        <v>Engineering and Asset Management</v>
      </c>
    </row>
    <row r="303" spans="1:10" ht="29.25">
      <c r="A303" s="178" t="s">
        <v>7369</v>
      </c>
      <c r="B303" s="178" t="s">
        <v>107</v>
      </c>
      <c r="C303" s="178" t="s">
        <v>886</v>
      </c>
      <c r="D303" s="197" t="s">
        <v>887</v>
      </c>
      <c r="E303" s="198" t="s">
        <v>107</v>
      </c>
      <c r="F303" s="217">
        <v>98285.609999999986</v>
      </c>
      <c r="G303" s="217">
        <v>65895.31999999992</v>
      </c>
      <c r="H303" s="217">
        <v>32390.290000000066</v>
      </c>
      <c r="I303" s="199" t="s">
        <v>7347</v>
      </c>
      <c r="J303" s="178" t="str">
        <f>_xlfn.XLOOKUP('FP&amp;A FEMA Mapping'!I303,'FP&amp;A NFC Mapping'!M:M,'FP&amp;A NFC Mapping'!N:N)</f>
        <v>Engineering and Asset Management</v>
      </c>
    </row>
    <row r="304" spans="1:10" ht="29.25">
      <c r="A304" s="178" t="s">
        <v>7369</v>
      </c>
      <c r="B304" s="178" t="s">
        <v>107</v>
      </c>
      <c r="C304" s="178" t="s">
        <v>888</v>
      </c>
      <c r="D304" s="197" t="s">
        <v>889</v>
      </c>
      <c r="E304" s="198" t="s">
        <v>107</v>
      </c>
      <c r="F304" s="217">
        <v>102758.93000000005</v>
      </c>
      <c r="G304" s="217">
        <v>63772.32000000008</v>
      </c>
      <c r="H304" s="217">
        <v>38986.609999999979</v>
      </c>
      <c r="I304" s="199" t="s">
        <v>7347</v>
      </c>
      <c r="J304" s="178" t="str">
        <f>_xlfn.XLOOKUP('FP&amp;A FEMA Mapping'!I304,'FP&amp;A NFC Mapping'!M:M,'FP&amp;A NFC Mapping'!N:N)</f>
        <v>Engineering and Asset Management</v>
      </c>
    </row>
    <row r="305" spans="1:10" ht="29.25">
      <c r="A305" s="178" t="s">
        <v>7369</v>
      </c>
      <c r="B305" s="178" t="s">
        <v>107</v>
      </c>
      <c r="C305" s="178" t="s">
        <v>890</v>
      </c>
      <c r="D305" s="197" t="s">
        <v>891</v>
      </c>
      <c r="E305" s="198" t="s">
        <v>107</v>
      </c>
      <c r="F305" s="217">
        <v>0</v>
      </c>
      <c r="G305" s="217">
        <v>0</v>
      </c>
      <c r="H305" s="217">
        <v>0</v>
      </c>
      <c r="I305" s="199" t="s">
        <v>7347</v>
      </c>
      <c r="J305" s="178" t="str">
        <f>_xlfn.XLOOKUP('FP&amp;A FEMA Mapping'!I305,'FP&amp;A NFC Mapping'!M:M,'FP&amp;A NFC Mapping'!N:N)</f>
        <v>Engineering and Asset Management</v>
      </c>
    </row>
    <row r="306" spans="1:10" ht="29.25">
      <c r="A306" s="178" t="s">
        <v>7369</v>
      </c>
      <c r="B306" s="178" t="s">
        <v>107</v>
      </c>
      <c r="C306" s="178" t="s">
        <v>892</v>
      </c>
      <c r="D306" s="197" t="s">
        <v>893</v>
      </c>
      <c r="E306" s="198" t="s">
        <v>107</v>
      </c>
      <c r="F306" s="217">
        <v>27141.939999999988</v>
      </c>
      <c r="G306" s="217">
        <v>2198.5300000000002</v>
      </c>
      <c r="H306" s="217">
        <v>24943.409999999989</v>
      </c>
      <c r="I306" s="199" t="s">
        <v>7347</v>
      </c>
      <c r="J306" s="178" t="str">
        <f>_xlfn.XLOOKUP('FP&amp;A FEMA Mapping'!I306,'FP&amp;A NFC Mapping'!M:M,'FP&amp;A NFC Mapping'!N:N)</f>
        <v>Engineering and Asset Management</v>
      </c>
    </row>
    <row r="307" spans="1:10" ht="29.25">
      <c r="A307" s="178" t="s">
        <v>7369</v>
      </c>
      <c r="B307" s="178" t="s">
        <v>107</v>
      </c>
      <c r="C307" s="178" t="s">
        <v>894</v>
      </c>
      <c r="D307" s="197" t="s">
        <v>895</v>
      </c>
      <c r="E307" s="198" t="s">
        <v>107</v>
      </c>
      <c r="F307" s="217">
        <v>-34930.660000000003</v>
      </c>
      <c r="G307" s="217">
        <v>-35870.9</v>
      </c>
      <c r="H307" s="217">
        <v>940.24000000000046</v>
      </c>
      <c r="I307" s="199" t="s">
        <v>7347</v>
      </c>
      <c r="J307" s="178" t="str">
        <f>_xlfn.XLOOKUP('FP&amp;A FEMA Mapping'!I307,'FP&amp;A NFC Mapping'!M:M,'FP&amp;A NFC Mapping'!N:N)</f>
        <v>Engineering and Asset Management</v>
      </c>
    </row>
    <row r="308" spans="1:10" ht="29.25">
      <c r="A308" s="178" t="s">
        <v>7369</v>
      </c>
      <c r="B308" s="178" t="s">
        <v>107</v>
      </c>
      <c r="C308" s="178" t="s">
        <v>896</v>
      </c>
      <c r="D308" s="197" t="s">
        <v>897</v>
      </c>
      <c r="E308" s="198" t="s">
        <v>107</v>
      </c>
      <c r="F308" s="217">
        <v>1722.4</v>
      </c>
      <c r="G308" s="217">
        <v>810.94999999999993</v>
      </c>
      <c r="H308" s="217">
        <v>911.45</v>
      </c>
      <c r="I308" s="199" t="s">
        <v>7347</v>
      </c>
      <c r="J308" s="178" t="str">
        <f>_xlfn.XLOOKUP('FP&amp;A FEMA Mapping'!I308,'FP&amp;A NFC Mapping'!M:M,'FP&amp;A NFC Mapping'!N:N)</f>
        <v>Engineering and Asset Management</v>
      </c>
    </row>
    <row r="309" spans="1:10" ht="29.25">
      <c r="A309" s="178" t="s">
        <v>7369</v>
      </c>
      <c r="B309" s="178" t="s">
        <v>109</v>
      </c>
      <c r="C309" s="178" t="s">
        <v>898</v>
      </c>
      <c r="D309" s="197" t="s">
        <v>899</v>
      </c>
      <c r="E309" s="198" t="s">
        <v>109</v>
      </c>
      <c r="F309" s="217">
        <v>120746.75000000013</v>
      </c>
      <c r="G309" s="217">
        <v>107690.46000000021</v>
      </c>
      <c r="H309" s="217">
        <v>13056.289999999926</v>
      </c>
      <c r="I309" s="199" t="s">
        <v>7347</v>
      </c>
      <c r="J309" s="178" t="str">
        <f>_xlfn.XLOOKUP('FP&amp;A FEMA Mapping'!I309,'FP&amp;A NFC Mapping'!M:M,'FP&amp;A NFC Mapping'!N:N)</f>
        <v>Engineering and Asset Management</v>
      </c>
    </row>
    <row r="310" spans="1:10" ht="29.25">
      <c r="A310" s="178" t="s">
        <v>7369</v>
      </c>
      <c r="B310" s="178" t="s">
        <v>109</v>
      </c>
      <c r="C310" s="178" t="s">
        <v>900</v>
      </c>
      <c r="D310" s="197" t="s">
        <v>901</v>
      </c>
      <c r="E310" s="198" t="s">
        <v>109</v>
      </c>
      <c r="F310" s="217">
        <v>271650.02000000019</v>
      </c>
      <c r="G310" s="217">
        <v>188678.52000000005</v>
      </c>
      <c r="H310" s="217">
        <v>82971.500000000131</v>
      </c>
      <c r="I310" s="199" t="s">
        <v>7347</v>
      </c>
      <c r="J310" s="178" t="str">
        <f>_xlfn.XLOOKUP('FP&amp;A FEMA Mapping'!I310,'FP&amp;A NFC Mapping'!M:M,'FP&amp;A NFC Mapping'!N:N)</f>
        <v>Engineering and Asset Management</v>
      </c>
    </row>
    <row r="311" spans="1:10" ht="29.25">
      <c r="A311" s="178" t="s">
        <v>7369</v>
      </c>
      <c r="B311" s="178" t="s">
        <v>109</v>
      </c>
      <c r="C311" s="178" t="s">
        <v>902</v>
      </c>
      <c r="D311" s="197" t="s">
        <v>903</v>
      </c>
      <c r="E311" s="198" t="s">
        <v>109</v>
      </c>
      <c r="F311" s="217">
        <v>716.63000000000113</v>
      </c>
      <c r="G311" s="217">
        <v>20.240000000000919</v>
      </c>
      <c r="H311" s="217">
        <v>696.39000000000021</v>
      </c>
      <c r="I311" s="199" t="s">
        <v>7347</v>
      </c>
      <c r="J311" s="178" t="str">
        <f>_xlfn.XLOOKUP('FP&amp;A FEMA Mapping'!I311,'FP&amp;A NFC Mapping'!M:M,'FP&amp;A NFC Mapping'!N:N)</f>
        <v>Engineering and Asset Management</v>
      </c>
    </row>
    <row r="312" spans="1:10" ht="29.25">
      <c r="A312" s="178" t="s">
        <v>7369</v>
      </c>
      <c r="B312" s="178" t="s">
        <v>107</v>
      </c>
      <c r="C312" s="178" t="s">
        <v>904</v>
      </c>
      <c r="D312" s="197" t="s">
        <v>905</v>
      </c>
      <c r="E312" s="198" t="s">
        <v>107</v>
      </c>
      <c r="F312" s="217">
        <v>7618.4999999999836</v>
      </c>
      <c r="G312" s="217">
        <v>6097.7299999999923</v>
      </c>
      <c r="H312" s="217">
        <v>1520.7699999999918</v>
      </c>
      <c r="I312" s="199" t="s">
        <v>7347</v>
      </c>
      <c r="J312" s="178" t="str">
        <f>_xlfn.XLOOKUP('FP&amp;A FEMA Mapping'!I312,'FP&amp;A NFC Mapping'!M:M,'FP&amp;A NFC Mapping'!N:N)</f>
        <v>Engineering and Asset Management</v>
      </c>
    </row>
    <row r="313" spans="1:10" ht="29.25">
      <c r="A313" s="178" t="s">
        <v>7369</v>
      </c>
      <c r="B313" s="178" t="s">
        <v>107</v>
      </c>
      <c r="C313" s="178" t="s">
        <v>906</v>
      </c>
      <c r="D313" s="197" t="s">
        <v>907</v>
      </c>
      <c r="E313" s="198" t="s">
        <v>107</v>
      </c>
      <c r="F313" s="217">
        <v>52116.479999999981</v>
      </c>
      <c r="G313" s="217">
        <v>50113.589999999989</v>
      </c>
      <c r="H313" s="217">
        <v>2002.8899999999935</v>
      </c>
      <c r="I313" s="199" t="s">
        <v>7347</v>
      </c>
      <c r="J313" s="178" t="str">
        <f>_xlfn.XLOOKUP('FP&amp;A FEMA Mapping'!I313,'FP&amp;A NFC Mapping'!M:M,'FP&amp;A NFC Mapping'!N:N)</f>
        <v>Engineering and Asset Management</v>
      </c>
    </row>
    <row r="314" spans="1:10" ht="29.25">
      <c r="A314" s="178" t="s">
        <v>7369</v>
      </c>
      <c r="B314" s="178" t="s">
        <v>107</v>
      </c>
      <c r="C314" s="178" t="s">
        <v>908</v>
      </c>
      <c r="D314" s="197" t="s">
        <v>909</v>
      </c>
      <c r="E314" s="198" t="s">
        <v>107</v>
      </c>
      <c r="F314" s="217">
        <v>564.2800000000002</v>
      </c>
      <c r="G314" s="217">
        <v>-65.409999999999911</v>
      </c>
      <c r="H314" s="217">
        <v>629.69000000000017</v>
      </c>
      <c r="I314" s="199" t="s">
        <v>7347</v>
      </c>
      <c r="J314" s="178" t="str">
        <f>_xlfn.XLOOKUP('FP&amp;A FEMA Mapping'!I314,'FP&amp;A NFC Mapping'!M:M,'FP&amp;A NFC Mapping'!N:N)</f>
        <v>Engineering and Asset Management</v>
      </c>
    </row>
    <row r="315" spans="1:10" ht="29.25">
      <c r="A315" s="178" t="s">
        <v>7369</v>
      </c>
      <c r="B315" s="178" t="s">
        <v>109</v>
      </c>
      <c r="C315" s="178" t="s">
        <v>910</v>
      </c>
      <c r="D315" s="197" t="s">
        <v>911</v>
      </c>
      <c r="E315" s="198" t="s">
        <v>109</v>
      </c>
      <c r="F315" s="217">
        <v>637.38</v>
      </c>
      <c r="G315" s="217">
        <v>394.51</v>
      </c>
      <c r="H315" s="217">
        <v>242.87</v>
      </c>
      <c r="I315" s="199" t="s">
        <v>7347</v>
      </c>
      <c r="J315" s="178" t="str">
        <f>_xlfn.XLOOKUP('FP&amp;A FEMA Mapping'!I315,'FP&amp;A NFC Mapping'!M:M,'FP&amp;A NFC Mapping'!N:N)</f>
        <v>Engineering and Asset Management</v>
      </c>
    </row>
    <row r="316" spans="1:10" ht="29.25">
      <c r="A316" s="178" t="s">
        <v>7369</v>
      </c>
      <c r="B316" s="178" t="s">
        <v>107</v>
      </c>
      <c r="C316" s="178" t="s">
        <v>912</v>
      </c>
      <c r="D316" s="197" t="s">
        <v>913</v>
      </c>
      <c r="E316" s="198" t="s">
        <v>107</v>
      </c>
      <c r="F316" s="217">
        <v>17882.119999999995</v>
      </c>
      <c r="G316" s="217">
        <v>15351.859999999995</v>
      </c>
      <c r="H316" s="217">
        <v>2530.2600000000002</v>
      </c>
      <c r="I316" s="199" t="s">
        <v>7347</v>
      </c>
      <c r="J316" s="178" t="str">
        <f>_xlfn.XLOOKUP('FP&amp;A FEMA Mapping'!I316,'FP&amp;A NFC Mapping'!M:M,'FP&amp;A NFC Mapping'!N:N)</f>
        <v>Engineering and Asset Management</v>
      </c>
    </row>
    <row r="317" spans="1:10" ht="29.25">
      <c r="A317" s="178" t="s">
        <v>7369</v>
      </c>
      <c r="B317" s="178" t="s">
        <v>109</v>
      </c>
      <c r="C317" s="178" t="s">
        <v>914</v>
      </c>
      <c r="D317" s="197" t="s">
        <v>915</v>
      </c>
      <c r="E317" s="198" t="s">
        <v>109</v>
      </c>
      <c r="F317" s="217">
        <v>23314.779999999948</v>
      </c>
      <c r="G317" s="217">
        <v>520.34</v>
      </c>
      <c r="H317" s="217">
        <v>22794.439999999948</v>
      </c>
      <c r="I317" s="199" t="s">
        <v>7347</v>
      </c>
      <c r="J317" s="178" t="str">
        <f>_xlfn.XLOOKUP('FP&amp;A FEMA Mapping'!I317,'FP&amp;A NFC Mapping'!M:M,'FP&amp;A NFC Mapping'!N:N)</f>
        <v>Engineering and Asset Management</v>
      </c>
    </row>
    <row r="318" spans="1:10" ht="29.25">
      <c r="A318" s="178" t="s">
        <v>7369</v>
      </c>
      <c r="B318" s="178" t="s">
        <v>107</v>
      </c>
      <c r="C318" s="178" t="s">
        <v>916</v>
      </c>
      <c r="D318" s="197" t="s">
        <v>917</v>
      </c>
      <c r="E318" s="198" t="s">
        <v>107</v>
      </c>
      <c r="F318" s="217">
        <v>-1164.7099999999787</v>
      </c>
      <c r="G318" s="217">
        <v>-3164.4799999999864</v>
      </c>
      <c r="H318" s="217">
        <v>1999.7700000000077</v>
      </c>
      <c r="I318" s="199" t="s">
        <v>7347</v>
      </c>
      <c r="J318" s="178" t="str">
        <f>_xlfn.XLOOKUP('FP&amp;A FEMA Mapping'!I318,'FP&amp;A NFC Mapping'!M:M,'FP&amp;A NFC Mapping'!N:N)</f>
        <v>Engineering and Asset Management</v>
      </c>
    </row>
    <row r="319" spans="1:10" ht="29.25">
      <c r="A319" s="178" t="s">
        <v>7369</v>
      </c>
      <c r="B319" s="178" t="s">
        <v>107</v>
      </c>
      <c r="C319" s="178" t="s">
        <v>918</v>
      </c>
      <c r="D319" s="197" t="s">
        <v>919</v>
      </c>
      <c r="E319" s="198" t="s">
        <v>107</v>
      </c>
      <c r="F319" s="217">
        <v>-3704.0499999999711</v>
      </c>
      <c r="G319" s="217">
        <v>1324.8500000000013</v>
      </c>
      <c r="H319" s="217">
        <v>-5028.8999999999724</v>
      </c>
      <c r="I319" s="199" t="s">
        <v>7347</v>
      </c>
      <c r="J319" s="178" t="str">
        <f>_xlfn.XLOOKUP('FP&amp;A FEMA Mapping'!I319,'FP&amp;A NFC Mapping'!M:M,'FP&amp;A NFC Mapping'!N:N)</f>
        <v>Engineering and Asset Management</v>
      </c>
    </row>
    <row r="320" spans="1:10" ht="29.25">
      <c r="A320" s="178" t="s">
        <v>7369</v>
      </c>
      <c r="B320" s="178" t="s">
        <v>109</v>
      </c>
      <c r="C320" s="178" t="s">
        <v>920</v>
      </c>
      <c r="D320" s="197" t="s">
        <v>921</v>
      </c>
      <c r="E320" s="198" t="s">
        <v>109</v>
      </c>
      <c r="F320" s="217">
        <v>2252.9099999999908</v>
      </c>
      <c r="G320" s="217">
        <v>297.9099999999944</v>
      </c>
      <c r="H320" s="217">
        <v>1954.9999999999966</v>
      </c>
      <c r="I320" s="199" t="s">
        <v>7347</v>
      </c>
      <c r="J320" s="178" t="str">
        <f>_xlfn.XLOOKUP('FP&amp;A FEMA Mapping'!I320,'FP&amp;A NFC Mapping'!M:M,'FP&amp;A NFC Mapping'!N:N)</f>
        <v>Engineering and Asset Management</v>
      </c>
    </row>
    <row r="321" spans="1:10" ht="29.25">
      <c r="A321" s="178" t="s">
        <v>7369</v>
      </c>
      <c r="B321" s="178" t="s">
        <v>109</v>
      </c>
      <c r="C321" s="178" t="s">
        <v>922</v>
      </c>
      <c r="D321" s="197" t="s">
        <v>923</v>
      </c>
      <c r="E321" s="198" t="s">
        <v>109</v>
      </c>
      <c r="F321" s="217">
        <v>2580.94</v>
      </c>
      <c r="G321" s="217">
        <v>363.16</v>
      </c>
      <c r="H321" s="217">
        <v>2217.7800000000002</v>
      </c>
      <c r="I321" s="199" t="s">
        <v>7347</v>
      </c>
      <c r="J321" s="178" t="str">
        <f>_xlfn.XLOOKUP('FP&amp;A FEMA Mapping'!I321,'FP&amp;A NFC Mapping'!M:M,'FP&amp;A NFC Mapping'!N:N)</f>
        <v>Engineering and Asset Management</v>
      </c>
    </row>
    <row r="322" spans="1:10" ht="29.25">
      <c r="A322" s="178" t="s">
        <v>7369</v>
      </c>
      <c r="B322" s="178" t="s">
        <v>109</v>
      </c>
      <c r="C322" s="178" t="s">
        <v>924</v>
      </c>
      <c r="D322" s="197" t="s">
        <v>925</v>
      </c>
      <c r="E322" s="198" t="s">
        <v>109</v>
      </c>
      <c r="F322" s="217">
        <v>359290.61000000004</v>
      </c>
      <c r="G322" s="217">
        <v>129497.82000000005</v>
      </c>
      <c r="H322" s="217">
        <v>229792.79</v>
      </c>
      <c r="I322" s="199" t="s">
        <v>7347</v>
      </c>
      <c r="J322" s="178" t="str">
        <f>_xlfn.XLOOKUP('FP&amp;A FEMA Mapping'!I322,'FP&amp;A NFC Mapping'!M:M,'FP&amp;A NFC Mapping'!N:N)</f>
        <v>Engineering and Asset Management</v>
      </c>
    </row>
    <row r="323" spans="1:10" ht="29.25">
      <c r="A323" s="178" t="s">
        <v>7369</v>
      </c>
      <c r="B323" s="178" t="s">
        <v>109</v>
      </c>
      <c r="C323" s="178" t="s">
        <v>926</v>
      </c>
      <c r="D323" s="197" t="s">
        <v>927</v>
      </c>
      <c r="E323" s="198" t="s">
        <v>109</v>
      </c>
      <c r="F323" s="217">
        <v>54117.090000000091</v>
      </c>
      <c r="G323" s="217">
        <v>11201.000000000031</v>
      </c>
      <c r="H323" s="217">
        <v>42916.090000000062</v>
      </c>
      <c r="I323" s="199" t="s">
        <v>7347</v>
      </c>
      <c r="J323" s="178" t="str">
        <f>_xlfn.XLOOKUP('FP&amp;A FEMA Mapping'!I323,'FP&amp;A NFC Mapping'!M:M,'FP&amp;A NFC Mapping'!N:N)</f>
        <v>Engineering and Asset Management</v>
      </c>
    </row>
    <row r="324" spans="1:10" ht="29.25">
      <c r="A324" s="178" t="s">
        <v>7369</v>
      </c>
      <c r="B324" s="178" t="s">
        <v>107</v>
      </c>
      <c r="C324" s="178" t="s">
        <v>928</v>
      </c>
      <c r="D324" s="197" t="s">
        <v>929</v>
      </c>
      <c r="E324" s="198" t="s">
        <v>107</v>
      </c>
      <c r="F324" s="217">
        <v>13058.190000000028</v>
      </c>
      <c r="G324" s="217">
        <v>9595.4600000000173</v>
      </c>
      <c r="H324" s="217">
        <v>3462.73000000001</v>
      </c>
      <c r="I324" s="199" t="s">
        <v>7347</v>
      </c>
      <c r="J324" s="178" t="str">
        <f>_xlfn.XLOOKUP('FP&amp;A FEMA Mapping'!I324,'FP&amp;A NFC Mapping'!M:M,'FP&amp;A NFC Mapping'!N:N)</f>
        <v>Engineering and Asset Management</v>
      </c>
    </row>
    <row r="325" spans="1:10" ht="29.25">
      <c r="A325" s="178" t="s">
        <v>7369</v>
      </c>
      <c r="B325" s="178" t="s">
        <v>107</v>
      </c>
      <c r="C325" s="178" t="s">
        <v>930</v>
      </c>
      <c r="D325" s="197" t="s">
        <v>931</v>
      </c>
      <c r="E325" s="198" t="s">
        <v>107</v>
      </c>
      <c r="F325" s="217">
        <v>300</v>
      </c>
      <c r="G325" s="217">
        <v>150</v>
      </c>
      <c r="H325" s="217">
        <v>150</v>
      </c>
      <c r="I325" s="199" t="s">
        <v>7347</v>
      </c>
      <c r="J325" s="178" t="str">
        <f>_xlfn.XLOOKUP('FP&amp;A FEMA Mapping'!I325,'FP&amp;A NFC Mapping'!M:M,'FP&amp;A NFC Mapping'!N:N)</f>
        <v>Engineering and Asset Management</v>
      </c>
    </row>
    <row r="326" spans="1:10" ht="29.25">
      <c r="A326" s="178" t="s">
        <v>7369</v>
      </c>
      <c r="B326" s="178" t="s">
        <v>107</v>
      </c>
      <c r="C326" s="178" t="s">
        <v>932</v>
      </c>
      <c r="D326" s="197" t="s">
        <v>933</v>
      </c>
      <c r="E326" s="198" t="s">
        <v>107</v>
      </c>
      <c r="F326" s="217">
        <v>2077.2800000000002</v>
      </c>
      <c r="G326" s="217">
        <v>573.91000000000008</v>
      </c>
      <c r="H326" s="217">
        <v>1503.3700000000001</v>
      </c>
      <c r="I326" s="199" t="s">
        <v>7347</v>
      </c>
      <c r="J326" s="178" t="str">
        <f>_xlfn.XLOOKUP('FP&amp;A FEMA Mapping'!I326,'FP&amp;A NFC Mapping'!M:M,'FP&amp;A NFC Mapping'!N:N)</f>
        <v>Engineering and Asset Management</v>
      </c>
    </row>
    <row r="327" spans="1:10" ht="29.25">
      <c r="A327" s="178" t="s">
        <v>7369</v>
      </c>
      <c r="B327" s="178" t="s">
        <v>109</v>
      </c>
      <c r="C327" s="178" t="s">
        <v>934</v>
      </c>
      <c r="D327" s="197" t="s">
        <v>935</v>
      </c>
      <c r="E327" s="198" t="s">
        <v>109</v>
      </c>
      <c r="F327" s="217">
        <v>0</v>
      </c>
      <c r="G327" s="217">
        <v>0</v>
      </c>
      <c r="H327" s="217">
        <v>0</v>
      </c>
      <c r="I327" s="199" t="s">
        <v>7347</v>
      </c>
      <c r="J327" s="178" t="str">
        <f>_xlfn.XLOOKUP('FP&amp;A FEMA Mapping'!I327,'FP&amp;A NFC Mapping'!M:M,'FP&amp;A NFC Mapping'!N:N)</f>
        <v>Engineering and Asset Management</v>
      </c>
    </row>
    <row r="328" spans="1:10" ht="29.25">
      <c r="A328" s="178" t="s">
        <v>7369</v>
      </c>
      <c r="B328" s="178" t="s">
        <v>107</v>
      </c>
      <c r="C328" s="178" t="s">
        <v>936</v>
      </c>
      <c r="D328" s="197" t="s">
        <v>937</v>
      </c>
      <c r="E328" s="198" t="s">
        <v>107</v>
      </c>
      <c r="F328" s="217">
        <v>0</v>
      </c>
      <c r="G328" s="217">
        <v>0</v>
      </c>
      <c r="H328" s="217">
        <v>0</v>
      </c>
      <c r="I328" s="199" t="s">
        <v>7347</v>
      </c>
      <c r="J328" s="178" t="str">
        <f>_xlfn.XLOOKUP('FP&amp;A FEMA Mapping'!I328,'FP&amp;A NFC Mapping'!M:M,'FP&amp;A NFC Mapping'!N:N)</f>
        <v>Engineering and Asset Management</v>
      </c>
    </row>
    <row r="329" spans="1:10" ht="29.25">
      <c r="A329" s="178" t="s">
        <v>7369</v>
      </c>
      <c r="B329" s="178" t="s">
        <v>107</v>
      </c>
      <c r="C329" s="178" t="s">
        <v>938</v>
      </c>
      <c r="D329" s="197" t="s">
        <v>939</v>
      </c>
      <c r="E329" s="198" t="s">
        <v>107</v>
      </c>
      <c r="F329" s="217">
        <v>0</v>
      </c>
      <c r="G329" s="217">
        <v>0</v>
      </c>
      <c r="H329" s="217">
        <v>0</v>
      </c>
      <c r="I329" s="199" t="s">
        <v>7347</v>
      </c>
      <c r="J329" s="178" t="str">
        <f>_xlfn.XLOOKUP('FP&amp;A FEMA Mapping'!I329,'FP&amp;A NFC Mapping'!M:M,'FP&amp;A NFC Mapping'!N:N)</f>
        <v>Engineering and Asset Management</v>
      </c>
    </row>
    <row r="330" spans="1:10" ht="29.25">
      <c r="A330" s="178" t="s">
        <v>7369</v>
      </c>
      <c r="B330" s="178" t="s">
        <v>107</v>
      </c>
      <c r="C330" s="178" t="s">
        <v>940</v>
      </c>
      <c r="D330" s="197" t="s">
        <v>941</v>
      </c>
      <c r="E330" s="198" t="s">
        <v>107</v>
      </c>
      <c r="F330" s="217">
        <v>0</v>
      </c>
      <c r="G330" s="217">
        <v>0</v>
      </c>
      <c r="H330" s="217">
        <v>0</v>
      </c>
      <c r="I330" s="199" t="s">
        <v>7347</v>
      </c>
      <c r="J330" s="178" t="str">
        <f>_xlfn.XLOOKUP('FP&amp;A FEMA Mapping'!I330,'FP&amp;A NFC Mapping'!M:M,'FP&amp;A NFC Mapping'!N:N)</f>
        <v>Engineering and Asset Management</v>
      </c>
    </row>
    <row r="331" spans="1:10" ht="29.25">
      <c r="A331" s="178" t="s">
        <v>7369</v>
      </c>
      <c r="B331" s="178" t="s">
        <v>107</v>
      </c>
      <c r="C331" s="178" t="s">
        <v>942</v>
      </c>
      <c r="D331" s="197" t="s">
        <v>943</v>
      </c>
      <c r="E331" s="198" t="s">
        <v>107</v>
      </c>
      <c r="F331" s="217">
        <v>0</v>
      </c>
      <c r="G331" s="217">
        <v>0</v>
      </c>
      <c r="H331" s="217">
        <v>0</v>
      </c>
      <c r="I331" s="199" t="s">
        <v>7347</v>
      </c>
      <c r="J331" s="178" t="str">
        <f>_xlfn.XLOOKUP('FP&amp;A FEMA Mapping'!I331,'FP&amp;A NFC Mapping'!M:M,'FP&amp;A NFC Mapping'!N:N)</f>
        <v>Engineering and Asset Management</v>
      </c>
    </row>
    <row r="332" spans="1:10" ht="29.25">
      <c r="A332" s="178" t="s">
        <v>7369</v>
      </c>
      <c r="B332" s="178" t="s">
        <v>107</v>
      </c>
      <c r="C332" s="178" t="s">
        <v>944</v>
      </c>
      <c r="D332" s="197" t="s">
        <v>945</v>
      </c>
      <c r="E332" s="198" t="s">
        <v>107</v>
      </c>
      <c r="F332" s="217">
        <v>229573.48</v>
      </c>
      <c r="G332" s="217">
        <v>91342.01999999999</v>
      </c>
      <c r="H332" s="217">
        <v>138231.46000000002</v>
      </c>
      <c r="I332" s="199" t="s">
        <v>7347</v>
      </c>
      <c r="J332" s="178" t="str">
        <f>_xlfn.XLOOKUP('FP&amp;A FEMA Mapping'!I332,'FP&amp;A NFC Mapping'!M:M,'FP&amp;A NFC Mapping'!N:N)</f>
        <v>Engineering and Asset Management</v>
      </c>
    </row>
    <row r="333" spans="1:10" ht="29.25">
      <c r="A333" s="178" t="s">
        <v>7369</v>
      </c>
      <c r="B333" s="178" t="s">
        <v>107</v>
      </c>
      <c r="C333" s="178" t="s">
        <v>946</v>
      </c>
      <c r="D333" s="197" t="s">
        <v>947</v>
      </c>
      <c r="E333" s="198" t="s">
        <v>107</v>
      </c>
      <c r="F333" s="217">
        <v>97807.20000000007</v>
      </c>
      <c r="G333" s="217">
        <v>124887.18999999997</v>
      </c>
      <c r="H333" s="217">
        <v>-27079.989999999907</v>
      </c>
      <c r="I333" s="199" t="s">
        <v>7347</v>
      </c>
      <c r="J333" s="178" t="str">
        <f>_xlfn.XLOOKUP('FP&amp;A FEMA Mapping'!I333,'FP&amp;A NFC Mapping'!M:M,'FP&amp;A NFC Mapping'!N:N)</f>
        <v>Engineering and Asset Management</v>
      </c>
    </row>
    <row r="334" spans="1:10" ht="29.25">
      <c r="A334" s="178" t="s">
        <v>7369</v>
      </c>
      <c r="B334" s="178" t="s">
        <v>107</v>
      </c>
      <c r="C334" s="178" t="s">
        <v>948</v>
      </c>
      <c r="D334" s="197" t="s">
        <v>949</v>
      </c>
      <c r="E334" s="198" t="s">
        <v>107</v>
      </c>
      <c r="F334" s="217">
        <v>51358.23</v>
      </c>
      <c r="G334" s="217">
        <v>42595.66</v>
      </c>
      <c r="H334" s="217">
        <v>8762.5700000000015</v>
      </c>
      <c r="I334" s="199" t="s">
        <v>7347</v>
      </c>
      <c r="J334" s="178" t="str">
        <f>_xlfn.XLOOKUP('FP&amp;A FEMA Mapping'!I334,'FP&amp;A NFC Mapping'!M:M,'FP&amp;A NFC Mapping'!N:N)</f>
        <v>Engineering and Asset Management</v>
      </c>
    </row>
    <row r="335" spans="1:10" ht="29.25">
      <c r="A335" s="178" t="s">
        <v>7369</v>
      </c>
      <c r="B335" s="178" t="s">
        <v>107</v>
      </c>
      <c r="C335" s="178" t="s">
        <v>950</v>
      </c>
      <c r="D335" s="197" t="s">
        <v>951</v>
      </c>
      <c r="E335" s="198" t="s">
        <v>107</v>
      </c>
      <c r="F335" s="217">
        <v>614580.82000000332</v>
      </c>
      <c r="G335" s="217">
        <v>52438.510000002665</v>
      </c>
      <c r="H335" s="217">
        <v>562142.31000000064</v>
      </c>
      <c r="I335" s="199" t="s">
        <v>7347</v>
      </c>
      <c r="J335" s="178" t="str">
        <f>_xlfn.XLOOKUP('FP&amp;A FEMA Mapping'!I335,'FP&amp;A NFC Mapping'!M:M,'FP&amp;A NFC Mapping'!N:N)</f>
        <v>Engineering and Asset Management</v>
      </c>
    </row>
    <row r="336" spans="1:10" ht="29.25">
      <c r="A336" s="178" t="s">
        <v>7369</v>
      </c>
      <c r="B336" s="178" t="s">
        <v>107</v>
      </c>
      <c r="C336" s="178" t="s">
        <v>952</v>
      </c>
      <c r="D336" s="197" t="s">
        <v>953</v>
      </c>
      <c r="E336" s="198" t="s">
        <v>107</v>
      </c>
      <c r="F336" s="217">
        <v>270692.02000000054</v>
      </c>
      <c r="G336" s="217">
        <v>236068.64000000013</v>
      </c>
      <c r="H336" s="217">
        <v>34623.380000000434</v>
      </c>
      <c r="I336" s="199" t="s">
        <v>7347</v>
      </c>
      <c r="J336" s="178" t="str">
        <f>_xlfn.XLOOKUP('FP&amp;A FEMA Mapping'!I336,'FP&amp;A NFC Mapping'!M:M,'FP&amp;A NFC Mapping'!N:N)</f>
        <v>Engineering and Asset Management</v>
      </c>
    </row>
    <row r="337" spans="1:10" ht="29.25">
      <c r="A337" s="178" t="s">
        <v>7369</v>
      </c>
      <c r="B337" s="178" t="s">
        <v>107</v>
      </c>
      <c r="C337" s="178" t="s">
        <v>954</v>
      </c>
      <c r="D337" s="197" t="s">
        <v>955</v>
      </c>
      <c r="E337" s="198" t="s">
        <v>107</v>
      </c>
      <c r="F337" s="217">
        <v>1191.2700000000002</v>
      </c>
      <c r="G337" s="217">
        <v>979.65000000000146</v>
      </c>
      <c r="H337" s="217">
        <v>211.61999999999867</v>
      </c>
      <c r="I337" s="199" t="s">
        <v>7347</v>
      </c>
      <c r="J337" s="178" t="str">
        <f>_xlfn.XLOOKUP('FP&amp;A FEMA Mapping'!I337,'FP&amp;A NFC Mapping'!M:M,'FP&amp;A NFC Mapping'!N:N)</f>
        <v>Engineering and Asset Management</v>
      </c>
    </row>
    <row r="338" spans="1:10" ht="29.25">
      <c r="A338" s="178" t="s">
        <v>7369</v>
      </c>
      <c r="B338" s="178" t="s">
        <v>135</v>
      </c>
      <c r="C338" s="178" t="s">
        <v>956</v>
      </c>
      <c r="D338" s="197" t="s">
        <v>957</v>
      </c>
      <c r="E338" s="198" t="s">
        <v>135</v>
      </c>
      <c r="F338" s="217">
        <v>0</v>
      </c>
      <c r="G338" s="217">
        <v>0</v>
      </c>
      <c r="H338" s="217">
        <v>0</v>
      </c>
      <c r="I338" s="199" t="s">
        <v>7347</v>
      </c>
      <c r="J338" s="178" t="str">
        <f>_xlfn.XLOOKUP('FP&amp;A FEMA Mapping'!I338,'FP&amp;A NFC Mapping'!M:M,'FP&amp;A NFC Mapping'!N:N)</f>
        <v>Engineering and Asset Management</v>
      </c>
    </row>
    <row r="339" spans="1:10" ht="29.25">
      <c r="A339" s="178" t="s">
        <v>7369</v>
      </c>
      <c r="B339" s="178" t="s">
        <v>107</v>
      </c>
      <c r="C339" s="178" t="s">
        <v>958</v>
      </c>
      <c r="D339" s="197" t="s">
        <v>959</v>
      </c>
      <c r="E339" s="198" t="s">
        <v>107</v>
      </c>
      <c r="F339" s="217">
        <v>0</v>
      </c>
      <c r="G339" s="217">
        <v>0</v>
      </c>
      <c r="H339" s="217">
        <v>0</v>
      </c>
      <c r="I339" s="199" t="s">
        <v>7347</v>
      </c>
      <c r="J339" s="178" t="str">
        <f>_xlfn.XLOOKUP('FP&amp;A FEMA Mapping'!I339,'FP&amp;A NFC Mapping'!M:M,'FP&amp;A NFC Mapping'!N:N)</f>
        <v>Engineering and Asset Management</v>
      </c>
    </row>
    <row r="340" spans="1:10" ht="29.25">
      <c r="A340" s="178" t="s">
        <v>7369</v>
      </c>
      <c r="B340" s="178" t="s">
        <v>107</v>
      </c>
      <c r="C340" s="178" t="s">
        <v>960</v>
      </c>
      <c r="D340" s="197" t="s">
        <v>961</v>
      </c>
      <c r="E340" s="198" t="s">
        <v>107</v>
      </c>
      <c r="F340" s="217">
        <v>0</v>
      </c>
      <c r="G340" s="217">
        <v>0</v>
      </c>
      <c r="H340" s="217">
        <v>0</v>
      </c>
      <c r="I340" s="199" t="s">
        <v>7347</v>
      </c>
      <c r="J340" s="178" t="str">
        <f>_xlfn.XLOOKUP('FP&amp;A FEMA Mapping'!I340,'FP&amp;A NFC Mapping'!M:M,'FP&amp;A NFC Mapping'!N:N)</f>
        <v>Engineering and Asset Management</v>
      </c>
    </row>
    <row r="341" spans="1:10">
      <c r="A341" s="178" t="s">
        <v>7369</v>
      </c>
      <c r="B341" s="178" t="s">
        <v>111</v>
      </c>
      <c r="C341" s="178" t="s">
        <v>962</v>
      </c>
      <c r="D341" s="197" t="s">
        <v>963</v>
      </c>
      <c r="E341" s="198" t="s">
        <v>111</v>
      </c>
      <c r="F341" s="217">
        <v>0</v>
      </c>
      <c r="G341" s="217">
        <v>0</v>
      </c>
      <c r="H341" s="217">
        <v>0</v>
      </c>
      <c r="I341" s="199" t="s">
        <v>234</v>
      </c>
      <c r="J341" s="178" t="str">
        <f>_xlfn.XLOOKUP('FP&amp;A FEMA Mapping'!I341,'FP&amp;A NFC Mapping'!M:M,'FP&amp;A NFC Mapping'!N:N)</f>
        <v>Corporate Services</v>
      </c>
    </row>
    <row r="342" spans="1:10" ht="29.25">
      <c r="A342" s="178" t="s">
        <v>7369</v>
      </c>
      <c r="B342" s="178" t="s">
        <v>125</v>
      </c>
      <c r="C342" s="178" t="s">
        <v>964</v>
      </c>
      <c r="D342" s="197" t="s">
        <v>965</v>
      </c>
      <c r="E342" s="198" t="s">
        <v>125</v>
      </c>
      <c r="F342" s="217">
        <v>198.36</v>
      </c>
      <c r="G342" s="217">
        <v>43.209999999999994</v>
      </c>
      <c r="H342" s="217">
        <v>155.15</v>
      </c>
      <c r="I342" s="199" t="s">
        <v>7347</v>
      </c>
      <c r="J342" s="178" t="str">
        <f>_xlfn.XLOOKUP('FP&amp;A FEMA Mapping'!I342,'FP&amp;A NFC Mapping'!M:M,'FP&amp;A NFC Mapping'!N:N)</f>
        <v>Engineering and Asset Management</v>
      </c>
    </row>
    <row r="343" spans="1:10" ht="29.25">
      <c r="A343" s="178" t="s">
        <v>7369</v>
      </c>
      <c r="B343" s="178" t="s">
        <v>88</v>
      </c>
      <c r="C343" s="178" t="s">
        <v>966</v>
      </c>
      <c r="D343" s="197" t="s">
        <v>967</v>
      </c>
      <c r="E343" s="198" t="s">
        <v>88</v>
      </c>
      <c r="F343" s="217">
        <v>20739.75</v>
      </c>
      <c r="G343" s="217">
        <v>17850.05</v>
      </c>
      <c r="H343" s="217">
        <v>2889.7</v>
      </c>
      <c r="I343" s="199" t="s">
        <v>7347</v>
      </c>
      <c r="J343" s="178" t="str">
        <f>_xlfn.XLOOKUP('FP&amp;A FEMA Mapping'!I343,'FP&amp;A NFC Mapping'!M:M,'FP&amp;A NFC Mapping'!N:N)</f>
        <v>Engineering and Asset Management</v>
      </c>
    </row>
    <row r="344" spans="1:10" ht="29.25">
      <c r="A344" s="178" t="s">
        <v>7369</v>
      </c>
      <c r="B344" s="178" t="s">
        <v>88</v>
      </c>
      <c r="C344" s="178" t="s">
        <v>968</v>
      </c>
      <c r="D344" s="197" t="s">
        <v>969</v>
      </c>
      <c r="E344" s="198" t="s">
        <v>88</v>
      </c>
      <c r="F344" s="217">
        <v>3133.9499999999989</v>
      </c>
      <c r="G344" s="217">
        <v>2742.2599999999989</v>
      </c>
      <c r="H344" s="217">
        <v>391.69</v>
      </c>
      <c r="I344" s="199" t="s">
        <v>7347</v>
      </c>
      <c r="J344" s="178" t="str">
        <f>_xlfn.XLOOKUP('FP&amp;A FEMA Mapping'!I344,'FP&amp;A NFC Mapping'!M:M,'FP&amp;A NFC Mapping'!N:N)</f>
        <v>Engineering and Asset Management</v>
      </c>
    </row>
    <row r="345" spans="1:10" ht="29.25">
      <c r="A345" s="178" t="s">
        <v>7369</v>
      </c>
      <c r="B345" s="178" t="s">
        <v>88</v>
      </c>
      <c r="C345" s="178" t="s">
        <v>970</v>
      </c>
      <c r="D345" s="197" t="s">
        <v>971</v>
      </c>
      <c r="E345" s="198" t="s">
        <v>88</v>
      </c>
      <c r="F345" s="217">
        <v>0</v>
      </c>
      <c r="G345" s="217">
        <v>0</v>
      </c>
      <c r="H345" s="217">
        <v>0</v>
      </c>
      <c r="I345" s="199" t="s">
        <v>7347</v>
      </c>
      <c r="J345" s="178" t="str">
        <f>_xlfn.XLOOKUP('FP&amp;A FEMA Mapping'!I345,'FP&amp;A NFC Mapping'!M:M,'FP&amp;A NFC Mapping'!N:N)</f>
        <v>Engineering and Asset Management</v>
      </c>
    </row>
    <row r="346" spans="1:10" ht="29.25">
      <c r="A346" s="178" t="s">
        <v>7369</v>
      </c>
      <c r="B346" s="178" t="s">
        <v>88</v>
      </c>
      <c r="C346" s="178" t="s">
        <v>972</v>
      </c>
      <c r="D346" s="197" t="s">
        <v>973</v>
      </c>
      <c r="E346" s="198" t="s">
        <v>88</v>
      </c>
      <c r="F346" s="217">
        <v>2521.9800000000014</v>
      </c>
      <c r="G346" s="217">
        <v>1123.0600000000013</v>
      </c>
      <c r="H346" s="217">
        <v>1398.92</v>
      </c>
      <c r="I346" s="199" t="s">
        <v>7347</v>
      </c>
      <c r="J346" s="178" t="str">
        <f>_xlfn.XLOOKUP('FP&amp;A FEMA Mapping'!I346,'FP&amp;A NFC Mapping'!M:M,'FP&amp;A NFC Mapping'!N:N)</f>
        <v>Engineering and Asset Management</v>
      </c>
    </row>
    <row r="347" spans="1:10" ht="29.25">
      <c r="A347" s="178" t="s">
        <v>7369</v>
      </c>
      <c r="B347" s="178" t="s">
        <v>88</v>
      </c>
      <c r="C347" s="178" t="s">
        <v>974</v>
      </c>
      <c r="D347" s="197" t="s">
        <v>975</v>
      </c>
      <c r="E347" s="198" t="s">
        <v>88</v>
      </c>
      <c r="F347" s="217">
        <v>-50915.56</v>
      </c>
      <c r="G347" s="217">
        <v>411.49</v>
      </c>
      <c r="H347" s="217">
        <v>-51327.049999999996</v>
      </c>
      <c r="I347" s="199" t="s">
        <v>7347</v>
      </c>
      <c r="J347" s="178" t="str">
        <f>_xlfn.XLOOKUP('FP&amp;A FEMA Mapping'!I347,'FP&amp;A NFC Mapping'!M:M,'FP&amp;A NFC Mapping'!N:N)</f>
        <v>Engineering and Asset Management</v>
      </c>
    </row>
    <row r="348" spans="1:10" ht="29.25">
      <c r="A348" s="178" t="s">
        <v>7369</v>
      </c>
      <c r="B348" s="178" t="s">
        <v>88</v>
      </c>
      <c r="C348" s="178" t="s">
        <v>976</v>
      </c>
      <c r="D348" s="197" t="s">
        <v>977</v>
      </c>
      <c r="E348" s="198" t="s">
        <v>88</v>
      </c>
      <c r="F348" s="217">
        <v>70205.870000000024</v>
      </c>
      <c r="G348" s="217">
        <v>38636.450000000004</v>
      </c>
      <c r="H348" s="217">
        <v>31569.420000000013</v>
      </c>
      <c r="I348" s="199" t="s">
        <v>7347</v>
      </c>
      <c r="J348" s="178" t="str">
        <f>_xlfn.XLOOKUP('FP&amp;A FEMA Mapping'!I348,'FP&amp;A NFC Mapping'!M:M,'FP&amp;A NFC Mapping'!N:N)</f>
        <v>Engineering and Asset Management</v>
      </c>
    </row>
    <row r="349" spans="1:10" ht="29.25">
      <c r="A349" s="178" t="s">
        <v>7369</v>
      </c>
      <c r="B349" s="178" t="s">
        <v>88</v>
      </c>
      <c r="C349" s="178" t="s">
        <v>978</v>
      </c>
      <c r="D349" s="197" t="s">
        <v>979</v>
      </c>
      <c r="E349" s="198" t="s">
        <v>88</v>
      </c>
      <c r="F349" s="217">
        <v>53892.469999999987</v>
      </c>
      <c r="G349" s="217">
        <v>40103.599999999991</v>
      </c>
      <c r="H349" s="217">
        <v>13788.869999999997</v>
      </c>
      <c r="I349" s="199" t="s">
        <v>7347</v>
      </c>
      <c r="J349" s="178" t="str">
        <f>_xlfn.XLOOKUP('FP&amp;A FEMA Mapping'!I349,'FP&amp;A NFC Mapping'!M:M,'FP&amp;A NFC Mapping'!N:N)</f>
        <v>Engineering and Asset Management</v>
      </c>
    </row>
    <row r="350" spans="1:10" ht="29.25">
      <c r="A350" s="178" t="s">
        <v>7369</v>
      </c>
      <c r="B350" s="178" t="s">
        <v>88</v>
      </c>
      <c r="C350" s="178" t="s">
        <v>980</v>
      </c>
      <c r="D350" s="197" t="s">
        <v>981</v>
      </c>
      <c r="E350" s="198" t="s">
        <v>88</v>
      </c>
      <c r="F350" s="217">
        <v>0</v>
      </c>
      <c r="G350" s="217">
        <v>0</v>
      </c>
      <c r="H350" s="217">
        <v>0</v>
      </c>
      <c r="I350" s="199" t="s">
        <v>7347</v>
      </c>
      <c r="J350" s="178" t="str">
        <f>_xlfn.XLOOKUP('FP&amp;A FEMA Mapping'!I350,'FP&amp;A NFC Mapping'!M:M,'FP&amp;A NFC Mapping'!N:N)</f>
        <v>Engineering and Asset Management</v>
      </c>
    </row>
    <row r="351" spans="1:10" ht="29.25">
      <c r="A351" s="178" t="s">
        <v>7369</v>
      </c>
      <c r="B351" s="178" t="s">
        <v>88</v>
      </c>
      <c r="C351" s="178" t="s">
        <v>982</v>
      </c>
      <c r="D351" s="197" t="s">
        <v>983</v>
      </c>
      <c r="E351" s="198" t="s">
        <v>88</v>
      </c>
      <c r="F351" s="217">
        <v>45428.429999999986</v>
      </c>
      <c r="G351" s="217">
        <v>7117.75</v>
      </c>
      <c r="H351" s="217">
        <v>38310.679999999986</v>
      </c>
      <c r="I351" s="199" t="s">
        <v>7347</v>
      </c>
      <c r="J351" s="178" t="str">
        <f>_xlfn.XLOOKUP('FP&amp;A FEMA Mapping'!I351,'FP&amp;A NFC Mapping'!M:M,'FP&amp;A NFC Mapping'!N:N)</f>
        <v>Engineering and Asset Management</v>
      </c>
    </row>
    <row r="352" spans="1:10" ht="29.25">
      <c r="A352" s="178" t="s">
        <v>7369</v>
      </c>
      <c r="B352" s="178" t="s">
        <v>88</v>
      </c>
      <c r="C352" s="178" t="s">
        <v>984</v>
      </c>
      <c r="D352" s="197" t="s">
        <v>985</v>
      </c>
      <c r="E352" s="198" t="s">
        <v>88</v>
      </c>
      <c r="F352" s="217">
        <v>-8968.2599999999966</v>
      </c>
      <c r="G352" s="217">
        <v>2624.1299999999974</v>
      </c>
      <c r="H352" s="217">
        <v>-11592.389999999994</v>
      </c>
      <c r="I352" s="199" t="s">
        <v>7347</v>
      </c>
      <c r="J352" s="178" t="str">
        <f>_xlfn.XLOOKUP('FP&amp;A FEMA Mapping'!I352,'FP&amp;A NFC Mapping'!M:M,'FP&amp;A NFC Mapping'!N:N)</f>
        <v>Engineering and Asset Management</v>
      </c>
    </row>
    <row r="353" spans="1:10" ht="29.25">
      <c r="A353" s="178" t="s">
        <v>7369</v>
      </c>
      <c r="B353" s="178" t="s">
        <v>107</v>
      </c>
      <c r="C353" s="178" t="s">
        <v>986</v>
      </c>
      <c r="D353" s="197" t="s">
        <v>987</v>
      </c>
      <c r="E353" s="198" t="s">
        <v>107</v>
      </c>
      <c r="F353" s="217">
        <v>140160.05999999997</v>
      </c>
      <c r="G353" s="217">
        <v>67946.369999999923</v>
      </c>
      <c r="H353" s="217">
        <v>72213.690000000046</v>
      </c>
      <c r="I353" s="199" t="s">
        <v>7347</v>
      </c>
      <c r="J353" s="178" t="str">
        <f>_xlfn.XLOOKUP('FP&amp;A FEMA Mapping'!I353,'FP&amp;A NFC Mapping'!M:M,'FP&amp;A NFC Mapping'!N:N)</f>
        <v>Engineering and Asset Management</v>
      </c>
    </row>
    <row r="354" spans="1:10" ht="29.25">
      <c r="A354" s="178" t="s">
        <v>7369</v>
      </c>
      <c r="B354" s="178" t="s">
        <v>107</v>
      </c>
      <c r="C354" s="178" t="s">
        <v>988</v>
      </c>
      <c r="D354" s="197" t="s">
        <v>989</v>
      </c>
      <c r="E354" s="198" t="s">
        <v>107</v>
      </c>
      <c r="F354" s="217">
        <v>0</v>
      </c>
      <c r="G354" s="217">
        <v>0</v>
      </c>
      <c r="H354" s="217">
        <v>0</v>
      </c>
      <c r="I354" s="199" t="s">
        <v>7347</v>
      </c>
      <c r="J354" s="178" t="str">
        <f>_xlfn.XLOOKUP('FP&amp;A FEMA Mapping'!I354,'FP&amp;A NFC Mapping'!M:M,'FP&amp;A NFC Mapping'!N:N)</f>
        <v>Engineering and Asset Management</v>
      </c>
    </row>
    <row r="355" spans="1:10" ht="29.25">
      <c r="A355" s="178" t="s">
        <v>7369</v>
      </c>
      <c r="B355" s="178" t="s">
        <v>125</v>
      </c>
      <c r="C355" s="178" t="s">
        <v>990</v>
      </c>
      <c r="D355" s="197" t="s">
        <v>991</v>
      </c>
      <c r="E355" s="198" t="s">
        <v>125</v>
      </c>
      <c r="F355" s="217">
        <v>742125.36999999988</v>
      </c>
      <c r="G355" s="217">
        <v>333841.60999999975</v>
      </c>
      <c r="H355" s="217">
        <v>408283.76000000018</v>
      </c>
      <c r="I355" s="199" t="s">
        <v>7347</v>
      </c>
      <c r="J355" s="178" t="str">
        <f>_xlfn.XLOOKUP('FP&amp;A FEMA Mapping'!I355,'FP&amp;A NFC Mapping'!M:M,'FP&amp;A NFC Mapping'!N:N)</f>
        <v>Engineering and Asset Management</v>
      </c>
    </row>
    <row r="356" spans="1:10" ht="29.25">
      <c r="A356" s="178" t="s">
        <v>7369</v>
      </c>
      <c r="B356" s="178" t="s">
        <v>125</v>
      </c>
      <c r="C356" s="178" t="s">
        <v>992</v>
      </c>
      <c r="D356" s="197" t="s">
        <v>993</v>
      </c>
      <c r="E356" s="198" t="s">
        <v>125</v>
      </c>
      <c r="F356" s="217">
        <v>1449563.7699999984</v>
      </c>
      <c r="G356" s="217">
        <v>681844.97999999858</v>
      </c>
      <c r="H356" s="217">
        <v>767718.7899999998</v>
      </c>
      <c r="I356" s="199" t="s">
        <v>7347</v>
      </c>
      <c r="J356" s="178" t="str">
        <f>_xlfn.XLOOKUP('FP&amp;A FEMA Mapping'!I356,'FP&amp;A NFC Mapping'!M:M,'FP&amp;A NFC Mapping'!N:N)</f>
        <v>Engineering and Asset Management</v>
      </c>
    </row>
    <row r="357" spans="1:10" ht="29.25">
      <c r="A357" s="178" t="s">
        <v>7369</v>
      </c>
      <c r="B357" s="178" t="s">
        <v>125</v>
      </c>
      <c r="C357" s="178" t="s">
        <v>994</v>
      </c>
      <c r="D357" s="197" t="s">
        <v>995</v>
      </c>
      <c r="E357" s="198" t="s">
        <v>125</v>
      </c>
      <c r="F357" s="217">
        <v>322542.41000000038</v>
      </c>
      <c r="G357" s="217">
        <v>120563.35000000012</v>
      </c>
      <c r="H357" s="217">
        <v>201979.06000000026</v>
      </c>
      <c r="I357" s="199" t="s">
        <v>7347</v>
      </c>
      <c r="J357" s="178" t="str">
        <f>_xlfn.XLOOKUP('FP&amp;A FEMA Mapping'!I357,'FP&amp;A NFC Mapping'!M:M,'FP&amp;A NFC Mapping'!N:N)</f>
        <v>Engineering and Asset Management</v>
      </c>
    </row>
    <row r="358" spans="1:10" ht="29.25">
      <c r="A358" s="178" t="s">
        <v>7369</v>
      </c>
      <c r="B358" s="178" t="s">
        <v>125</v>
      </c>
      <c r="C358" s="178" t="s">
        <v>996</v>
      </c>
      <c r="D358" s="197" t="s">
        <v>997</v>
      </c>
      <c r="E358" s="198" t="s">
        <v>125</v>
      </c>
      <c r="F358" s="217">
        <v>1724192.2600000012</v>
      </c>
      <c r="G358" s="217">
        <v>1076161.6800000013</v>
      </c>
      <c r="H358" s="217">
        <v>648030.57999999973</v>
      </c>
      <c r="I358" s="199" t="s">
        <v>7347</v>
      </c>
      <c r="J358" s="178" t="str">
        <f>_xlfn.XLOOKUP('FP&amp;A FEMA Mapping'!I358,'FP&amp;A NFC Mapping'!M:M,'FP&amp;A NFC Mapping'!N:N)</f>
        <v>Engineering and Asset Management</v>
      </c>
    </row>
    <row r="359" spans="1:10" ht="29.25">
      <c r="A359" s="178" t="s">
        <v>7369</v>
      </c>
      <c r="B359" s="178" t="s">
        <v>90</v>
      </c>
      <c r="C359" s="178" t="s">
        <v>998</v>
      </c>
      <c r="D359" s="197" t="s">
        <v>999</v>
      </c>
      <c r="E359" s="198" t="s">
        <v>90</v>
      </c>
      <c r="F359" s="217">
        <v>177.92000000000002</v>
      </c>
      <c r="G359" s="217">
        <v>88.960000000000008</v>
      </c>
      <c r="H359" s="217">
        <v>88.960000000000008</v>
      </c>
      <c r="I359" s="199" t="s">
        <v>7347</v>
      </c>
      <c r="J359" s="178" t="str">
        <f>_xlfn.XLOOKUP('FP&amp;A FEMA Mapping'!I359,'FP&amp;A NFC Mapping'!M:M,'FP&amp;A NFC Mapping'!N:N)</f>
        <v>Engineering and Asset Management</v>
      </c>
    </row>
    <row r="360" spans="1:10" ht="29.25">
      <c r="A360" s="178" t="s">
        <v>7369</v>
      </c>
      <c r="B360" s="178" t="s">
        <v>90</v>
      </c>
      <c r="C360" s="178" t="s">
        <v>1000</v>
      </c>
      <c r="D360" s="197" t="s">
        <v>1001</v>
      </c>
      <c r="E360" s="198" t="s">
        <v>90</v>
      </c>
      <c r="F360" s="217">
        <v>155.68</v>
      </c>
      <c r="G360" s="217">
        <v>88.960000000000022</v>
      </c>
      <c r="H360" s="217">
        <v>66.72</v>
      </c>
      <c r="I360" s="199" t="s">
        <v>7347</v>
      </c>
      <c r="J360" s="178" t="str">
        <f>_xlfn.XLOOKUP('FP&amp;A FEMA Mapping'!I360,'FP&amp;A NFC Mapping'!M:M,'FP&amp;A NFC Mapping'!N:N)</f>
        <v>Engineering and Asset Management</v>
      </c>
    </row>
    <row r="361" spans="1:10" ht="29.25">
      <c r="A361" s="178" t="s">
        <v>7369</v>
      </c>
      <c r="B361" s="178" t="s">
        <v>90</v>
      </c>
      <c r="C361" s="178" t="s">
        <v>1002</v>
      </c>
      <c r="D361" s="197" t="s">
        <v>1003</v>
      </c>
      <c r="E361" s="198" t="s">
        <v>90</v>
      </c>
      <c r="F361" s="217">
        <v>148288.22000000009</v>
      </c>
      <c r="G361" s="217">
        <v>7768.3999999999896</v>
      </c>
      <c r="H361" s="217">
        <v>140519.82000000009</v>
      </c>
      <c r="I361" s="199" t="s">
        <v>7347</v>
      </c>
      <c r="J361" s="178" t="str">
        <f>_xlfn.XLOOKUP('FP&amp;A FEMA Mapping'!I361,'FP&amp;A NFC Mapping'!M:M,'FP&amp;A NFC Mapping'!N:N)</f>
        <v>Engineering and Asset Management</v>
      </c>
    </row>
    <row r="362" spans="1:10" ht="29.25">
      <c r="A362" s="178" t="s">
        <v>7369</v>
      </c>
      <c r="B362" s="178" t="s">
        <v>90</v>
      </c>
      <c r="C362" s="178" t="s">
        <v>1004</v>
      </c>
      <c r="D362" s="197" t="s">
        <v>1005</v>
      </c>
      <c r="E362" s="198" t="s">
        <v>90</v>
      </c>
      <c r="F362" s="217">
        <v>-97881.189999999857</v>
      </c>
      <c r="G362" s="217">
        <v>64184.10000000018</v>
      </c>
      <c r="H362" s="217">
        <v>-162065.29000000004</v>
      </c>
      <c r="I362" s="199" t="s">
        <v>7347</v>
      </c>
      <c r="J362" s="178" t="str">
        <f>_xlfn.XLOOKUP('FP&amp;A FEMA Mapping'!I362,'FP&amp;A NFC Mapping'!M:M,'FP&amp;A NFC Mapping'!N:N)</f>
        <v>Engineering and Asset Management</v>
      </c>
    </row>
    <row r="363" spans="1:10" ht="29.25">
      <c r="A363" s="178" t="s">
        <v>7369</v>
      </c>
      <c r="B363" s="178" t="s">
        <v>90</v>
      </c>
      <c r="C363" s="178" t="s">
        <v>1006</v>
      </c>
      <c r="D363" s="197" t="s">
        <v>1007</v>
      </c>
      <c r="E363" s="198" t="s">
        <v>90</v>
      </c>
      <c r="F363" s="217">
        <v>133.43999999999892</v>
      </c>
      <c r="G363" s="217">
        <v>44.479999999999563</v>
      </c>
      <c r="H363" s="217">
        <v>88.959999999999354</v>
      </c>
      <c r="I363" s="199" t="s">
        <v>7347</v>
      </c>
      <c r="J363" s="178" t="str">
        <f>_xlfn.XLOOKUP('FP&amp;A FEMA Mapping'!I363,'FP&amp;A NFC Mapping'!M:M,'FP&amp;A NFC Mapping'!N:N)</f>
        <v>Engineering and Asset Management</v>
      </c>
    </row>
    <row r="364" spans="1:10" ht="29.25">
      <c r="A364" s="178" t="s">
        <v>7369</v>
      </c>
      <c r="B364" s="178" t="s">
        <v>90</v>
      </c>
      <c r="C364" s="178" t="s">
        <v>1008</v>
      </c>
      <c r="D364" s="197" t="s">
        <v>1009</v>
      </c>
      <c r="E364" s="198" t="s">
        <v>90</v>
      </c>
      <c r="F364" s="217">
        <v>177.92000000000047</v>
      </c>
      <c r="G364" s="217">
        <v>88.960000000000264</v>
      </c>
      <c r="H364" s="217">
        <v>88.960000000000207</v>
      </c>
      <c r="I364" s="199" t="s">
        <v>7347</v>
      </c>
      <c r="J364" s="178" t="str">
        <f>_xlfn.XLOOKUP('FP&amp;A FEMA Mapping'!I364,'FP&amp;A NFC Mapping'!M:M,'FP&amp;A NFC Mapping'!N:N)</f>
        <v>Engineering and Asset Management</v>
      </c>
    </row>
    <row r="365" spans="1:10" ht="29.25">
      <c r="A365" s="178" t="s">
        <v>7369</v>
      </c>
      <c r="B365" s="178" t="s">
        <v>90</v>
      </c>
      <c r="C365" s="178" t="s">
        <v>1010</v>
      </c>
      <c r="D365" s="197" t="s">
        <v>1011</v>
      </c>
      <c r="E365" s="198" t="s">
        <v>90</v>
      </c>
      <c r="F365" s="217">
        <v>111.20000000000002</v>
      </c>
      <c r="G365" s="217">
        <v>44.480000000000004</v>
      </c>
      <c r="H365" s="217">
        <v>66.720000000000013</v>
      </c>
      <c r="I365" s="199" t="s">
        <v>7347</v>
      </c>
      <c r="J365" s="178" t="str">
        <f>_xlfn.XLOOKUP('FP&amp;A FEMA Mapping'!I365,'FP&amp;A NFC Mapping'!M:M,'FP&amp;A NFC Mapping'!N:N)</f>
        <v>Engineering and Asset Management</v>
      </c>
    </row>
    <row r="366" spans="1:10" ht="29.25">
      <c r="A366" s="178" t="s">
        <v>7369</v>
      </c>
      <c r="B366" s="178" t="s">
        <v>90</v>
      </c>
      <c r="C366" s="178" t="s">
        <v>1012</v>
      </c>
      <c r="D366" s="197" t="s">
        <v>1013</v>
      </c>
      <c r="E366" s="198" t="s">
        <v>90</v>
      </c>
      <c r="F366" s="217">
        <v>0</v>
      </c>
      <c r="G366" s="217">
        <v>0</v>
      </c>
      <c r="H366" s="217">
        <v>0</v>
      </c>
      <c r="I366" s="199" t="s">
        <v>7347</v>
      </c>
      <c r="J366" s="178" t="str">
        <f>_xlfn.XLOOKUP('FP&amp;A FEMA Mapping'!I366,'FP&amp;A NFC Mapping'!M:M,'FP&amp;A NFC Mapping'!N:N)</f>
        <v>Engineering and Asset Management</v>
      </c>
    </row>
    <row r="367" spans="1:10" ht="29.25">
      <c r="A367" s="178" t="s">
        <v>7369</v>
      </c>
      <c r="B367" s="178" t="s">
        <v>107</v>
      </c>
      <c r="C367" s="178" t="s">
        <v>1014</v>
      </c>
      <c r="D367" s="197" t="s">
        <v>1015</v>
      </c>
      <c r="E367" s="198" t="s">
        <v>107</v>
      </c>
      <c r="F367" s="217">
        <v>0</v>
      </c>
      <c r="G367" s="217">
        <v>0</v>
      </c>
      <c r="H367" s="217">
        <v>0</v>
      </c>
      <c r="I367" s="199" t="s">
        <v>7347</v>
      </c>
      <c r="J367" s="178" t="str">
        <f>_xlfn.XLOOKUP('FP&amp;A FEMA Mapping'!I367,'FP&amp;A NFC Mapping'!M:M,'FP&amp;A NFC Mapping'!N:N)</f>
        <v>Engineering and Asset Management</v>
      </c>
    </row>
    <row r="368" spans="1:10" ht="29.25">
      <c r="A368" s="178" t="s">
        <v>7369</v>
      </c>
      <c r="B368" s="178" t="s">
        <v>88</v>
      </c>
      <c r="C368" s="178" t="s">
        <v>1016</v>
      </c>
      <c r="D368" s="197" t="s">
        <v>1017</v>
      </c>
      <c r="E368" s="198" t="s">
        <v>88</v>
      </c>
      <c r="F368" s="217">
        <v>-1637.4000000000051</v>
      </c>
      <c r="G368" s="217">
        <v>15590.150000000001</v>
      </c>
      <c r="H368" s="217">
        <v>-17227.550000000007</v>
      </c>
      <c r="I368" s="199" t="s">
        <v>7347</v>
      </c>
      <c r="J368" s="178" t="str">
        <f>_xlfn.XLOOKUP('FP&amp;A FEMA Mapping'!I368,'FP&amp;A NFC Mapping'!M:M,'FP&amp;A NFC Mapping'!N:N)</f>
        <v>Engineering and Asset Management</v>
      </c>
    </row>
    <row r="369" spans="1:10" ht="29.25">
      <c r="A369" s="178" t="s">
        <v>7369</v>
      </c>
      <c r="B369" s="178" t="s">
        <v>88</v>
      </c>
      <c r="C369" s="178" t="s">
        <v>1018</v>
      </c>
      <c r="D369" s="197" t="s">
        <v>1019</v>
      </c>
      <c r="E369" s="198" t="s">
        <v>88</v>
      </c>
      <c r="F369" s="217">
        <v>16277.510000000033</v>
      </c>
      <c r="G369" s="217">
        <v>13641.94000000003</v>
      </c>
      <c r="H369" s="217">
        <v>2635.5700000000029</v>
      </c>
      <c r="I369" s="199" t="s">
        <v>7347</v>
      </c>
      <c r="J369" s="178" t="str">
        <f>_xlfn.XLOOKUP('FP&amp;A FEMA Mapping'!I369,'FP&amp;A NFC Mapping'!M:M,'FP&amp;A NFC Mapping'!N:N)</f>
        <v>Engineering and Asset Management</v>
      </c>
    </row>
    <row r="370" spans="1:10" ht="29.25">
      <c r="A370" s="178" t="s">
        <v>7369</v>
      </c>
      <c r="B370" s="178" t="s">
        <v>88</v>
      </c>
      <c r="C370" s="178" t="s">
        <v>1020</v>
      </c>
      <c r="D370" s="197" t="s">
        <v>1021</v>
      </c>
      <c r="E370" s="198" t="s">
        <v>88</v>
      </c>
      <c r="F370" s="217">
        <v>0</v>
      </c>
      <c r="G370" s="217">
        <v>0</v>
      </c>
      <c r="H370" s="217">
        <v>0</v>
      </c>
      <c r="I370" s="199" t="s">
        <v>7347</v>
      </c>
      <c r="J370" s="178" t="str">
        <f>_xlfn.XLOOKUP('FP&amp;A FEMA Mapping'!I370,'FP&amp;A NFC Mapping'!M:M,'FP&amp;A NFC Mapping'!N:N)</f>
        <v>Engineering and Asset Management</v>
      </c>
    </row>
    <row r="371" spans="1:10" ht="29.25">
      <c r="A371" s="178" t="s">
        <v>7369</v>
      </c>
      <c r="B371" s="178" t="s">
        <v>88</v>
      </c>
      <c r="C371" s="178" t="s">
        <v>1022</v>
      </c>
      <c r="D371" s="197" t="s">
        <v>1023</v>
      </c>
      <c r="E371" s="198" t="s">
        <v>88</v>
      </c>
      <c r="F371" s="217">
        <v>0</v>
      </c>
      <c r="G371" s="217">
        <v>0</v>
      </c>
      <c r="H371" s="217">
        <v>0</v>
      </c>
      <c r="I371" s="199" t="s">
        <v>7347</v>
      </c>
      <c r="J371" s="178" t="str">
        <f>_xlfn.XLOOKUP('FP&amp;A FEMA Mapping'!I371,'FP&amp;A NFC Mapping'!M:M,'FP&amp;A NFC Mapping'!N:N)</f>
        <v>Engineering and Asset Management</v>
      </c>
    </row>
    <row r="372" spans="1:10" ht="29.25">
      <c r="A372" s="178" t="s">
        <v>7369</v>
      </c>
      <c r="B372" s="178" t="s">
        <v>88</v>
      </c>
      <c r="C372" s="178" t="s">
        <v>1024</v>
      </c>
      <c r="D372" s="197" t="s">
        <v>1025</v>
      </c>
      <c r="E372" s="198" t="s">
        <v>88</v>
      </c>
      <c r="F372" s="217">
        <v>-723.66999999999825</v>
      </c>
      <c r="G372" s="217">
        <v>21260.109999999997</v>
      </c>
      <c r="H372" s="217">
        <v>-21983.779999999995</v>
      </c>
      <c r="I372" s="199" t="s">
        <v>7347</v>
      </c>
      <c r="J372" s="178" t="str">
        <f>_xlfn.XLOOKUP('FP&amp;A FEMA Mapping'!I372,'FP&amp;A NFC Mapping'!M:M,'FP&amp;A NFC Mapping'!N:N)</f>
        <v>Engineering and Asset Management</v>
      </c>
    </row>
    <row r="373" spans="1:10" ht="29.25">
      <c r="A373" s="178" t="s">
        <v>7369</v>
      </c>
      <c r="B373" s="178" t="s">
        <v>88</v>
      </c>
      <c r="C373" s="178" t="s">
        <v>1026</v>
      </c>
      <c r="D373" s="197" t="s">
        <v>1027</v>
      </c>
      <c r="E373" s="198" t="s">
        <v>88</v>
      </c>
      <c r="F373" s="217">
        <v>598.58000000000004</v>
      </c>
      <c r="G373" s="217">
        <v>-1.8300000000000409</v>
      </c>
      <c r="H373" s="217">
        <v>600.41000000000008</v>
      </c>
      <c r="I373" s="199" t="s">
        <v>7347</v>
      </c>
      <c r="J373" s="178" t="str">
        <f>_xlfn.XLOOKUP('FP&amp;A FEMA Mapping'!I373,'FP&amp;A NFC Mapping'!M:M,'FP&amp;A NFC Mapping'!N:N)</f>
        <v>Engineering and Asset Management</v>
      </c>
    </row>
    <row r="374" spans="1:10" ht="29.25">
      <c r="A374" s="178" t="s">
        <v>7369</v>
      </c>
      <c r="B374" s="178" t="s">
        <v>88</v>
      </c>
      <c r="C374" s="178" t="s">
        <v>1028</v>
      </c>
      <c r="D374" s="197" t="s">
        <v>1029</v>
      </c>
      <c r="E374" s="198" t="s">
        <v>88</v>
      </c>
      <c r="F374" s="217">
        <v>-20434.680000000011</v>
      </c>
      <c r="G374" s="217">
        <v>4183.82</v>
      </c>
      <c r="H374" s="217">
        <v>-24618.500000000011</v>
      </c>
      <c r="I374" s="199" t="s">
        <v>7347</v>
      </c>
      <c r="J374" s="178" t="str">
        <f>_xlfn.XLOOKUP('FP&amp;A FEMA Mapping'!I374,'FP&amp;A NFC Mapping'!M:M,'FP&amp;A NFC Mapping'!N:N)</f>
        <v>Engineering and Asset Management</v>
      </c>
    </row>
    <row r="375" spans="1:10" ht="29.25">
      <c r="A375" s="178" t="s">
        <v>7369</v>
      </c>
      <c r="B375" s="178" t="s">
        <v>88</v>
      </c>
      <c r="C375" s="178" t="s">
        <v>1030</v>
      </c>
      <c r="D375" s="197" t="s">
        <v>1031</v>
      </c>
      <c r="E375" s="198" t="s">
        <v>88</v>
      </c>
      <c r="F375" s="217">
        <v>0</v>
      </c>
      <c r="G375" s="217">
        <v>0</v>
      </c>
      <c r="H375" s="217">
        <v>0</v>
      </c>
      <c r="I375" s="199" t="s">
        <v>7347</v>
      </c>
      <c r="J375" s="178" t="str">
        <f>_xlfn.XLOOKUP('FP&amp;A FEMA Mapping'!I375,'FP&amp;A NFC Mapping'!M:M,'FP&amp;A NFC Mapping'!N:N)</f>
        <v>Engineering and Asset Management</v>
      </c>
    </row>
    <row r="376" spans="1:10" ht="29.25">
      <c r="A376" s="178" t="s">
        <v>7369</v>
      </c>
      <c r="B376" s="178" t="s">
        <v>88</v>
      </c>
      <c r="C376" s="178" t="s">
        <v>1032</v>
      </c>
      <c r="D376" s="197" t="s">
        <v>1033</v>
      </c>
      <c r="E376" s="198" t="s">
        <v>88</v>
      </c>
      <c r="F376" s="217">
        <v>508.34999999999985</v>
      </c>
      <c r="G376" s="217">
        <v>438.66999999999985</v>
      </c>
      <c r="H376" s="217">
        <v>69.680000000000007</v>
      </c>
      <c r="I376" s="199" t="s">
        <v>7347</v>
      </c>
      <c r="J376" s="178" t="str">
        <f>_xlfn.XLOOKUP('FP&amp;A FEMA Mapping'!I376,'FP&amp;A NFC Mapping'!M:M,'FP&amp;A NFC Mapping'!N:N)</f>
        <v>Engineering and Asset Management</v>
      </c>
    </row>
    <row r="377" spans="1:10" ht="29.25">
      <c r="A377" s="178" t="s">
        <v>7369</v>
      </c>
      <c r="B377" s="178" t="s">
        <v>100</v>
      </c>
      <c r="C377" s="178" t="s">
        <v>1034</v>
      </c>
      <c r="D377" s="197" t="s">
        <v>1035</v>
      </c>
      <c r="E377" s="198" t="s">
        <v>100</v>
      </c>
      <c r="F377" s="217">
        <v>143857.34999999998</v>
      </c>
      <c r="G377" s="217">
        <v>49143.960000000006</v>
      </c>
      <c r="H377" s="217">
        <v>94713.389999999985</v>
      </c>
      <c r="I377" s="199" t="s">
        <v>7347</v>
      </c>
      <c r="J377" s="178" t="str">
        <f>_xlfn.XLOOKUP('FP&amp;A FEMA Mapping'!I377,'FP&amp;A NFC Mapping'!M:M,'FP&amp;A NFC Mapping'!N:N)</f>
        <v>Engineering and Asset Management</v>
      </c>
    </row>
    <row r="378" spans="1:10">
      <c r="A378" s="178" t="s">
        <v>7369</v>
      </c>
      <c r="B378" s="178" t="s">
        <v>145</v>
      </c>
      <c r="C378" s="178" t="s">
        <v>1036</v>
      </c>
      <c r="D378" s="197" t="s">
        <v>1037</v>
      </c>
      <c r="E378" s="198" t="s">
        <v>145</v>
      </c>
      <c r="F378" s="217">
        <v>0</v>
      </c>
      <c r="G378" s="217">
        <v>0</v>
      </c>
      <c r="H378" s="217">
        <v>0</v>
      </c>
      <c r="I378" s="199" t="s">
        <v>246</v>
      </c>
      <c r="J378" s="178" t="str">
        <f>_xlfn.XLOOKUP('FP&amp;A FEMA Mapping'!I378,'FP&amp;A NFC Mapping'!M:M,'FP&amp;A NFC Mapping'!N:N)</f>
        <v>ITOT</v>
      </c>
    </row>
    <row r="379" spans="1:10" ht="29.25">
      <c r="A379" s="178" t="s">
        <v>7369</v>
      </c>
      <c r="B379" s="178" t="s">
        <v>67</v>
      </c>
      <c r="C379" s="178" t="s">
        <v>1038</v>
      </c>
      <c r="D379" s="197" t="s">
        <v>1039</v>
      </c>
      <c r="E379" s="198" t="s">
        <v>67</v>
      </c>
      <c r="F379" s="217">
        <v>0</v>
      </c>
      <c r="G379" s="217">
        <v>0</v>
      </c>
      <c r="H379" s="217">
        <v>0</v>
      </c>
      <c r="I379" s="199" t="s">
        <v>7</v>
      </c>
      <c r="J379" s="178" t="str">
        <f>_xlfn.XLOOKUP('FP&amp;A FEMA Mapping'!I379,'FP&amp;A NFC Mapping'!M:M,'FP&amp;A NFC Mapping'!N:N)</f>
        <v>Operations</v>
      </c>
    </row>
    <row r="380" spans="1:10" ht="29.25">
      <c r="A380" s="178" t="s">
        <v>7369</v>
      </c>
      <c r="B380" s="178" t="s">
        <v>63</v>
      </c>
      <c r="C380" s="178" t="s">
        <v>1040</v>
      </c>
      <c r="D380" s="197" t="s">
        <v>1041</v>
      </c>
      <c r="E380" s="198" t="s">
        <v>63</v>
      </c>
      <c r="F380" s="217">
        <v>-547632.16999999981</v>
      </c>
      <c r="G380" s="217">
        <v>-488341.2399999997</v>
      </c>
      <c r="H380" s="217">
        <v>-59290.930000000088</v>
      </c>
      <c r="I380" s="199" t="s">
        <v>7347</v>
      </c>
      <c r="J380" s="178" t="str">
        <f>_xlfn.XLOOKUP('FP&amp;A FEMA Mapping'!I380,'FP&amp;A NFC Mapping'!M:M,'FP&amp;A NFC Mapping'!N:N)</f>
        <v>Engineering and Asset Management</v>
      </c>
    </row>
    <row r="381" spans="1:10" ht="29.25">
      <c r="A381" s="178" t="s">
        <v>7369</v>
      </c>
      <c r="B381" s="178" t="s">
        <v>107</v>
      </c>
      <c r="C381" s="178" t="s">
        <v>1042</v>
      </c>
      <c r="D381" s="197" t="s">
        <v>1043</v>
      </c>
      <c r="E381" s="198" t="s">
        <v>107</v>
      </c>
      <c r="F381" s="217">
        <v>0</v>
      </c>
      <c r="G381" s="217">
        <v>0</v>
      </c>
      <c r="H381" s="217">
        <v>0</v>
      </c>
      <c r="I381" s="199" t="s">
        <v>7347</v>
      </c>
      <c r="J381" s="178" t="str">
        <f>_xlfn.XLOOKUP('FP&amp;A FEMA Mapping'!I381,'FP&amp;A NFC Mapping'!M:M,'FP&amp;A NFC Mapping'!N:N)</f>
        <v>Engineering and Asset Management</v>
      </c>
    </row>
    <row r="382" spans="1:10" ht="29.25">
      <c r="A382" s="178" t="s">
        <v>7369</v>
      </c>
      <c r="B382" s="178" t="s">
        <v>123</v>
      </c>
      <c r="C382" s="178" t="s">
        <v>1044</v>
      </c>
      <c r="D382" s="197" t="s">
        <v>1045</v>
      </c>
      <c r="E382" s="198" t="s">
        <v>123</v>
      </c>
      <c r="F382" s="217">
        <v>0</v>
      </c>
      <c r="G382" s="217">
        <v>0</v>
      </c>
      <c r="H382" s="217">
        <v>0</v>
      </c>
      <c r="I382" s="199" t="s">
        <v>234</v>
      </c>
      <c r="J382" s="178" t="str">
        <f>_xlfn.XLOOKUP('FP&amp;A FEMA Mapping'!I382,'FP&amp;A NFC Mapping'!M:M,'FP&amp;A NFC Mapping'!N:N)</f>
        <v>Corporate Services</v>
      </c>
    </row>
    <row r="383" spans="1:10" ht="29.25">
      <c r="A383" s="178" t="s">
        <v>7369</v>
      </c>
      <c r="B383" s="178" t="s">
        <v>107</v>
      </c>
      <c r="C383" s="178" t="s">
        <v>1046</v>
      </c>
      <c r="D383" s="197" t="s">
        <v>1047</v>
      </c>
      <c r="E383" s="198" t="s">
        <v>107</v>
      </c>
      <c r="F383" s="217">
        <v>0</v>
      </c>
      <c r="G383" s="217">
        <v>0</v>
      </c>
      <c r="H383" s="217">
        <v>0</v>
      </c>
      <c r="I383" s="199" t="s">
        <v>7347</v>
      </c>
      <c r="J383" s="178" t="str">
        <f>_xlfn.XLOOKUP('FP&amp;A FEMA Mapping'!I383,'FP&amp;A NFC Mapping'!M:M,'FP&amp;A NFC Mapping'!N:N)</f>
        <v>Engineering and Asset Management</v>
      </c>
    </row>
    <row r="384" spans="1:10" ht="29.25">
      <c r="A384" s="178" t="s">
        <v>7369</v>
      </c>
      <c r="B384" s="178" t="s">
        <v>102</v>
      </c>
      <c r="C384" s="178" t="s">
        <v>1048</v>
      </c>
      <c r="D384" s="197" t="s">
        <v>1049</v>
      </c>
      <c r="E384" s="198" t="s">
        <v>102</v>
      </c>
      <c r="F384" s="217">
        <v>0</v>
      </c>
      <c r="G384" s="217">
        <v>0</v>
      </c>
      <c r="H384" s="217">
        <v>0</v>
      </c>
      <c r="I384" s="199" t="s">
        <v>7347</v>
      </c>
      <c r="J384" s="178" t="str">
        <f>_xlfn.XLOOKUP('FP&amp;A FEMA Mapping'!I384,'FP&amp;A NFC Mapping'!M:M,'FP&amp;A NFC Mapping'!N:N)</f>
        <v>Engineering and Asset Management</v>
      </c>
    </row>
    <row r="385" spans="1:10" ht="29.25">
      <c r="A385" s="178" t="s">
        <v>7369</v>
      </c>
      <c r="B385" s="178" t="s">
        <v>63</v>
      </c>
      <c r="C385" s="178" t="s">
        <v>1050</v>
      </c>
      <c r="D385" s="197" t="s">
        <v>1051</v>
      </c>
      <c r="E385" s="198" t="s">
        <v>63</v>
      </c>
      <c r="F385" s="217">
        <v>110808.88999999991</v>
      </c>
      <c r="G385" s="217">
        <v>98470.669999999911</v>
      </c>
      <c r="H385" s="217">
        <v>12338.220000000005</v>
      </c>
      <c r="I385" s="199" t="s">
        <v>7347</v>
      </c>
      <c r="J385" s="178" t="str">
        <f>_xlfn.XLOOKUP('FP&amp;A FEMA Mapping'!I385,'FP&amp;A NFC Mapping'!M:M,'FP&amp;A NFC Mapping'!N:N)</f>
        <v>Engineering and Asset Management</v>
      </c>
    </row>
    <row r="386" spans="1:10" ht="29.25">
      <c r="A386" s="178" t="s">
        <v>7369</v>
      </c>
      <c r="B386" s="178" t="s">
        <v>63</v>
      </c>
      <c r="C386" s="178" t="s">
        <v>1052</v>
      </c>
      <c r="D386" s="197" t="s">
        <v>1053</v>
      </c>
      <c r="E386" s="198" t="s">
        <v>63</v>
      </c>
      <c r="F386" s="217">
        <v>7578.619999999999</v>
      </c>
      <c r="G386" s="217">
        <v>4484.3799999999992</v>
      </c>
      <c r="H386" s="217">
        <v>3094.24</v>
      </c>
      <c r="I386" s="199" t="s">
        <v>7347</v>
      </c>
      <c r="J386" s="178" t="str">
        <f>_xlfn.XLOOKUP('FP&amp;A FEMA Mapping'!I386,'FP&amp;A NFC Mapping'!M:M,'FP&amp;A NFC Mapping'!N:N)</f>
        <v>Engineering and Asset Management</v>
      </c>
    </row>
    <row r="387" spans="1:10" ht="29.25">
      <c r="A387" s="178" t="s">
        <v>7369</v>
      </c>
      <c r="B387" s="178" t="s">
        <v>63</v>
      </c>
      <c r="C387" s="178" t="s">
        <v>1054</v>
      </c>
      <c r="D387" s="197" t="s">
        <v>1055</v>
      </c>
      <c r="E387" s="198" t="s">
        <v>63</v>
      </c>
      <c r="F387" s="217">
        <v>24454.5</v>
      </c>
      <c r="G387" s="217">
        <v>21563.159999999996</v>
      </c>
      <c r="H387" s="217">
        <v>2891.340000000002</v>
      </c>
      <c r="I387" s="199" t="s">
        <v>7347</v>
      </c>
      <c r="J387" s="178" t="str">
        <f>_xlfn.XLOOKUP('FP&amp;A FEMA Mapping'!I387,'FP&amp;A NFC Mapping'!M:M,'FP&amp;A NFC Mapping'!N:N)</f>
        <v>Engineering and Asset Management</v>
      </c>
    </row>
    <row r="388" spans="1:10" ht="29.25">
      <c r="A388" s="178" t="s">
        <v>7369</v>
      </c>
      <c r="B388" s="178" t="s">
        <v>63</v>
      </c>
      <c r="C388" s="178" t="s">
        <v>1056</v>
      </c>
      <c r="D388" s="197" t="s">
        <v>1057</v>
      </c>
      <c r="E388" s="198" t="s">
        <v>63</v>
      </c>
      <c r="F388" s="217">
        <v>-1805.0700000000857</v>
      </c>
      <c r="G388" s="217">
        <v>-3144.6100000000511</v>
      </c>
      <c r="H388" s="217">
        <v>1339.5399999999654</v>
      </c>
      <c r="I388" s="199" t="s">
        <v>7347</v>
      </c>
      <c r="J388" s="178" t="str">
        <f>_xlfn.XLOOKUP('FP&amp;A FEMA Mapping'!I388,'FP&amp;A NFC Mapping'!M:M,'FP&amp;A NFC Mapping'!N:N)</f>
        <v>Engineering and Asset Management</v>
      </c>
    </row>
    <row r="389" spans="1:10" ht="29.25">
      <c r="A389" s="178" t="s">
        <v>7369</v>
      </c>
      <c r="B389" s="178" t="s">
        <v>111</v>
      </c>
      <c r="C389" s="178" t="s">
        <v>1058</v>
      </c>
      <c r="D389" s="197" t="s">
        <v>1059</v>
      </c>
      <c r="E389" s="198" t="s">
        <v>111</v>
      </c>
      <c r="F389" s="217">
        <v>1114.2700000000002</v>
      </c>
      <c r="G389" s="217">
        <v>870.10000000000014</v>
      </c>
      <c r="H389" s="217">
        <v>244.17</v>
      </c>
      <c r="I389" s="199" t="s">
        <v>234</v>
      </c>
      <c r="J389" s="178" t="str">
        <f>_xlfn.XLOOKUP('FP&amp;A FEMA Mapping'!I389,'FP&amp;A NFC Mapping'!M:M,'FP&amp;A NFC Mapping'!N:N)</f>
        <v>Corporate Services</v>
      </c>
    </row>
    <row r="390" spans="1:10" ht="29.25">
      <c r="A390" s="178" t="s">
        <v>7369</v>
      </c>
      <c r="B390" s="178" t="s">
        <v>111</v>
      </c>
      <c r="C390" s="178" t="s">
        <v>1060</v>
      </c>
      <c r="D390" s="197" t="s">
        <v>1061</v>
      </c>
      <c r="E390" s="198" t="s">
        <v>111</v>
      </c>
      <c r="F390" s="217">
        <v>2104.73</v>
      </c>
      <c r="G390" s="217">
        <v>889.40999999999985</v>
      </c>
      <c r="H390" s="217">
        <v>1215.3200000000002</v>
      </c>
      <c r="I390" s="199" t="s">
        <v>234</v>
      </c>
      <c r="J390" s="178" t="str">
        <f>_xlfn.XLOOKUP('FP&amp;A FEMA Mapping'!I390,'FP&amp;A NFC Mapping'!M:M,'FP&amp;A NFC Mapping'!N:N)</f>
        <v>Corporate Services</v>
      </c>
    </row>
    <row r="391" spans="1:10" ht="29.25">
      <c r="A391" s="178" t="s">
        <v>7369</v>
      </c>
      <c r="B391" s="178" t="s">
        <v>111</v>
      </c>
      <c r="C391" s="178" t="s">
        <v>1062</v>
      </c>
      <c r="D391" s="197" t="s">
        <v>1063</v>
      </c>
      <c r="E391" s="198" t="s">
        <v>111</v>
      </c>
      <c r="F391" s="217">
        <v>988.89999999999986</v>
      </c>
      <c r="G391" s="217">
        <v>282.53999999999996</v>
      </c>
      <c r="H391" s="217">
        <v>706.3599999999999</v>
      </c>
      <c r="I391" s="199" t="s">
        <v>234</v>
      </c>
      <c r="J391" s="178" t="str">
        <f>_xlfn.XLOOKUP('FP&amp;A FEMA Mapping'!I391,'FP&amp;A NFC Mapping'!M:M,'FP&amp;A NFC Mapping'!N:N)</f>
        <v>Corporate Services</v>
      </c>
    </row>
    <row r="392" spans="1:10" ht="29.25">
      <c r="A392" s="178" t="s">
        <v>7369</v>
      </c>
      <c r="B392" s="178" t="s">
        <v>111</v>
      </c>
      <c r="C392" s="178" t="s">
        <v>1064</v>
      </c>
      <c r="D392" s="197" t="s">
        <v>1065</v>
      </c>
      <c r="E392" s="198" t="s">
        <v>111</v>
      </c>
      <c r="F392" s="217">
        <v>4477.0000000000009</v>
      </c>
      <c r="G392" s="217">
        <v>3262.0000000000005</v>
      </c>
      <c r="H392" s="217">
        <v>1215.0000000000002</v>
      </c>
      <c r="I392" s="199" t="s">
        <v>234</v>
      </c>
      <c r="J392" s="178" t="str">
        <f>_xlfn.XLOOKUP('FP&amp;A FEMA Mapping'!I392,'FP&amp;A NFC Mapping'!M:M,'FP&amp;A NFC Mapping'!N:N)</f>
        <v>Corporate Services</v>
      </c>
    </row>
    <row r="393" spans="1:10" ht="29.25">
      <c r="A393" s="178" t="s">
        <v>7369</v>
      </c>
      <c r="B393" s="178" t="s">
        <v>111</v>
      </c>
      <c r="C393" s="178" t="s">
        <v>1066</v>
      </c>
      <c r="D393" s="197" t="s">
        <v>1067</v>
      </c>
      <c r="E393" s="198" t="s">
        <v>111</v>
      </c>
      <c r="F393" s="217">
        <v>1528.1900000000003</v>
      </c>
      <c r="G393" s="217">
        <v>94.160000000000011</v>
      </c>
      <c r="H393" s="217">
        <v>1434.0300000000002</v>
      </c>
      <c r="I393" s="199" t="s">
        <v>234</v>
      </c>
      <c r="J393" s="178" t="str">
        <f>_xlfn.XLOOKUP('FP&amp;A FEMA Mapping'!I393,'FP&amp;A NFC Mapping'!M:M,'FP&amp;A NFC Mapping'!N:N)</f>
        <v>Corporate Services</v>
      </c>
    </row>
    <row r="394" spans="1:10" ht="29.25">
      <c r="A394" s="178" t="s">
        <v>7369</v>
      </c>
      <c r="B394" s="178" t="s">
        <v>115</v>
      </c>
      <c r="C394" s="178" t="s">
        <v>1068</v>
      </c>
      <c r="D394" s="197" t="s">
        <v>1069</v>
      </c>
      <c r="E394" s="198" t="s">
        <v>115</v>
      </c>
      <c r="F394" s="217">
        <v>28.630000000000031</v>
      </c>
      <c r="G394" s="217">
        <v>35.53000000000003</v>
      </c>
      <c r="H394" s="217">
        <v>-6.8999999999999986</v>
      </c>
      <c r="I394" s="199" t="s">
        <v>234</v>
      </c>
      <c r="J394" s="178" t="str">
        <f>_xlfn.XLOOKUP('FP&amp;A FEMA Mapping'!I394,'FP&amp;A NFC Mapping'!M:M,'FP&amp;A NFC Mapping'!N:N)</f>
        <v>Corporate Services</v>
      </c>
    </row>
    <row r="395" spans="1:10" ht="29.25">
      <c r="A395" s="178" t="s">
        <v>7369</v>
      </c>
      <c r="B395" s="178" t="s">
        <v>125</v>
      </c>
      <c r="C395" s="178" t="s">
        <v>1070</v>
      </c>
      <c r="D395" s="197" t="s">
        <v>1071</v>
      </c>
      <c r="E395" s="198" t="s">
        <v>125</v>
      </c>
      <c r="F395" s="217">
        <v>745251.06000000064</v>
      </c>
      <c r="G395" s="217">
        <v>634974.81000000075</v>
      </c>
      <c r="H395" s="217">
        <v>110276.24999999987</v>
      </c>
      <c r="I395" s="199" t="s">
        <v>7347</v>
      </c>
      <c r="J395" s="178" t="str">
        <f>_xlfn.XLOOKUP('FP&amp;A FEMA Mapping'!I395,'FP&amp;A NFC Mapping'!M:M,'FP&amp;A NFC Mapping'!N:N)</f>
        <v>Engineering and Asset Management</v>
      </c>
    </row>
    <row r="396" spans="1:10" ht="29.25">
      <c r="A396" s="178" t="s">
        <v>7369</v>
      </c>
      <c r="B396" s="178" t="s">
        <v>98</v>
      </c>
      <c r="C396" s="178" t="s">
        <v>1072</v>
      </c>
      <c r="D396" s="197" t="s">
        <v>1073</v>
      </c>
      <c r="E396" s="198" t="s">
        <v>98</v>
      </c>
      <c r="F396" s="217">
        <v>30.739999999999995</v>
      </c>
      <c r="G396" s="217">
        <v>-14.880000000000003</v>
      </c>
      <c r="H396" s="217">
        <v>45.62</v>
      </c>
      <c r="I396" s="199" t="s">
        <v>7347</v>
      </c>
      <c r="J396" s="178" t="str">
        <f>_xlfn.XLOOKUP('FP&amp;A FEMA Mapping'!I396,'FP&amp;A NFC Mapping'!M:M,'FP&amp;A NFC Mapping'!N:N)</f>
        <v>Engineering and Asset Management</v>
      </c>
    </row>
    <row r="397" spans="1:10" ht="29.25">
      <c r="A397" s="178" t="s">
        <v>7369</v>
      </c>
      <c r="B397" s="178" t="s">
        <v>111</v>
      </c>
      <c r="C397" s="178" t="s">
        <v>1074</v>
      </c>
      <c r="D397" s="197" t="s">
        <v>1075</v>
      </c>
      <c r="E397" s="198" t="s">
        <v>111</v>
      </c>
      <c r="F397" s="217">
        <v>55810.150000000038</v>
      </c>
      <c r="G397" s="217">
        <v>34393.550000000017</v>
      </c>
      <c r="H397" s="217">
        <v>21416.600000000024</v>
      </c>
      <c r="I397" s="199" t="s">
        <v>234</v>
      </c>
      <c r="J397" s="178" t="str">
        <f>_xlfn.XLOOKUP('FP&amp;A FEMA Mapping'!I397,'FP&amp;A NFC Mapping'!M:M,'FP&amp;A NFC Mapping'!N:N)</f>
        <v>Corporate Services</v>
      </c>
    </row>
    <row r="398" spans="1:10" ht="29.25">
      <c r="A398" s="178" t="s">
        <v>7369</v>
      </c>
      <c r="B398" s="178" t="s">
        <v>111</v>
      </c>
      <c r="C398" s="178" t="s">
        <v>1076</v>
      </c>
      <c r="D398" s="197" t="s">
        <v>1077</v>
      </c>
      <c r="E398" s="198" t="s">
        <v>111</v>
      </c>
      <c r="F398" s="217">
        <v>16766.649999999994</v>
      </c>
      <c r="G398" s="217">
        <v>16400.829999999994</v>
      </c>
      <c r="H398" s="217">
        <v>365.82</v>
      </c>
      <c r="I398" s="199" t="s">
        <v>234</v>
      </c>
      <c r="J398" s="178" t="str">
        <f>_xlfn.XLOOKUP('FP&amp;A FEMA Mapping'!I398,'FP&amp;A NFC Mapping'!M:M,'FP&amp;A NFC Mapping'!N:N)</f>
        <v>Corporate Services</v>
      </c>
    </row>
    <row r="399" spans="1:10" ht="29.25">
      <c r="A399" s="178" t="s">
        <v>7369</v>
      </c>
      <c r="B399" s="178" t="s">
        <v>111</v>
      </c>
      <c r="C399" s="178" t="s">
        <v>1078</v>
      </c>
      <c r="D399" s="197" t="s">
        <v>1079</v>
      </c>
      <c r="E399" s="198" t="s">
        <v>111</v>
      </c>
      <c r="F399" s="217">
        <v>31944.080000000024</v>
      </c>
      <c r="G399" s="217">
        <v>18412.680000000018</v>
      </c>
      <c r="H399" s="217">
        <v>13531.400000000003</v>
      </c>
      <c r="I399" s="199" t="s">
        <v>234</v>
      </c>
      <c r="J399" s="178" t="str">
        <f>_xlfn.XLOOKUP('FP&amp;A FEMA Mapping'!I399,'FP&amp;A NFC Mapping'!M:M,'FP&amp;A NFC Mapping'!N:N)</f>
        <v>Corporate Services</v>
      </c>
    </row>
    <row r="400" spans="1:10" ht="29.25">
      <c r="A400" s="178" t="s">
        <v>7369</v>
      </c>
      <c r="B400" s="178" t="s">
        <v>111</v>
      </c>
      <c r="C400" s="178" t="s">
        <v>1080</v>
      </c>
      <c r="D400" s="197" t="s">
        <v>1081</v>
      </c>
      <c r="E400" s="198" t="s">
        <v>111</v>
      </c>
      <c r="F400" s="217">
        <v>9274.02</v>
      </c>
      <c r="G400" s="217">
        <v>332.13999999999987</v>
      </c>
      <c r="H400" s="217">
        <v>8941.880000000001</v>
      </c>
      <c r="I400" s="199" t="s">
        <v>234</v>
      </c>
      <c r="J400" s="178" t="str">
        <f>_xlfn.XLOOKUP('FP&amp;A FEMA Mapping'!I400,'FP&amp;A NFC Mapping'!M:M,'FP&amp;A NFC Mapping'!N:N)</f>
        <v>Corporate Services</v>
      </c>
    </row>
    <row r="401" spans="1:10" ht="29.25">
      <c r="A401" s="178" t="s">
        <v>7369</v>
      </c>
      <c r="B401" s="178" t="s">
        <v>111</v>
      </c>
      <c r="C401" s="178" t="s">
        <v>1082</v>
      </c>
      <c r="D401" s="197" t="s">
        <v>1083</v>
      </c>
      <c r="E401" s="198" t="s">
        <v>111</v>
      </c>
      <c r="F401" s="217">
        <v>391868.67000000039</v>
      </c>
      <c r="G401" s="217">
        <v>175540.35000000015</v>
      </c>
      <c r="H401" s="217">
        <v>216328.32000000024</v>
      </c>
      <c r="I401" s="199" t="s">
        <v>234</v>
      </c>
      <c r="J401" s="178" t="str">
        <f>_xlfn.XLOOKUP('FP&amp;A FEMA Mapping'!I401,'FP&amp;A NFC Mapping'!M:M,'FP&amp;A NFC Mapping'!N:N)</f>
        <v>Corporate Services</v>
      </c>
    </row>
    <row r="402" spans="1:10" ht="29.25">
      <c r="A402" s="178" t="s">
        <v>7369</v>
      </c>
      <c r="B402" s="178" t="s">
        <v>111</v>
      </c>
      <c r="C402" s="178" t="s">
        <v>1084</v>
      </c>
      <c r="D402" s="197" t="s">
        <v>1085</v>
      </c>
      <c r="E402" s="198" t="s">
        <v>111</v>
      </c>
      <c r="F402" s="217">
        <v>300078.46000000037</v>
      </c>
      <c r="G402" s="217">
        <v>267035.02</v>
      </c>
      <c r="H402" s="217">
        <v>33043.440000000366</v>
      </c>
      <c r="I402" s="199" t="s">
        <v>234</v>
      </c>
      <c r="J402" s="178" t="str">
        <f>_xlfn.XLOOKUP('FP&amp;A FEMA Mapping'!I402,'FP&amp;A NFC Mapping'!M:M,'FP&amp;A NFC Mapping'!N:N)</f>
        <v>Corporate Services</v>
      </c>
    </row>
    <row r="403" spans="1:10" ht="29.25">
      <c r="A403" s="178" t="s">
        <v>7369</v>
      </c>
      <c r="B403" s="178" t="s">
        <v>111</v>
      </c>
      <c r="C403" s="178" t="s">
        <v>1086</v>
      </c>
      <c r="D403" s="197" t="s">
        <v>1087</v>
      </c>
      <c r="E403" s="198" t="s">
        <v>111</v>
      </c>
      <c r="F403" s="217">
        <v>612.19000000000005</v>
      </c>
      <c r="G403" s="217">
        <v>276.45</v>
      </c>
      <c r="H403" s="217">
        <v>335.74</v>
      </c>
      <c r="I403" s="199" t="s">
        <v>234</v>
      </c>
      <c r="J403" s="178" t="str">
        <f>_xlfn.XLOOKUP('FP&amp;A FEMA Mapping'!I403,'FP&amp;A NFC Mapping'!M:M,'FP&amp;A NFC Mapping'!N:N)</f>
        <v>Corporate Services</v>
      </c>
    </row>
    <row r="404" spans="1:10" ht="29.25">
      <c r="A404" s="178" t="s">
        <v>7369</v>
      </c>
      <c r="B404" s="178" t="s">
        <v>111</v>
      </c>
      <c r="C404" s="178" t="s">
        <v>1088</v>
      </c>
      <c r="D404" s="197" t="s">
        <v>1089</v>
      </c>
      <c r="E404" s="198" t="s">
        <v>111</v>
      </c>
      <c r="F404" s="217">
        <v>272399.75000000017</v>
      </c>
      <c r="G404" s="217">
        <v>106660.05</v>
      </c>
      <c r="H404" s="217">
        <v>165739.70000000016</v>
      </c>
      <c r="I404" s="199" t="s">
        <v>234</v>
      </c>
      <c r="J404" s="178" t="str">
        <f>_xlfn.XLOOKUP('FP&amp;A FEMA Mapping'!I404,'FP&amp;A NFC Mapping'!M:M,'FP&amp;A NFC Mapping'!N:N)</f>
        <v>Corporate Services</v>
      </c>
    </row>
    <row r="405" spans="1:10" ht="29.25">
      <c r="A405" s="178" t="s">
        <v>7369</v>
      </c>
      <c r="B405" s="178" t="s">
        <v>111</v>
      </c>
      <c r="C405" s="178" t="s">
        <v>1090</v>
      </c>
      <c r="D405" s="197" t="s">
        <v>1091</v>
      </c>
      <c r="E405" s="198" t="s">
        <v>111</v>
      </c>
      <c r="F405" s="217">
        <v>0</v>
      </c>
      <c r="G405" s="217">
        <v>0</v>
      </c>
      <c r="H405" s="217">
        <v>0</v>
      </c>
      <c r="I405" s="199" t="s">
        <v>234</v>
      </c>
      <c r="J405" s="178" t="str">
        <f>_xlfn.XLOOKUP('FP&amp;A FEMA Mapping'!I405,'FP&amp;A NFC Mapping'!M:M,'FP&amp;A NFC Mapping'!N:N)</f>
        <v>Corporate Services</v>
      </c>
    </row>
    <row r="406" spans="1:10" ht="29.25">
      <c r="A406" s="178" t="s">
        <v>7369</v>
      </c>
      <c r="B406" s="178" t="s">
        <v>111</v>
      </c>
      <c r="C406" s="178" t="s">
        <v>1092</v>
      </c>
      <c r="D406" s="197" t="s">
        <v>1093</v>
      </c>
      <c r="E406" s="198" t="s">
        <v>111</v>
      </c>
      <c r="F406" s="217">
        <v>0</v>
      </c>
      <c r="G406" s="217">
        <v>0</v>
      </c>
      <c r="H406" s="217">
        <v>0</v>
      </c>
      <c r="I406" s="199" t="s">
        <v>234</v>
      </c>
      <c r="J406" s="178" t="str">
        <f>_xlfn.XLOOKUP('FP&amp;A FEMA Mapping'!I406,'FP&amp;A NFC Mapping'!M:M,'FP&amp;A NFC Mapping'!N:N)</f>
        <v>Corporate Services</v>
      </c>
    </row>
    <row r="407" spans="1:10" ht="29.25">
      <c r="A407" s="178" t="s">
        <v>7369</v>
      </c>
      <c r="B407" s="178" t="s">
        <v>100</v>
      </c>
      <c r="C407" s="178" t="s">
        <v>1094</v>
      </c>
      <c r="D407" s="197" t="s">
        <v>1095</v>
      </c>
      <c r="E407" s="198" t="s">
        <v>100</v>
      </c>
      <c r="F407" s="217">
        <v>144.82</v>
      </c>
      <c r="G407" s="217">
        <v>91.24</v>
      </c>
      <c r="H407" s="217">
        <v>53.580000000000005</v>
      </c>
      <c r="I407" s="199" t="s">
        <v>7347</v>
      </c>
      <c r="J407" s="178" t="str">
        <f>_xlfn.XLOOKUP('FP&amp;A FEMA Mapping'!I407,'FP&amp;A NFC Mapping'!M:M,'FP&amp;A NFC Mapping'!N:N)</f>
        <v>Engineering and Asset Management</v>
      </c>
    </row>
    <row r="408" spans="1:10" ht="29.25">
      <c r="A408" s="178" t="s">
        <v>7369</v>
      </c>
      <c r="B408" s="178" t="s">
        <v>109</v>
      </c>
      <c r="C408" s="178" t="s">
        <v>1096</v>
      </c>
      <c r="D408" s="197" t="s">
        <v>1097</v>
      </c>
      <c r="E408" s="198" t="s">
        <v>109</v>
      </c>
      <c r="F408" s="217">
        <v>114944.30999999998</v>
      </c>
      <c r="G408" s="217">
        <v>58156.12</v>
      </c>
      <c r="H408" s="217">
        <v>56788.189999999981</v>
      </c>
      <c r="I408" s="199" t="s">
        <v>7347</v>
      </c>
      <c r="J408" s="178" t="str">
        <f>_xlfn.XLOOKUP('FP&amp;A FEMA Mapping'!I408,'FP&amp;A NFC Mapping'!M:M,'FP&amp;A NFC Mapping'!N:N)</f>
        <v>Engineering and Asset Management</v>
      </c>
    </row>
    <row r="409" spans="1:10" ht="29.25">
      <c r="A409" s="178" t="s">
        <v>7369</v>
      </c>
      <c r="B409" s="178" t="s">
        <v>115</v>
      </c>
      <c r="C409" s="178" t="s">
        <v>1098</v>
      </c>
      <c r="D409" s="197" t="s">
        <v>1099</v>
      </c>
      <c r="E409" s="198" t="s">
        <v>115</v>
      </c>
      <c r="F409" s="217">
        <v>0</v>
      </c>
      <c r="G409" s="217">
        <v>0</v>
      </c>
      <c r="H409" s="217">
        <v>0</v>
      </c>
      <c r="I409" s="199" t="s">
        <v>234</v>
      </c>
      <c r="J409" s="178" t="str">
        <f>_xlfn.XLOOKUP('FP&amp;A FEMA Mapping'!I409,'FP&amp;A NFC Mapping'!M:M,'FP&amp;A NFC Mapping'!N:N)</f>
        <v>Corporate Services</v>
      </c>
    </row>
    <row r="410" spans="1:10" ht="29.25">
      <c r="A410" s="178" t="s">
        <v>7369</v>
      </c>
      <c r="B410" s="178" t="s">
        <v>92</v>
      </c>
      <c r="C410" s="178" t="s">
        <v>1208</v>
      </c>
      <c r="D410" s="197" t="s">
        <v>1209</v>
      </c>
      <c r="E410" s="198" t="s">
        <v>92</v>
      </c>
      <c r="F410" s="217">
        <v>0</v>
      </c>
      <c r="G410" s="217">
        <v>0</v>
      </c>
      <c r="H410" s="217">
        <v>0</v>
      </c>
      <c r="I410" s="199" t="s">
        <v>7347</v>
      </c>
      <c r="J410" s="178" t="str">
        <f>_xlfn.XLOOKUP('FP&amp;A FEMA Mapping'!I410,'FP&amp;A NFC Mapping'!M:M,'FP&amp;A NFC Mapping'!N:N)</f>
        <v>Engineering and Asset Management</v>
      </c>
    </row>
    <row r="411" spans="1:10" ht="29.25">
      <c r="A411" s="178" t="s">
        <v>7369</v>
      </c>
      <c r="B411" s="178" t="s">
        <v>92</v>
      </c>
      <c r="C411" s="178" t="s">
        <v>1210</v>
      </c>
      <c r="D411" s="197" t="s">
        <v>1211</v>
      </c>
      <c r="E411" s="198" t="s">
        <v>92</v>
      </c>
      <c r="F411" s="217">
        <v>23139.310000000005</v>
      </c>
      <c r="G411" s="217">
        <v>18022.890000000003</v>
      </c>
      <c r="H411" s="217">
        <v>5116.420000000001</v>
      </c>
      <c r="I411" s="199" t="s">
        <v>7347</v>
      </c>
      <c r="J411" s="178" t="str">
        <f>_xlfn.XLOOKUP('FP&amp;A FEMA Mapping'!I411,'FP&amp;A NFC Mapping'!M:M,'FP&amp;A NFC Mapping'!N:N)</f>
        <v>Engineering and Asset Management</v>
      </c>
    </row>
    <row r="412" spans="1:10" ht="29.25">
      <c r="A412" s="178" t="s">
        <v>7369</v>
      </c>
      <c r="B412" s="178" t="s">
        <v>92</v>
      </c>
      <c r="C412" s="178" t="s">
        <v>1212</v>
      </c>
      <c r="D412" s="197" t="s">
        <v>1213</v>
      </c>
      <c r="E412" s="198" t="s">
        <v>92</v>
      </c>
      <c r="F412" s="217">
        <v>0</v>
      </c>
      <c r="G412" s="217">
        <v>0</v>
      </c>
      <c r="H412" s="217">
        <v>0</v>
      </c>
      <c r="I412" s="199" t="s">
        <v>7347</v>
      </c>
      <c r="J412" s="178" t="str">
        <f>_xlfn.XLOOKUP('FP&amp;A FEMA Mapping'!I412,'FP&amp;A NFC Mapping'!M:M,'FP&amp;A NFC Mapping'!N:N)</f>
        <v>Engineering and Asset Management</v>
      </c>
    </row>
    <row r="413" spans="1:10" ht="29.25">
      <c r="A413" s="178" t="s">
        <v>7369</v>
      </c>
      <c r="B413" s="178" t="s">
        <v>92</v>
      </c>
      <c r="C413" s="178" t="s">
        <v>1214</v>
      </c>
      <c r="D413" s="197" t="s">
        <v>1215</v>
      </c>
      <c r="E413" s="198" t="s">
        <v>92</v>
      </c>
      <c r="F413" s="217">
        <v>1778.2700000000002</v>
      </c>
      <c r="G413" s="217">
        <v>908.76</v>
      </c>
      <c r="H413" s="217">
        <v>869.51000000000022</v>
      </c>
      <c r="I413" s="199" t="s">
        <v>7347</v>
      </c>
      <c r="J413" s="178" t="str">
        <f>_xlfn.XLOOKUP('FP&amp;A FEMA Mapping'!I413,'FP&amp;A NFC Mapping'!M:M,'FP&amp;A NFC Mapping'!N:N)</f>
        <v>Engineering and Asset Management</v>
      </c>
    </row>
    <row r="414" spans="1:10" ht="29.25">
      <c r="A414" s="178" t="s">
        <v>7369</v>
      </c>
      <c r="B414" s="178" t="s">
        <v>92</v>
      </c>
      <c r="C414" s="178" t="s">
        <v>1216</v>
      </c>
      <c r="D414" s="197" t="s">
        <v>1217</v>
      </c>
      <c r="E414" s="198" t="s">
        <v>92</v>
      </c>
      <c r="F414" s="217">
        <v>601.07999999999947</v>
      </c>
      <c r="G414" s="217">
        <v>150.1599999999994</v>
      </c>
      <c r="H414" s="217">
        <v>450.92000000000007</v>
      </c>
      <c r="I414" s="199" t="s">
        <v>7347</v>
      </c>
      <c r="J414" s="178" t="str">
        <f>_xlfn.XLOOKUP('FP&amp;A FEMA Mapping'!I414,'FP&amp;A NFC Mapping'!M:M,'FP&amp;A NFC Mapping'!N:N)</f>
        <v>Engineering and Asset Management</v>
      </c>
    </row>
    <row r="415" spans="1:10" ht="29.25">
      <c r="A415" s="178" t="s">
        <v>7369</v>
      </c>
      <c r="B415" s="178" t="s">
        <v>92</v>
      </c>
      <c r="C415" s="178" t="s">
        <v>1218</v>
      </c>
      <c r="D415" s="197" t="s">
        <v>1219</v>
      </c>
      <c r="E415" s="198" t="s">
        <v>92</v>
      </c>
      <c r="F415" s="217">
        <v>998.77999999999804</v>
      </c>
      <c r="G415" s="217">
        <v>783.94999999999845</v>
      </c>
      <c r="H415" s="217">
        <v>214.82999999999961</v>
      </c>
      <c r="I415" s="199" t="s">
        <v>7347</v>
      </c>
      <c r="J415" s="178" t="str">
        <f>_xlfn.XLOOKUP('FP&amp;A FEMA Mapping'!I415,'FP&amp;A NFC Mapping'!M:M,'FP&amp;A NFC Mapping'!N:N)</f>
        <v>Engineering and Asset Management</v>
      </c>
    </row>
    <row r="416" spans="1:10" ht="29.25">
      <c r="A416" s="178" t="s">
        <v>7369</v>
      </c>
      <c r="B416" s="178" t="s">
        <v>92</v>
      </c>
      <c r="C416" s="178" t="s">
        <v>1220</v>
      </c>
      <c r="D416" s="197" t="s">
        <v>1221</v>
      </c>
      <c r="E416" s="198" t="s">
        <v>92</v>
      </c>
      <c r="F416" s="217">
        <v>-66459.309999999954</v>
      </c>
      <c r="G416" s="217">
        <v>17215.270000000004</v>
      </c>
      <c r="H416" s="217">
        <v>-83674.579999999958</v>
      </c>
      <c r="I416" s="199" t="s">
        <v>7347</v>
      </c>
      <c r="J416" s="178" t="str">
        <f>_xlfn.XLOOKUP('FP&amp;A FEMA Mapping'!I416,'FP&amp;A NFC Mapping'!M:M,'FP&amp;A NFC Mapping'!N:N)</f>
        <v>Engineering and Asset Management</v>
      </c>
    </row>
    <row r="417" spans="1:10" ht="29.25">
      <c r="A417" s="178" t="s">
        <v>7369</v>
      </c>
      <c r="B417" s="178" t="s">
        <v>92</v>
      </c>
      <c r="C417" s="178" t="s">
        <v>1222</v>
      </c>
      <c r="D417" s="197" t="s">
        <v>1223</v>
      </c>
      <c r="E417" s="198" t="s">
        <v>92</v>
      </c>
      <c r="F417" s="217">
        <v>1030.1200000000001</v>
      </c>
      <c r="G417" s="217">
        <v>493.61000000000007</v>
      </c>
      <c r="H417" s="217">
        <v>536.5100000000001</v>
      </c>
      <c r="I417" s="199" t="s">
        <v>7347</v>
      </c>
      <c r="J417" s="178" t="str">
        <f>_xlfn.XLOOKUP('FP&amp;A FEMA Mapping'!I417,'FP&amp;A NFC Mapping'!M:M,'FP&amp;A NFC Mapping'!N:N)</f>
        <v>Engineering and Asset Management</v>
      </c>
    </row>
    <row r="418" spans="1:10" ht="29.25">
      <c r="A418" s="178" t="s">
        <v>7369</v>
      </c>
      <c r="B418" s="178" t="s">
        <v>92</v>
      </c>
      <c r="C418" s="178" t="s">
        <v>1224</v>
      </c>
      <c r="D418" s="197" t="s">
        <v>1225</v>
      </c>
      <c r="E418" s="198" t="s">
        <v>92</v>
      </c>
      <c r="F418" s="217">
        <v>425.05999999999938</v>
      </c>
      <c r="G418" s="217">
        <v>245.38999999999942</v>
      </c>
      <c r="H418" s="217">
        <v>179.66999999999993</v>
      </c>
      <c r="I418" s="199" t="s">
        <v>7347</v>
      </c>
      <c r="J418" s="178" t="str">
        <f>_xlfn.XLOOKUP('FP&amp;A FEMA Mapping'!I418,'FP&amp;A NFC Mapping'!M:M,'FP&amp;A NFC Mapping'!N:N)</f>
        <v>Engineering and Asset Management</v>
      </c>
    </row>
    <row r="419" spans="1:10" ht="29.25">
      <c r="A419" s="178" t="s">
        <v>7369</v>
      </c>
      <c r="B419" s="178" t="s">
        <v>92</v>
      </c>
      <c r="C419" s="178" t="s">
        <v>1226</v>
      </c>
      <c r="D419" s="197" t="s">
        <v>1227</v>
      </c>
      <c r="E419" s="198" t="s">
        <v>92</v>
      </c>
      <c r="F419" s="217">
        <v>4098.5399999999954</v>
      </c>
      <c r="G419" s="217">
        <v>2884.4099999999971</v>
      </c>
      <c r="H419" s="217">
        <v>1214.1299999999987</v>
      </c>
      <c r="I419" s="199" t="s">
        <v>7347</v>
      </c>
      <c r="J419" s="178" t="str">
        <f>_xlfn.XLOOKUP('FP&amp;A FEMA Mapping'!I419,'FP&amp;A NFC Mapping'!M:M,'FP&amp;A NFC Mapping'!N:N)</f>
        <v>Engineering and Asset Management</v>
      </c>
    </row>
    <row r="420" spans="1:10" ht="29.25">
      <c r="A420" s="178" t="s">
        <v>7369</v>
      </c>
      <c r="B420" s="178" t="s">
        <v>92</v>
      </c>
      <c r="C420" s="178" t="s">
        <v>1228</v>
      </c>
      <c r="D420" s="197" t="s">
        <v>1229</v>
      </c>
      <c r="E420" s="198" t="s">
        <v>92</v>
      </c>
      <c r="F420" s="217">
        <v>93391.900000000038</v>
      </c>
      <c r="G420" s="217">
        <v>14773.34</v>
      </c>
      <c r="H420" s="217">
        <v>78618.560000000041</v>
      </c>
      <c r="I420" s="199" t="s">
        <v>7347</v>
      </c>
      <c r="J420" s="178" t="str">
        <f>_xlfn.XLOOKUP('FP&amp;A FEMA Mapping'!I420,'FP&amp;A NFC Mapping'!M:M,'FP&amp;A NFC Mapping'!N:N)</f>
        <v>Engineering and Asset Management</v>
      </c>
    </row>
    <row r="421" spans="1:10" ht="29.25">
      <c r="A421" s="178" t="s">
        <v>7369</v>
      </c>
      <c r="B421" s="178" t="s">
        <v>92</v>
      </c>
      <c r="C421" s="178" t="s">
        <v>1230</v>
      </c>
      <c r="D421" s="197" t="s">
        <v>1231</v>
      </c>
      <c r="E421" s="198" t="s">
        <v>92</v>
      </c>
      <c r="F421" s="217">
        <v>-1335.0299999999907</v>
      </c>
      <c r="G421" s="217">
        <v>-1525.3299999999997</v>
      </c>
      <c r="H421" s="217">
        <v>190.30000000000894</v>
      </c>
      <c r="I421" s="199" t="s">
        <v>7347</v>
      </c>
      <c r="J421" s="178" t="str">
        <f>_xlfn.XLOOKUP('FP&amp;A FEMA Mapping'!I421,'FP&amp;A NFC Mapping'!M:M,'FP&amp;A NFC Mapping'!N:N)</f>
        <v>Engineering and Asset Management</v>
      </c>
    </row>
    <row r="422" spans="1:10" ht="29.25">
      <c r="A422" s="178" t="s">
        <v>7369</v>
      </c>
      <c r="B422" s="178" t="s">
        <v>92</v>
      </c>
      <c r="C422" s="178" t="s">
        <v>1232</v>
      </c>
      <c r="D422" s="197" t="s">
        <v>1233</v>
      </c>
      <c r="E422" s="198" t="s">
        <v>92</v>
      </c>
      <c r="F422" s="217">
        <v>-22862.300000000028</v>
      </c>
      <c r="G422" s="217">
        <v>-20419.590000000033</v>
      </c>
      <c r="H422" s="217">
        <v>-2442.7099999999946</v>
      </c>
      <c r="I422" s="199" t="s">
        <v>7347</v>
      </c>
      <c r="J422" s="178" t="str">
        <f>_xlfn.XLOOKUP('FP&amp;A FEMA Mapping'!I422,'FP&amp;A NFC Mapping'!M:M,'FP&amp;A NFC Mapping'!N:N)</f>
        <v>Engineering and Asset Management</v>
      </c>
    </row>
    <row r="423" spans="1:10" ht="29.25">
      <c r="A423" s="178" t="s">
        <v>7369</v>
      </c>
      <c r="B423" s="178" t="s">
        <v>92</v>
      </c>
      <c r="C423" s="178" t="s">
        <v>1234</v>
      </c>
      <c r="D423" s="197" t="s">
        <v>1235</v>
      </c>
      <c r="E423" s="198" t="s">
        <v>92</v>
      </c>
      <c r="F423" s="217">
        <v>5476.5299999999979</v>
      </c>
      <c r="G423" s="217">
        <v>1213.5799999999981</v>
      </c>
      <c r="H423" s="217">
        <v>4262.95</v>
      </c>
      <c r="I423" s="199" t="s">
        <v>7347</v>
      </c>
      <c r="J423" s="178" t="str">
        <f>_xlfn.XLOOKUP('FP&amp;A FEMA Mapping'!I423,'FP&amp;A NFC Mapping'!M:M,'FP&amp;A NFC Mapping'!N:N)</f>
        <v>Engineering and Asset Management</v>
      </c>
    </row>
    <row r="424" spans="1:10" ht="29.25">
      <c r="A424" s="178" t="s">
        <v>7369</v>
      </c>
      <c r="B424" s="178" t="s">
        <v>92</v>
      </c>
      <c r="C424" s="178" t="s">
        <v>1236</v>
      </c>
      <c r="D424" s="197" t="s">
        <v>1237</v>
      </c>
      <c r="E424" s="198" t="s">
        <v>92</v>
      </c>
      <c r="F424" s="217">
        <v>1970.62</v>
      </c>
      <c r="G424" s="217">
        <v>628.31000000000006</v>
      </c>
      <c r="H424" s="217">
        <v>1342.31</v>
      </c>
      <c r="I424" s="199" t="s">
        <v>7347</v>
      </c>
      <c r="J424" s="178" t="str">
        <f>_xlfn.XLOOKUP('FP&amp;A FEMA Mapping'!I424,'FP&amp;A NFC Mapping'!M:M,'FP&amp;A NFC Mapping'!N:N)</f>
        <v>Engineering and Asset Management</v>
      </c>
    </row>
    <row r="425" spans="1:10" ht="29.25">
      <c r="A425" s="178" t="s">
        <v>7369</v>
      </c>
      <c r="B425" s="178" t="s">
        <v>92</v>
      </c>
      <c r="C425" s="178" t="s">
        <v>1238</v>
      </c>
      <c r="D425" s="197" t="s">
        <v>1239</v>
      </c>
      <c r="E425" s="198" t="s">
        <v>92</v>
      </c>
      <c r="F425" s="217">
        <v>6766.0300000000107</v>
      </c>
      <c r="G425" s="217">
        <v>3269.4300000000067</v>
      </c>
      <c r="H425" s="217">
        <v>3496.600000000004</v>
      </c>
      <c r="I425" s="199" t="s">
        <v>7347</v>
      </c>
      <c r="J425" s="178" t="str">
        <f>_xlfn.XLOOKUP('FP&amp;A FEMA Mapping'!I425,'FP&amp;A NFC Mapping'!M:M,'FP&amp;A NFC Mapping'!N:N)</f>
        <v>Engineering and Asset Management</v>
      </c>
    </row>
    <row r="426" spans="1:10" ht="29.25">
      <c r="A426" s="178" t="s">
        <v>7369</v>
      </c>
      <c r="B426" s="178" t="s">
        <v>92</v>
      </c>
      <c r="C426" s="178" t="s">
        <v>1240</v>
      </c>
      <c r="D426" s="197" t="s">
        <v>1241</v>
      </c>
      <c r="E426" s="198" t="s">
        <v>92</v>
      </c>
      <c r="F426" s="217">
        <v>4229.490000000008</v>
      </c>
      <c r="G426" s="217">
        <v>460.06000000000313</v>
      </c>
      <c r="H426" s="217">
        <v>3769.4300000000048</v>
      </c>
      <c r="I426" s="199" t="s">
        <v>7347</v>
      </c>
      <c r="J426" s="178" t="str">
        <f>_xlfn.XLOOKUP('FP&amp;A FEMA Mapping'!I426,'FP&amp;A NFC Mapping'!M:M,'FP&amp;A NFC Mapping'!N:N)</f>
        <v>Engineering and Asset Management</v>
      </c>
    </row>
    <row r="427" spans="1:10" ht="29.25">
      <c r="A427" s="178" t="s">
        <v>7369</v>
      </c>
      <c r="B427" s="178" t="s">
        <v>92</v>
      </c>
      <c r="C427" s="178" t="s">
        <v>1242</v>
      </c>
      <c r="D427" s="197" t="s">
        <v>1243</v>
      </c>
      <c r="E427" s="198" t="s">
        <v>92</v>
      </c>
      <c r="F427" s="217">
        <v>12836.9</v>
      </c>
      <c r="G427" s="217">
        <v>1570.6699999999994</v>
      </c>
      <c r="H427" s="217">
        <v>11266.23</v>
      </c>
      <c r="I427" s="199" t="s">
        <v>7347</v>
      </c>
      <c r="J427" s="178" t="str">
        <f>_xlfn.XLOOKUP('FP&amp;A FEMA Mapping'!I427,'FP&amp;A NFC Mapping'!M:M,'FP&amp;A NFC Mapping'!N:N)</f>
        <v>Engineering and Asset Management</v>
      </c>
    </row>
    <row r="428" spans="1:10" ht="29.25">
      <c r="A428" s="178" t="s">
        <v>7369</v>
      </c>
      <c r="B428" s="178" t="s">
        <v>92</v>
      </c>
      <c r="C428" s="178" t="s">
        <v>1244</v>
      </c>
      <c r="D428" s="197" t="s">
        <v>1245</v>
      </c>
      <c r="E428" s="198" t="s">
        <v>92</v>
      </c>
      <c r="F428" s="217">
        <v>0</v>
      </c>
      <c r="G428" s="217">
        <v>0</v>
      </c>
      <c r="H428" s="217">
        <v>0</v>
      </c>
      <c r="I428" s="199" t="s">
        <v>7347</v>
      </c>
      <c r="J428" s="178" t="str">
        <f>_xlfn.XLOOKUP('FP&amp;A FEMA Mapping'!I428,'FP&amp;A NFC Mapping'!M:M,'FP&amp;A NFC Mapping'!N:N)</f>
        <v>Engineering and Asset Management</v>
      </c>
    </row>
    <row r="429" spans="1:10" ht="29.25">
      <c r="A429" s="178" t="s">
        <v>7369</v>
      </c>
      <c r="B429" s="178" t="s">
        <v>92</v>
      </c>
      <c r="C429" s="178" t="s">
        <v>1246</v>
      </c>
      <c r="D429" s="197" t="s">
        <v>1247</v>
      </c>
      <c r="E429" s="198" t="s">
        <v>92</v>
      </c>
      <c r="F429" s="217">
        <v>91.879999999995903</v>
      </c>
      <c r="G429" s="217">
        <v>1057.2999999999988</v>
      </c>
      <c r="H429" s="217">
        <v>-965.42000000000291</v>
      </c>
      <c r="I429" s="199" t="s">
        <v>7347</v>
      </c>
      <c r="J429" s="178" t="str">
        <f>_xlfn.XLOOKUP('FP&amp;A FEMA Mapping'!I429,'FP&amp;A NFC Mapping'!M:M,'FP&amp;A NFC Mapping'!N:N)</f>
        <v>Engineering and Asset Management</v>
      </c>
    </row>
    <row r="430" spans="1:10" ht="29.25">
      <c r="A430" s="178" t="s">
        <v>7369</v>
      </c>
      <c r="B430" s="178" t="s">
        <v>92</v>
      </c>
      <c r="C430" s="178" t="s">
        <v>1248</v>
      </c>
      <c r="D430" s="197" t="s">
        <v>1249</v>
      </c>
      <c r="E430" s="198" t="s">
        <v>92</v>
      </c>
      <c r="F430" s="217">
        <v>4935.049999999881</v>
      </c>
      <c r="G430" s="217">
        <v>3809.8099999998876</v>
      </c>
      <c r="H430" s="217">
        <v>1125.2399999999936</v>
      </c>
      <c r="I430" s="199" t="s">
        <v>7347</v>
      </c>
      <c r="J430" s="178" t="str">
        <f>_xlfn.XLOOKUP('FP&amp;A FEMA Mapping'!I430,'FP&amp;A NFC Mapping'!M:M,'FP&amp;A NFC Mapping'!N:N)</f>
        <v>Engineering and Asset Management</v>
      </c>
    </row>
    <row r="431" spans="1:10" ht="29.25">
      <c r="A431" s="178" t="s">
        <v>7369</v>
      </c>
      <c r="B431" s="178" t="s">
        <v>92</v>
      </c>
      <c r="C431" s="178" t="s">
        <v>1250</v>
      </c>
      <c r="D431" s="197" t="s">
        <v>1251</v>
      </c>
      <c r="E431" s="198" t="s">
        <v>92</v>
      </c>
      <c r="F431" s="217">
        <v>48857.249999999971</v>
      </c>
      <c r="G431" s="217">
        <v>25529.239999999976</v>
      </c>
      <c r="H431" s="217">
        <v>23328.009999999991</v>
      </c>
      <c r="I431" s="199" t="s">
        <v>7347</v>
      </c>
      <c r="J431" s="178" t="str">
        <f>_xlfn.XLOOKUP('FP&amp;A FEMA Mapping'!I431,'FP&amp;A NFC Mapping'!M:M,'FP&amp;A NFC Mapping'!N:N)</f>
        <v>Engineering and Asset Management</v>
      </c>
    </row>
    <row r="432" spans="1:10" ht="29.25">
      <c r="A432" s="178" t="s">
        <v>7369</v>
      </c>
      <c r="B432" s="178" t="s">
        <v>92</v>
      </c>
      <c r="C432" s="178" t="s">
        <v>1252</v>
      </c>
      <c r="D432" s="197" t="s">
        <v>1253</v>
      </c>
      <c r="E432" s="198" t="s">
        <v>92</v>
      </c>
      <c r="F432" s="217">
        <v>2440.0799999999977</v>
      </c>
      <c r="G432" s="217">
        <v>1716.9699999999984</v>
      </c>
      <c r="H432" s="217">
        <v>723.10999999999933</v>
      </c>
      <c r="I432" s="199" t="s">
        <v>7347</v>
      </c>
      <c r="J432" s="178" t="str">
        <f>_xlfn.XLOOKUP('FP&amp;A FEMA Mapping'!I432,'FP&amp;A NFC Mapping'!M:M,'FP&amp;A NFC Mapping'!N:N)</f>
        <v>Engineering and Asset Management</v>
      </c>
    </row>
    <row r="433" spans="1:10" ht="29.25">
      <c r="A433" s="178" t="s">
        <v>7369</v>
      </c>
      <c r="B433" s="178" t="s">
        <v>92</v>
      </c>
      <c r="C433" s="178" t="s">
        <v>1254</v>
      </c>
      <c r="D433" s="197" t="s">
        <v>1255</v>
      </c>
      <c r="E433" s="198" t="s">
        <v>92</v>
      </c>
      <c r="F433" s="217">
        <v>1116.4399999999996</v>
      </c>
      <c r="G433" s="217">
        <v>404.70999999999958</v>
      </c>
      <c r="H433" s="217">
        <v>711.7299999999999</v>
      </c>
      <c r="I433" s="199" t="s">
        <v>7347</v>
      </c>
      <c r="J433" s="178" t="str">
        <f>_xlfn.XLOOKUP('FP&amp;A FEMA Mapping'!I433,'FP&amp;A NFC Mapping'!M:M,'FP&amp;A NFC Mapping'!N:N)</f>
        <v>Engineering and Asset Management</v>
      </c>
    </row>
    <row r="434" spans="1:10" ht="29.25">
      <c r="A434" s="178" t="s">
        <v>7369</v>
      </c>
      <c r="B434" s="178" t="s">
        <v>92</v>
      </c>
      <c r="C434" s="178" t="s">
        <v>1256</v>
      </c>
      <c r="D434" s="197" t="s">
        <v>1257</v>
      </c>
      <c r="E434" s="198" t="s">
        <v>92</v>
      </c>
      <c r="F434" s="217">
        <v>14918.490000000005</v>
      </c>
      <c r="G434" s="217">
        <v>18267.710000000003</v>
      </c>
      <c r="H434" s="217">
        <v>-3349.2199999999966</v>
      </c>
      <c r="I434" s="199" t="s">
        <v>7347</v>
      </c>
      <c r="J434" s="178" t="str">
        <f>_xlfn.XLOOKUP('FP&amp;A FEMA Mapping'!I434,'FP&amp;A NFC Mapping'!M:M,'FP&amp;A NFC Mapping'!N:N)</f>
        <v>Engineering and Asset Management</v>
      </c>
    </row>
    <row r="435" spans="1:10" ht="29.25">
      <c r="A435" s="178" t="s">
        <v>7369</v>
      </c>
      <c r="B435" s="178" t="s">
        <v>63</v>
      </c>
      <c r="C435" s="178" t="s">
        <v>1258</v>
      </c>
      <c r="D435" s="197" t="s">
        <v>1259</v>
      </c>
      <c r="E435" s="198" t="s">
        <v>63</v>
      </c>
      <c r="F435" s="217">
        <v>-12824.2</v>
      </c>
      <c r="G435" s="217">
        <v>-15347.18</v>
      </c>
      <c r="H435" s="217">
        <v>2522.98</v>
      </c>
      <c r="I435" s="199" t="s">
        <v>7347</v>
      </c>
      <c r="J435" s="178" t="str">
        <f>_xlfn.XLOOKUP('FP&amp;A FEMA Mapping'!I435,'FP&amp;A NFC Mapping'!M:M,'FP&amp;A NFC Mapping'!N:N)</f>
        <v>Engineering and Asset Management</v>
      </c>
    </row>
    <row r="436" spans="1:10" ht="29.25">
      <c r="A436" s="178" t="s">
        <v>7369</v>
      </c>
      <c r="B436" s="178" t="s">
        <v>63</v>
      </c>
      <c r="C436" s="178" t="s">
        <v>1268</v>
      </c>
      <c r="D436" s="197" t="s">
        <v>1269</v>
      </c>
      <c r="E436" s="198" t="s">
        <v>63</v>
      </c>
      <c r="F436" s="217">
        <v>121762.17000000006</v>
      </c>
      <c r="G436" s="217">
        <v>118381.24999999997</v>
      </c>
      <c r="H436" s="217">
        <v>3380.9200000000792</v>
      </c>
      <c r="I436" s="199" t="s">
        <v>7347</v>
      </c>
      <c r="J436" s="178" t="str">
        <f>_xlfn.XLOOKUP('FP&amp;A FEMA Mapping'!I436,'FP&amp;A NFC Mapping'!M:M,'FP&amp;A NFC Mapping'!N:N)</f>
        <v>Engineering and Asset Management</v>
      </c>
    </row>
    <row r="437" spans="1:10" ht="29.25">
      <c r="A437" s="178" t="s">
        <v>7369</v>
      </c>
      <c r="B437" s="178" t="s">
        <v>63</v>
      </c>
      <c r="C437" s="178" t="s">
        <v>1270</v>
      </c>
      <c r="D437" s="197" t="s">
        <v>1271</v>
      </c>
      <c r="E437" s="198" t="s">
        <v>63</v>
      </c>
      <c r="F437" s="217">
        <v>-16681.150000000012</v>
      </c>
      <c r="G437" s="217">
        <v>-7552.3200000000052</v>
      </c>
      <c r="H437" s="217">
        <v>-9128.8300000000072</v>
      </c>
      <c r="I437" s="199" t="s">
        <v>7347</v>
      </c>
      <c r="J437" s="178" t="str">
        <f>_xlfn.XLOOKUP('FP&amp;A FEMA Mapping'!I437,'FP&amp;A NFC Mapping'!M:M,'FP&amp;A NFC Mapping'!N:N)</f>
        <v>Engineering and Asset Management</v>
      </c>
    </row>
    <row r="438" spans="1:10" ht="29.25">
      <c r="A438" s="178" t="s">
        <v>7369</v>
      </c>
      <c r="B438" s="178" t="s">
        <v>92</v>
      </c>
      <c r="C438" s="178" t="s">
        <v>1272</v>
      </c>
      <c r="D438" s="197" t="s">
        <v>1273</v>
      </c>
      <c r="E438" s="198" t="s">
        <v>92</v>
      </c>
      <c r="F438" s="217">
        <v>0</v>
      </c>
      <c r="G438" s="217">
        <v>0</v>
      </c>
      <c r="H438" s="217">
        <v>0</v>
      </c>
      <c r="I438" s="199" t="s">
        <v>7347</v>
      </c>
      <c r="J438" s="178" t="str">
        <f>_xlfn.XLOOKUP('FP&amp;A FEMA Mapping'!I438,'FP&amp;A NFC Mapping'!M:M,'FP&amp;A NFC Mapping'!N:N)</f>
        <v>Engineering and Asset Management</v>
      </c>
    </row>
    <row r="439" spans="1:10" ht="29.25">
      <c r="A439" s="178" t="s">
        <v>7369</v>
      </c>
      <c r="B439" s="178" t="s">
        <v>92</v>
      </c>
      <c r="C439" s="178" t="s">
        <v>1274</v>
      </c>
      <c r="D439" s="197" t="s">
        <v>1275</v>
      </c>
      <c r="E439" s="198" t="s">
        <v>92</v>
      </c>
      <c r="F439" s="217">
        <v>0</v>
      </c>
      <c r="G439" s="217">
        <v>0</v>
      </c>
      <c r="H439" s="217">
        <v>0</v>
      </c>
      <c r="I439" s="199" t="s">
        <v>7347</v>
      </c>
      <c r="J439" s="178" t="str">
        <f>_xlfn.XLOOKUP('FP&amp;A FEMA Mapping'!I439,'FP&amp;A NFC Mapping'!M:M,'FP&amp;A NFC Mapping'!N:N)</f>
        <v>Engineering and Asset Management</v>
      </c>
    </row>
    <row r="440" spans="1:10" ht="29.25">
      <c r="A440" s="178" t="s">
        <v>7369</v>
      </c>
      <c r="B440" s="178" t="s">
        <v>63</v>
      </c>
      <c r="C440" s="178" t="s">
        <v>1276</v>
      </c>
      <c r="D440" s="197" t="s">
        <v>1277</v>
      </c>
      <c r="E440" s="198" t="s">
        <v>63</v>
      </c>
      <c r="F440" s="217">
        <v>6388.8699999999781</v>
      </c>
      <c r="G440" s="217">
        <v>-7538.4200000000465</v>
      </c>
      <c r="H440" s="217">
        <v>13927.290000000025</v>
      </c>
      <c r="I440" s="199" t="s">
        <v>7347</v>
      </c>
      <c r="J440" s="178" t="str">
        <f>_xlfn.XLOOKUP('FP&amp;A FEMA Mapping'!I440,'FP&amp;A NFC Mapping'!M:M,'FP&amp;A NFC Mapping'!N:N)</f>
        <v>Engineering and Asset Management</v>
      </c>
    </row>
    <row r="441" spans="1:10" ht="29.25">
      <c r="A441" s="178" t="s">
        <v>7369</v>
      </c>
      <c r="B441" s="178" t="s">
        <v>92</v>
      </c>
      <c r="C441" s="178" t="s">
        <v>1278</v>
      </c>
      <c r="D441" s="197" t="s">
        <v>1279</v>
      </c>
      <c r="E441" s="198" t="s">
        <v>92</v>
      </c>
      <c r="F441" s="217">
        <v>0</v>
      </c>
      <c r="G441" s="217">
        <v>0</v>
      </c>
      <c r="H441" s="217">
        <v>0</v>
      </c>
      <c r="I441" s="199" t="s">
        <v>7347</v>
      </c>
      <c r="J441" s="178" t="str">
        <f>_xlfn.XLOOKUP('FP&amp;A FEMA Mapping'!I441,'FP&amp;A NFC Mapping'!M:M,'FP&amp;A NFC Mapping'!N:N)</f>
        <v>Engineering and Asset Management</v>
      </c>
    </row>
    <row r="442" spans="1:10" ht="29.25">
      <c r="A442" s="178" t="s">
        <v>7369</v>
      </c>
      <c r="B442" s="178" t="s">
        <v>92</v>
      </c>
      <c r="C442" s="178" t="s">
        <v>1280</v>
      </c>
      <c r="D442" s="197" t="s">
        <v>1281</v>
      </c>
      <c r="E442" s="198" t="s">
        <v>92</v>
      </c>
      <c r="F442" s="217">
        <v>0</v>
      </c>
      <c r="G442" s="217">
        <v>0</v>
      </c>
      <c r="H442" s="217">
        <v>0</v>
      </c>
      <c r="I442" s="199" t="s">
        <v>7347</v>
      </c>
      <c r="J442" s="178" t="str">
        <f>_xlfn.XLOOKUP('FP&amp;A FEMA Mapping'!I442,'FP&amp;A NFC Mapping'!M:M,'FP&amp;A NFC Mapping'!N:N)</f>
        <v>Engineering and Asset Management</v>
      </c>
    </row>
    <row r="443" spans="1:10" ht="29.25">
      <c r="A443" s="178" t="s">
        <v>7369</v>
      </c>
      <c r="B443" s="178" t="s">
        <v>92</v>
      </c>
      <c r="C443" s="178" t="s">
        <v>1282</v>
      </c>
      <c r="D443" s="197" t="s">
        <v>1283</v>
      </c>
      <c r="E443" s="198" t="s">
        <v>92</v>
      </c>
      <c r="F443" s="217">
        <v>0</v>
      </c>
      <c r="G443" s="217">
        <v>0</v>
      </c>
      <c r="H443" s="217">
        <v>0</v>
      </c>
      <c r="I443" s="199" t="s">
        <v>7347</v>
      </c>
      <c r="J443" s="178" t="str">
        <f>_xlfn.XLOOKUP('FP&amp;A FEMA Mapping'!I443,'FP&amp;A NFC Mapping'!M:M,'FP&amp;A NFC Mapping'!N:N)</f>
        <v>Engineering and Asset Management</v>
      </c>
    </row>
    <row r="444" spans="1:10" ht="29.25">
      <c r="A444" s="178" t="s">
        <v>7369</v>
      </c>
      <c r="B444" s="178" t="s">
        <v>92</v>
      </c>
      <c r="C444" s="178" t="s">
        <v>1286</v>
      </c>
      <c r="D444" s="197" t="s">
        <v>1287</v>
      </c>
      <c r="E444" s="198" t="s">
        <v>92</v>
      </c>
      <c r="F444" s="217">
        <v>0</v>
      </c>
      <c r="G444" s="217">
        <v>0</v>
      </c>
      <c r="H444" s="217">
        <v>0</v>
      </c>
      <c r="I444" s="199" t="s">
        <v>7347</v>
      </c>
      <c r="J444" s="178" t="str">
        <f>_xlfn.XLOOKUP('FP&amp;A FEMA Mapping'!I444,'FP&amp;A NFC Mapping'!M:M,'FP&amp;A NFC Mapping'!N:N)</f>
        <v>Engineering and Asset Management</v>
      </c>
    </row>
    <row r="445" spans="1:10" ht="29.25">
      <c r="A445" s="178" t="s">
        <v>7369</v>
      </c>
      <c r="B445" s="178" t="s">
        <v>94</v>
      </c>
      <c r="C445" s="178" t="s">
        <v>1288</v>
      </c>
      <c r="D445" s="197" t="s">
        <v>1289</v>
      </c>
      <c r="E445" s="198" t="s">
        <v>94</v>
      </c>
      <c r="F445" s="217">
        <v>362.66999999999996</v>
      </c>
      <c r="G445" s="217">
        <v>0</v>
      </c>
      <c r="H445" s="217">
        <v>362.66999999999996</v>
      </c>
      <c r="I445" s="199" t="s">
        <v>7347</v>
      </c>
      <c r="J445" s="178" t="str">
        <f>_xlfn.XLOOKUP('FP&amp;A FEMA Mapping'!I445,'FP&amp;A NFC Mapping'!M:M,'FP&amp;A NFC Mapping'!N:N)</f>
        <v>Engineering and Asset Management</v>
      </c>
    </row>
    <row r="446" spans="1:10" ht="29.25">
      <c r="A446" s="178" t="s">
        <v>7369</v>
      </c>
      <c r="B446" s="178" t="s">
        <v>63</v>
      </c>
      <c r="C446" s="178" t="s">
        <v>1290</v>
      </c>
      <c r="D446" s="197" t="s">
        <v>1291</v>
      </c>
      <c r="E446" s="198" t="s">
        <v>63</v>
      </c>
      <c r="F446" s="217">
        <v>663617.37999999512</v>
      </c>
      <c r="G446" s="217">
        <v>672621.82999999507</v>
      </c>
      <c r="H446" s="217">
        <v>-9004.449999999968</v>
      </c>
      <c r="I446" s="199" t="s">
        <v>7347</v>
      </c>
      <c r="J446" s="178" t="str">
        <f>_xlfn.XLOOKUP('FP&amp;A FEMA Mapping'!I446,'FP&amp;A NFC Mapping'!M:M,'FP&amp;A NFC Mapping'!N:N)</f>
        <v>Engineering and Asset Management</v>
      </c>
    </row>
    <row r="447" spans="1:10" ht="29.25">
      <c r="A447" s="178" t="s">
        <v>7369</v>
      </c>
      <c r="B447" s="178" t="s">
        <v>92</v>
      </c>
      <c r="C447" s="178" t="s">
        <v>1292</v>
      </c>
      <c r="D447" s="197" t="s">
        <v>1293</v>
      </c>
      <c r="E447" s="198" t="s">
        <v>92</v>
      </c>
      <c r="F447" s="217">
        <v>-181.5</v>
      </c>
      <c r="G447" s="217">
        <v>-181.5</v>
      </c>
      <c r="H447" s="217">
        <v>0</v>
      </c>
      <c r="I447" s="199" t="s">
        <v>7347</v>
      </c>
      <c r="J447" s="178" t="str">
        <f>_xlfn.XLOOKUP('FP&amp;A FEMA Mapping'!I447,'FP&amp;A NFC Mapping'!M:M,'FP&amp;A NFC Mapping'!N:N)</f>
        <v>Engineering and Asset Management</v>
      </c>
    </row>
    <row r="448" spans="1:10" ht="29.25">
      <c r="A448" s="178" t="s">
        <v>7369</v>
      </c>
      <c r="B448" s="178" t="s">
        <v>63</v>
      </c>
      <c r="C448" s="178" t="s">
        <v>1294</v>
      </c>
      <c r="D448" s="197" t="s">
        <v>1295</v>
      </c>
      <c r="E448" s="198" t="s">
        <v>63</v>
      </c>
      <c r="F448" s="217">
        <v>2089714.8299999684</v>
      </c>
      <c r="G448" s="217">
        <v>1139579.0099999937</v>
      </c>
      <c r="H448" s="217">
        <v>950135.81999997457</v>
      </c>
      <c r="I448" s="199" t="s">
        <v>7347</v>
      </c>
      <c r="J448" s="178" t="str">
        <f>_xlfn.XLOOKUP('FP&amp;A FEMA Mapping'!I448,'FP&amp;A NFC Mapping'!M:M,'FP&amp;A NFC Mapping'!N:N)</f>
        <v>Engineering and Asset Management</v>
      </c>
    </row>
    <row r="449" spans="1:10" ht="29.25">
      <c r="A449" s="178" t="s">
        <v>7369</v>
      </c>
      <c r="B449" s="178" t="s">
        <v>63</v>
      </c>
      <c r="C449" s="178" t="s">
        <v>1296</v>
      </c>
      <c r="D449" s="197" t="s">
        <v>1297</v>
      </c>
      <c r="E449" s="198" t="s">
        <v>63</v>
      </c>
      <c r="F449" s="217">
        <v>189729.09000000008</v>
      </c>
      <c r="G449" s="217">
        <v>17889.560000000016</v>
      </c>
      <c r="H449" s="217">
        <v>171839.53000000006</v>
      </c>
      <c r="I449" s="199" t="s">
        <v>7347</v>
      </c>
      <c r="J449" s="178" t="str">
        <f>_xlfn.XLOOKUP('FP&amp;A FEMA Mapping'!I449,'FP&amp;A NFC Mapping'!M:M,'FP&amp;A NFC Mapping'!N:N)</f>
        <v>Engineering and Asset Management</v>
      </c>
    </row>
    <row r="450" spans="1:10" ht="29.25">
      <c r="A450" s="178" t="s">
        <v>7369</v>
      </c>
      <c r="B450" s="178" t="s">
        <v>92</v>
      </c>
      <c r="C450" s="178" t="s">
        <v>1298</v>
      </c>
      <c r="D450" s="197" t="s">
        <v>1299</v>
      </c>
      <c r="E450" s="198" t="s">
        <v>92</v>
      </c>
      <c r="F450" s="217">
        <v>0</v>
      </c>
      <c r="G450" s="217">
        <v>0</v>
      </c>
      <c r="H450" s="217">
        <v>0</v>
      </c>
      <c r="I450" s="199" t="s">
        <v>7347</v>
      </c>
      <c r="J450" s="178" t="str">
        <f>_xlfn.XLOOKUP('FP&amp;A FEMA Mapping'!I450,'FP&amp;A NFC Mapping'!M:M,'FP&amp;A NFC Mapping'!N:N)</f>
        <v>Engineering and Asset Management</v>
      </c>
    </row>
    <row r="451" spans="1:10" ht="29.25">
      <c r="A451" s="178" t="s">
        <v>7369</v>
      </c>
      <c r="B451" s="178" t="s">
        <v>145</v>
      </c>
      <c r="C451" s="178" t="s">
        <v>1300</v>
      </c>
      <c r="D451" s="197" t="s">
        <v>1301</v>
      </c>
      <c r="E451" s="198" t="s">
        <v>145</v>
      </c>
      <c r="F451" s="217">
        <v>832.29</v>
      </c>
      <c r="G451" s="217">
        <v>832.29</v>
      </c>
      <c r="H451" s="217">
        <v>0</v>
      </c>
      <c r="I451" s="199" t="s">
        <v>246</v>
      </c>
      <c r="J451" s="178" t="str">
        <f>_xlfn.XLOOKUP('FP&amp;A FEMA Mapping'!I451,'FP&amp;A NFC Mapping'!M:M,'FP&amp;A NFC Mapping'!N:N)</f>
        <v>ITOT</v>
      </c>
    </row>
    <row r="452" spans="1:10" ht="29.25">
      <c r="A452" s="178" t="s">
        <v>7369</v>
      </c>
      <c r="B452" s="178" t="s">
        <v>90</v>
      </c>
      <c r="C452" s="178" t="s">
        <v>1304</v>
      </c>
      <c r="D452" s="197" t="s">
        <v>1305</v>
      </c>
      <c r="E452" s="198" t="s">
        <v>90</v>
      </c>
      <c r="F452" s="217">
        <v>0</v>
      </c>
      <c r="G452" s="217">
        <v>0</v>
      </c>
      <c r="H452" s="217">
        <v>0</v>
      </c>
      <c r="I452" s="199" t="s">
        <v>7347</v>
      </c>
      <c r="J452" s="178" t="str">
        <f>_xlfn.XLOOKUP('FP&amp;A FEMA Mapping'!I452,'FP&amp;A NFC Mapping'!M:M,'FP&amp;A NFC Mapping'!N:N)</f>
        <v>Engineering and Asset Management</v>
      </c>
    </row>
    <row r="453" spans="1:10" ht="29.25">
      <c r="A453" s="178" t="s">
        <v>7369</v>
      </c>
      <c r="B453" s="178" t="s">
        <v>111</v>
      </c>
      <c r="C453" s="178" t="s">
        <v>1308</v>
      </c>
      <c r="D453" s="197" t="s">
        <v>1309</v>
      </c>
      <c r="E453" s="198" t="s">
        <v>111</v>
      </c>
      <c r="F453" s="217">
        <v>0</v>
      </c>
      <c r="G453" s="217">
        <v>0</v>
      </c>
      <c r="H453" s="217">
        <v>0</v>
      </c>
      <c r="I453" s="199" t="s">
        <v>234</v>
      </c>
      <c r="J453" s="178" t="str">
        <f>_xlfn.XLOOKUP('FP&amp;A FEMA Mapping'!I453,'FP&amp;A NFC Mapping'!M:M,'FP&amp;A NFC Mapping'!N:N)</f>
        <v>Corporate Services</v>
      </c>
    </row>
    <row r="454" spans="1:10" ht="29.25">
      <c r="A454" s="178" t="s">
        <v>7369</v>
      </c>
      <c r="B454" s="178" t="s">
        <v>100</v>
      </c>
      <c r="C454" s="178" t="s">
        <v>1310</v>
      </c>
      <c r="D454" s="197" t="s">
        <v>1311</v>
      </c>
      <c r="E454" s="198" t="s">
        <v>100</v>
      </c>
      <c r="F454" s="217">
        <v>136.85999999999967</v>
      </c>
      <c r="G454" s="217">
        <v>136.85999999999967</v>
      </c>
      <c r="H454" s="217">
        <v>0</v>
      </c>
      <c r="I454" s="199" t="s">
        <v>7347</v>
      </c>
      <c r="J454" s="178" t="str">
        <f>_xlfn.XLOOKUP('FP&amp;A FEMA Mapping'!I454,'FP&amp;A NFC Mapping'!M:M,'FP&amp;A NFC Mapping'!N:N)</f>
        <v>Engineering and Asset Management</v>
      </c>
    </row>
    <row r="455" spans="1:10" ht="29.25">
      <c r="A455" s="178" t="s">
        <v>7369</v>
      </c>
      <c r="B455" s="178" t="s">
        <v>102</v>
      </c>
      <c r="C455" s="178" t="s">
        <v>1312</v>
      </c>
      <c r="D455" s="197" t="s">
        <v>1313</v>
      </c>
      <c r="E455" s="198" t="s">
        <v>102</v>
      </c>
      <c r="F455" s="217">
        <v>7209.4200000000019</v>
      </c>
      <c r="G455" s="217">
        <v>4656.239999999998</v>
      </c>
      <c r="H455" s="217">
        <v>2553.1800000000035</v>
      </c>
      <c r="I455" s="199" t="s">
        <v>7347</v>
      </c>
      <c r="J455" s="178" t="str">
        <f>_xlfn.XLOOKUP('FP&amp;A FEMA Mapping'!I455,'FP&amp;A NFC Mapping'!M:M,'FP&amp;A NFC Mapping'!N:N)</f>
        <v>Engineering and Asset Management</v>
      </c>
    </row>
    <row r="456" spans="1:10" ht="29.25">
      <c r="A456" s="178" t="s">
        <v>7369</v>
      </c>
      <c r="B456" s="178" t="s">
        <v>111</v>
      </c>
      <c r="C456" s="178" t="s">
        <v>1322</v>
      </c>
      <c r="D456" s="197" t="s">
        <v>1323</v>
      </c>
      <c r="E456" s="198" t="s">
        <v>111</v>
      </c>
      <c r="F456" s="217">
        <v>0</v>
      </c>
      <c r="G456" s="217">
        <v>0</v>
      </c>
      <c r="H456" s="217">
        <v>0</v>
      </c>
      <c r="I456" s="199" t="s">
        <v>234</v>
      </c>
      <c r="J456" s="178" t="str">
        <f>_xlfn.XLOOKUP('FP&amp;A FEMA Mapping'!I456,'FP&amp;A NFC Mapping'!M:M,'FP&amp;A NFC Mapping'!N:N)</f>
        <v>Corporate Services</v>
      </c>
    </row>
    <row r="457" spans="1:10">
      <c r="A457" s="178" t="s">
        <v>7369</v>
      </c>
      <c r="B457" s="178" t="s">
        <v>111</v>
      </c>
      <c r="C457" s="178" t="s">
        <v>1328</v>
      </c>
      <c r="D457" s="197" t="s">
        <v>1329</v>
      </c>
      <c r="E457" s="198" t="s">
        <v>111</v>
      </c>
      <c r="F457" s="217">
        <v>0</v>
      </c>
      <c r="G457" s="217">
        <v>0</v>
      </c>
      <c r="H457" s="217">
        <v>0</v>
      </c>
      <c r="I457" s="199" t="s">
        <v>234</v>
      </c>
      <c r="J457" s="178" t="str">
        <f>_xlfn.XLOOKUP('FP&amp;A FEMA Mapping'!I457,'FP&amp;A NFC Mapping'!M:M,'FP&amp;A NFC Mapping'!N:N)</f>
        <v>Corporate Services</v>
      </c>
    </row>
    <row r="458" spans="1:10" ht="29.25">
      <c r="A458" s="178" t="s">
        <v>7369</v>
      </c>
      <c r="B458" s="178" t="s">
        <v>63</v>
      </c>
      <c r="C458" s="178" t="s">
        <v>1332</v>
      </c>
      <c r="D458" s="197" t="s">
        <v>1333</v>
      </c>
      <c r="E458" s="198" t="s">
        <v>63</v>
      </c>
      <c r="F458" s="217">
        <v>2146.4399999999991</v>
      </c>
      <c r="G458" s="217">
        <v>1831.7699999999995</v>
      </c>
      <c r="H458" s="217">
        <v>314.66999999999962</v>
      </c>
      <c r="I458" s="199" t="s">
        <v>7347</v>
      </c>
      <c r="J458" s="178" t="str">
        <f>_xlfn.XLOOKUP('FP&amp;A FEMA Mapping'!I458,'FP&amp;A NFC Mapping'!M:M,'FP&amp;A NFC Mapping'!N:N)</f>
        <v>Engineering and Asset Management</v>
      </c>
    </row>
    <row r="459" spans="1:10" ht="29.25">
      <c r="A459" s="178" t="s">
        <v>7369</v>
      </c>
      <c r="B459" s="178" t="s">
        <v>102</v>
      </c>
      <c r="C459" s="178" t="s">
        <v>1334</v>
      </c>
      <c r="D459" s="197" t="s">
        <v>1335</v>
      </c>
      <c r="E459" s="198" t="s">
        <v>102</v>
      </c>
      <c r="F459" s="217">
        <v>3412.3000000000006</v>
      </c>
      <c r="G459" s="217">
        <v>1175.92</v>
      </c>
      <c r="H459" s="217">
        <v>2236.3800000000006</v>
      </c>
      <c r="I459" s="199" t="s">
        <v>7347</v>
      </c>
      <c r="J459" s="178" t="str">
        <f>_xlfn.XLOOKUP('FP&amp;A FEMA Mapping'!I459,'FP&amp;A NFC Mapping'!M:M,'FP&amp;A NFC Mapping'!N:N)</f>
        <v>Engineering and Asset Management</v>
      </c>
    </row>
    <row r="460" spans="1:10" ht="29.25">
      <c r="A460" s="178" t="s">
        <v>7369</v>
      </c>
      <c r="B460" s="178" t="s">
        <v>111</v>
      </c>
      <c r="C460" s="178" t="s">
        <v>1336</v>
      </c>
      <c r="D460" s="197" t="s">
        <v>1337</v>
      </c>
      <c r="E460" s="198" t="s">
        <v>111</v>
      </c>
      <c r="F460" s="217">
        <v>0</v>
      </c>
      <c r="G460" s="217">
        <v>0</v>
      </c>
      <c r="H460" s="217">
        <v>0</v>
      </c>
      <c r="I460" s="199" t="s">
        <v>234</v>
      </c>
      <c r="J460" s="178" t="str">
        <f>_xlfn.XLOOKUP('FP&amp;A FEMA Mapping'!I460,'FP&amp;A NFC Mapping'!M:M,'FP&amp;A NFC Mapping'!N:N)</f>
        <v>Corporate Services</v>
      </c>
    </row>
    <row r="461" spans="1:10" ht="29.25">
      <c r="A461" s="178" t="s">
        <v>7369</v>
      </c>
      <c r="B461" s="178" t="s">
        <v>100</v>
      </c>
      <c r="C461" s="178" t="s">
        <v>1338</v>
      </c>
      <c r="D461" s="197" t="s">
        <v>1339</v>
      </c>
      <c r="E461" s="198" t="s">
        <v>100</v>
      </c>
      <c r="F461" s="217">
        <v>13059.809999999994</v>
      </c>
      <c r="G461" s="217">
        <v>6238.1299999999974</v>
      </c>
      <c r="H461" s="217">
        <v>6821.6799999999967</v>
      </c>
      <c r="I461" s="199" t="s">
        <v>7347</v>
      </c>
      <c r="J461" s="178" t="str">
        <f>_xlfn.XLOOKUP('FP&amp;A FEMA Mapping'!I461,'FP&amp;A NFC Mapping'!M:M,'FP&amp;A NFC Mapping'!N:N)</f>
        <v>Engineering and Asset Management</v>
      </c>
    </row>
    <row r="462" spans="1:10" ht="29.25">
      <c r="A462" s="178" t="s">
        <v>7369</v>
      </c>
      <c r="B462" s="178" t="s">
        <v>63</v>
      </c>
      <c r="C462" s="178" t="s">
        <v>1340</v>
      </c>
      <c r="D462" s="197" t="s">
        <v>1341</v>
      </c>
      <c r="E462" s="198" t="s">
        <v>63</v>
      </c>
      <c r="F462" s="217">
        <v>20007.939999999988</v>
      </c>
      <c r="G462" s="217">
        <v>10818.520000000004</v>
      </c>
      <c r="H462" s="217">
        <v>9189.4199999999837</v>
      </c>
      <c r="I462" s="199" t="s">
        <v>7347</v>
      </c>
      <c r="J462" s="178" t="str">
        <f>_xlfn.XLOOKUP('FP&amp;A FEMA Mapping'!I462,'FP&amp;A NFC Mapping'!M:M,'FP&amp;A NFC Mapping'!N:N)</f>
        <v>Engineering and Asset Management</v>
      </c>
    </row>
    <row r="463" spans="1:10" ht="29.25">
      <c r="A463" s="178" t="s">
        <v>7369</v>
      </c>
      <c r="B463" s="178" t="s">
        <v>102</v>
      </c>
      <c r="C463" s="178" t="s">
        <v>1342</v>
      </c>
      <c r="D463" s="197" t="s">
        <v>1343</v>
      </c>
      <c r="E463" s="198" t="s">
        <v>102</v>
      </c>
      <c r="F463" s="217">
        <v>0</v>
      </c>
      <c r="G463" s="217">
        <v>0</v>
      </c>
      <c r="H463" s="217">
        <v>0</v>
      </c>
      <c r="I463" s="199" t="s">
        <v>7347</v>
      </c>
      <c r="J463" s="178" t="str">
        <f>_xlfn.XLOOKUP('FP&amp;A FEMA Mapping'!I463,'FP&amp;A NFC Mapping'!M:M,'FP&amp;A NFC Mapping'!N:N)</f>
        <v>Engineering and Asset Management</v>
      </c>
    </row>
    <row r="464" spans="1:10" ht="29.25">
      <c r="A464" s="178" t="s">
        <v>7369</v>
      </c>
      <c r="B464" s="178" t="s">
        <v>100</v>
      </c>
      <c r="C464" s="178" t="s">
        <v>1344</v>
      </c>
      <c r="D464" s="197" t="s">
        <v>1345</v>
      </c>
      <c r="E464" s="198" t="s">
        <v>100</v>
      </c>
      <c r="F464" s="217">
        <v>11382.18</v>
      </c>
      <c r="G464" s="217">
        <v>5927.8899999999976</v>
      </c>
      <c r="H464" s="217">
        <v>5454.2900000000036</v>
      </c>
      <c r="I464" s="199" t="s">
        <v>7347</v>
      </c>
      <c r="J464" s="178" t="str">
        <f>_xlfn.XLOOKUP('FP&amp;A FEMA Mapping'!I464,'FP&amp;A NFC Mapping'!M:M,'FP&amp;A NFC Mapping'!N:N)</f>
        <v>Engineering and Asset Management</v>
      </c>
    </row>
    <row r="465" spans="1:10" ht="29.25">
      <c r="A465" s="178" t="s">
        <v>7369</v>
      </c>
      <c r="B465" s="178" t="s">
        <v>100</v>
      </c>
      <c r="C465" s="178" t="s">
        <v>1350</v>
      </c>
      <c r="D465" s="197" t="s">
        <v>1351</v>
      </c>
      <c r="E465" s="198" t="s">
        <v>100</v>
      </c>
      <c r="F465" s="217">
        <v>10897.720000000005</v>
      </c>
      <c r="G465" s="217">
        <v>6076.2500000000009</v>
      </c>
      <c r="H465" s="217">
        <v>4821.470000000003</v>
      </c>
      <c r="I465" s="199" t="s">
        <v>7347</v>
      </c>
      <c r="J465" s="178" t="str">
        <f>_xlfn.XLOOKUP('FP&amp;A FEMA Mapping'!I465,'FP&amp;A NFC Mapping'!M:M,'FP&amp;A NFC Mapping'!N:N)</f>
        <v>Engineering and Asset Management</v>
      </c>
    </row>
    <row r="466" spans="1:10" ht="29.25">
      <c r="A466" s="178" t="s">
        <v>7369</v>
      </c>
      <c r="B466" s="178" t="s">
        <v>100</v>
      </c>
      <c r="C466" s="178" t="s">
        <v>1352</v>
      </c>
      <c r="D466" s="197" t="s">
        <v>1353</v>
      </c>
      <c r="E466" s="198" t="s">
        <v>100</v>
      </c>
      <c r="F466" s="217">
        <v>10917.969999999994</v>
      </c>
      <c r="G466" s="217">
        <v>5979.9699999999984</v>
      </c>
      <c r="H466" s="217">
        <v>4937.9999999999955</v>
      </c>
      <c r="I466" s="199" t="s">
        <v>7347</v>
      </c>
      <c r="J466" s="178" t="str">
        <f>_xlfn.XLOOKUP('FP&amp;A FEMA Mapping'!I466,'FP&amp;A NFC Mapping'!M:M,'FP&amp;A NFC Mapping'!N:N)</f>
        <v>Engineering and Asset Management</v>
      </c>
    </row>
    <row r="467" spans="1:10" ht="29.25">
      <c r="A467" s="178" t="s">
        <v>7369</v>
      </c>
      <c r="B467" s="178" t="s">
        <v>102</v>
      </c>
      <c r="C467" s="178" t="s">
        <v>1358</v>
      </c>
      <c r="D467" s="197" t="s">
        <v>1359</v>
      </c>
      <c r="E467" s="198" t="s">
        <v>102</v>
      </c>
      <c r="F467" s="217">
        <v>0</v>
      </c>
      <c r="G467" s="217">
        <v>0</v>
      </c>
      <c r="H467" s="217">
        <v>0</v>
      </c>
      <c r="I467" s="199" t="s">
        <v>7347</v>
      </c>
      <c r="J467" s="178" t="str">
        <f>_xlfn.XLOOKUP('FP&amp;A FEMA Mapping'!I467,'FP&amp;A NFC Mapping'!M:M,'FP&amp;A NFC Mapping'!N:N)</f>
        <v>Engineering and Asset Management</v>
      </c>
    </row>
    <row r="468" spans="1:10" ht="29.25">
      <c r="A468" s="178" t="s">
        <v>7369</v>
      </c>
      <c r="B468" s="178" t="s">
        <v>111</v>
      </c>
      <c r="C468" s="178" t="s">
        <v>1360</v>
      </c>
      <c r="D468" s="197" t="s">
        <v>1361</v>
      </c>
      <c r="E468" s="198" t="s">
        <v>111</v>
      </c>
      <c r="F468" s="217">
        <v>0</v>
      </c>
      <c r="G468" s="217">
        <v>0</v>
      </c>
      <c r="H468" s="217">
        <v>0</v>
      </c>
      <c r="I468" s="199" t="s">
        <v>234</v>
      </c>
      <c r="J468" s="178" t="str">
        <f>_xlfn.XLOOKUP('FP&amp;A FEMA Mapping'!I468,'FP&amp;A NFC Mapping'!M:M,'FP&amp;A NFC Mapping'!N:N)</f>
        <v>Corporate Services</v>
      </c>
    </row>
    <row r="469" spans="1:10" ht="29.25">
      <c r="A469" s="178" t="s">
        <v>7369</v>
      </c>
      <c r="B469" s="178" t="s">
        <v>100</v>
      </c>
      <c r="C469" s="178" t="s">
        <v>1362</v>
      </c>
      <c r="D469" s="197" t="s">
        <v>1363</v>
      </c>
      <c r="E469" s="198" t="s">
        <v>100</v>
      </c>
      <c r="F469" s="217">
        <v>35847.819999999985</v>
      </c>
      <c r="G469" s="217">
        <v>21219.190000000002</v>
      </c>
      <c r="H469" s="217">
        <v>14628.629999999981</v>
      </c>
      <c r="I469" s="199" t="s">
        <v>7347</v>
      </c>
      <c r="J469" s="178" t="str">
        <f>_xlfn.XLOOKUP('FP&amp;A FEMA Mapping'!I469,'FP&amp;A NFC Mapping'!M:M,'FP&amp;A NFC Mapping'!N:N)</f>
        <v>Engineering and Asset Management</v>
      </c>
    </row>
    <row r="470" spans="1:10" ht="29.25">
      <c r="A470" s="178" t="s">
        <v>7369</v>
      </c>
      <c r="B470" s="178" t="s">
        <v>145</v>
      </c>
      <c r="C470" s="178" t="s">
        <v>1366</v>
      </c>
      <c r="D470" s="197" t="s">
        <v>1367</v>
      </c>
      <c r="E470" s="198" t="s">
        <v>145</v>
      </c>
      <c r="F470" s="217">
        <v>0</v>
      </c>
      <c r="G470" s="217">
        <v>0</v>
      </c>
      <c r="H470" s="217">
        <v>0</v>
      </c>
      <c r="I470" s="199" t="s">
        <v>246</v>
      </c>
      <c r="J470" s="178" t="str">
        <f>_xlfn.XLOOKUP('FP&amp;A FEMA Mapping'!I470,'FP&amp;A NFC Mapping'!M:M,'FP&amp;A NFC Mapping'!N:N)</f>
        <v>ITOT</v>
      </c>
    </row>
    <row r="471" spans="1:10" ht="29.25">
      <c r="A471" s="178" t="s">
        <v>7369</v>
      </c>
      <c r="B471" s="178" t="s">
        <v>100</v>
      </c>
      <c r="C471" s="178" t="s">
        <v>1368</v>
      </c>
      <c r="D471" s="197" t="s">
        <v>1369</v>
      </c>
      <c r="E471" s="198" t="s">
        <v>100</v>
      </c>
      <c r="F471" s="217">
        <v>11245.669999999998</v>
      </c>
      <c r="G471" s="217">
        <v>5864.2499999999982</v>
      </c>
      <c r="H471" s="217">
        <v>5381.42</v>
      </c>
      <c r="I471" s="199" t="s">
        <v>7347</v>
      </c>
      <c r="J471" s="178" t="str">
        <f>_xlfn.XLOOKUP('FP&amp;A FEMA Mapping'!I471,'FP&amp;A NFC Mapping'!M:M,'FP&amp;A NFC Mapping'!N:N)</f>
        <v>Engineering and Asset Management</v>
      </c>
    </row>
    <row r="472" spans="1:10" ht="29.25">
      <c r="A472" s="178" t="s">
        <v>7369</v>
      </c>
      <c r="B472" s="178" t="s">
        <v>63</v>
      </c>
      <c r="C472" s="178" t="s">
        <v>1370</v>
      </c>
      <c r="D472" s="197" t="s">
        <v>1371</v>
      </c>
      <c r="E472" s="198" t="s">
        <v>63</v>
      </c>
      <c r="F472" s="217">
        <v>-5349.5399999999972</v>
      </c>
      <c r="G472" s="217">
        <v>-76.889999999997599</v>
      </c>
      <c r="H472" s="217">
        <v>-5272.65</v>
      </c>
      <c r="I472" s="199" t="s">
        <v>7347</v>
      </c>
      <c r="J472" s="178" t="str">
        <f>_xlfn.XLOOKUP('FP&amp;A FEMA Mapping'!I472,'FP&amp;A NFC Mapping'!M:M,'FP&amp;A NFC Mapping'!N:N)</f>
        <v>Engineering and Asset Management</v>
      </c>
    </row>
    <row r="473" spans="1:10" ht="29.25">
      <c r="A473" s="178" t="s">
        <v>7369</v>
      </c>
      <c r="B473" s="178" t="s">
        <v>100</v>
      </c>
      <c r="C473" s="178" t="s">
        <v>1374</v>
      </c>
      <c r="D473" s="197" t="s">
        <v>1375</v>
      </c>
      <c r="E473" s="198" t="s">
        <v>100</v>
      </c>
      <c r="F473" s="217">
        <v>11088.720000000001</v>
      </c>
      <c r="G473" s="217">
        <v>6151.4199999999983</v>
      </c>
      <c r="H473" s="217">
        <v>4937.3000000000029</v>
      </c>
      <c r="I473" s="199" t="s">
        <v>7347</v>
      </c>
      <c r="J473" s="178" t="str">
        <f>_xlfn.XLOOKUP('FP&amp;A FEMA Mapping'!I473,'FP&amp;A NFC Mapping'!M:M,'FP&amp;A NFC Mapping'!N:N)</f>
        <v>Engineering and Asset Management</v>
      </c>
    </row>
    <row r="474" spans="1:10" ht="29.25">
      <c r="A474" s="178" t="s">
        <v>7369</v>
      </c>
      <c r="B474" s="178" t="s">
        <v>102</v>
      </c>
      <c r="C474" s="178" t="s">
        <v>1376</v>
      </c>
      <c r="D474" s="197" t="s">
        <v>1377</v>
      </c>
      <c r="E474" s="198" t="s">
        <v>102</v>
      </c>
      <c r="F474" s="217">
        <v>623.9200000000003</v>
      </c>
      <c r="G474" s="217">
        <v>293.98999999999978</v>
      </c>
      <c r="H474" s="217">
        <v>329.93000000000058</v>
      </c>
      <c r="I474" s="199" t="s">
        <v>7347</v>
      </c>
      <c r="J474" s="178" t="str">
        <f>_xlfn.XLOOKUP('FP&amp;A FEMA Mapping'!I474,'FP&amp;A NFC Mapping'!M:M,'FP&amp;A NFC Mapping'!N:N)</f>
        <v>Engineering and Asset Management</v>
      </c>
    </row>
    <row r="475" spans="1:10" ht="29.25">
      <c r="A475" s="178" t="s">
        <v>7369</v>
      </c>
      <c r="B475" s="178" t="s">
        <v>100</v>
      </c>
      <c r="C475" s="178" t="s">
        <v>1378</v>
      </c>
      <c r="D475" s="197" t="s">
        <v>1379</v>
      </c>
      <c r="E475" s="198" t="s">
        <v>100</v>
      </c>
      <c r="F475" s="217">
        <v>16348.91</v>
      </c>
      <c r="G475" s="217">
        <v>7611.9199999999983</v>
      </c>
      <c r="H475" s="217">
        <v>8736.9900000000016</v>
      </c>
      <c r="I475" s="199" t="s">
        <v>7347</v>
      </c>
      <c r="J475" s="178" t="str">
        <f>_xlfn.XLOOKUP('FP&amp;A FEMA Mapping'!I475,'FP&amp;A NFC Mapping'!M:M,'FP&amp;A NFC Mapping'!N:N)</f>
        <v>Engineering and Asset Management</v>
      </c>
    </row>
    <row r="476" spans="1:10" ht="29.25">
      <c r="A476" s="178" t="s">
        <v>7369</v>
      </c>
      <c r="B476" s="178" t="s">
        <v>102</v>
      </c>
      <c r="C476" s="178" t="s">
        <v>1380</v>
      </c>
      <c r="D476" s="197" t="s">
        <v>1381</v>
      </c>
      <c r="E476" s="198" t="s">
        <v>102</v>
      </c>
      <c r="F476" s="217">
        <v>3483.5299999999997</v>
      </c>
      <c r="G476" s="217">
        <v>1331.73</v>
      </c>
      <c r="H476" s="217">
        <v>2151.7999999999997</v>
      </c>
      <c r="I476" s="199" t="s">
        <v>7347</v>
      </c>
      <c r="J476" s="178" t="str">
        <f>_xlfn.XLOOKUP('FP&amp;A FEMA Mapping'!I476,'FP&amp;A NFC Mapping'!M:M,'FP&amp;A NFC Mapping'!N:N)</f>
        <v>Engineering and Asset Management</v>
      </c>
    </row>
    <row r="477" spans="1:10" ht="29.25">
      <c r="A477" s="178" t="s">
        <v>7369</v>
      </c>
      <c r="B477" s="178" t="s">
        <v>100</v>
      </c>
      <c r="C477" s="178" t="s">
        <v>1382</v>
      </c>
      <c r="D477" s="197" t="s">
        <v>1383</v>
      </c>
      <c r="E477" s="198" t="s">
        <v>100</v>
      </c>
      <c r="F477" s="217">
        <v>8706.6400000000358</v>
      </c>
      <c r="G477" s="217">
        <v>11467.960000000026</v>
      </c>
      <c r="H477" s="217">
        <v>-2761.3199999999911</v>
      </c>
      <c r="I477" s="199" t="s">
        <v>7347</v>
      </c>
      <c r="J477" s="178" t="str">
        <f>_xlfn.XLOOKUP('FP&amp;A FEMA Mapping'!I477,'FP&amp;A NFC Mapping'!M:M,'FP&amp;A NFC Mapping'!N:N)</f>
        <v>Engineering and Asset Management</v>
      </c>
    </row>
    <row r="478" spans="1:10">
      <c r="A478" s="178" t="s">
        <v>7369</v>
      </c>
      <c r="B478" s="178" t="s">
        <v>111</v>
      </c>
      <c r="C478" s="178" t="s">
        <v>1384</v>
      </c>
      <c r="D478" s="197" t="s">
        <v>1385</v>
      </c>
      <c r="E478" s="198" t="s">
        <v>111</v>
      </c>
      <c r="F478" s="217">
        <v>0</v>
      </c>
      <c r="G478" s="217">
        <v>0</v>
      </c>
      <c r="H478" s="217">
        <v>0</v>
      </c>
      <c r="I478" s="199" t="s">
        <v>234</v>
      </c>
      <c r="J478" s="178" t="str">
        <f>_xlfn.XLOOKUP('FP&amp;A FEMA Mapping'!I478,'FP&amp;A NFC Mapping'!M:M,'FP&amp;A NFC Mapping'!N:N)</f>
        <v>Corporate Services</v>
      </c>
    </row>
    <row r="479" spans="1:10" ht="29.25">
      <c r="A479" s="178" t="s">
        <v>7369</v>
      </c>
      <c r="B479" s="178" t="s">
        <v>100</v>
      </c>
      <c r="C479" s="178" t="s">
        <v>1390</v>
      </c>
      <c r="D479" s="197" t="s">
        <v>1391</v>
      </c>
      <c r="E479" s="198" t="s">
        <v>100</v>
      </c>
      <c r="F479" s="217">
        <v>11931.689999999995</v>
      </c>
      <c r="G479" s="217">
        <v>6436.3899999999967</v>
      </c>
      <c r="H479" s="217">
        <v>5495.2999999999975</v>
      </c>
      <c r="I479" s="199" t="s">
        <v>7347</v>
      </c>
      <c r="J479" s="178" t="str">
        <f>_xlfn.XLOOKUP('FP&amp;A FEMA Mapping'!I479,'FP&amp;A NFC Mapping'!M:M,'FP&amp;A NFC Mapping'!N:N)</f>
        <v>Engineering and Asset Management</v>
      </c>
    </row>
    <row r="480" spans="1:10" ht="29.25">
      <c r="A480" s="178" t="s">
        <v>7369</v>
      </c>
      <c r="B480" s="178" t="s">
        <v>63</v>
      </c>
      <c r="C480" s="178" t="s">
        <v>1394</v>
      </c>
      <c r="D480" s="197" t="s">
        <v>1395</v>
      </c>
      <c r="E480" s="198" t="s">
        <v>63</v>
      </c>
      <c r="F480" s="217">
        <v>1074203.8400000003</v>
      </c>
      <c r="G480" s="217">
        <v>115694.88999999993</v>
      </c>
      <c r="H480" s="217">
        <v>958508.9500000003</v>
      </c>
      <c r="I480" s="199" t="s">
        <v>7347</v>
      </c>
      <c r="J480" s="178" t="str">
        <f>_xlfn.XLOOKUP('FP&amp;A FEMA Mapping'!I480,'FP&amp;A NFC Mapping'!M:M,'FP&amp;A NFC Mapping'!N:N)</f>
        <v>Engineering and Asset Management</v>
      </c>
    </row>
    <row r="481" spans="1:10" ht="29.25">
      <c r="A481" s="178" t="s">
        <v>7369</v>
      </c>
      <c r="B481" s="178" t="s">
        <v>100</v>
      </c>
      <c r="C481" s="178" t="s">
        <v>1396</v>
      </c>
      <c r="D481" s="197" t="s">
        <v>1397</v>
      </c>
      <c r="E481" s="198" t="s">
        <v>100</v>
      </c>
      <c r="F481" s="217">
        <v>0</v>
      </c>
      <c r="G481" s="217">
        <v>0</v>
      </c>
      <c r="H481" s="217">
        <v>0</v>
      </c>
      <c r="I481" s="199" t="s">
        <v>7347</v>
      </c>
      <c r="J481" s="178" t="str">
        <f>_xlfn.XLOOKUP('FP&amp;A FEMA Mapping'!I481,'FP&amp;A NFC Mapping'!M:M,'FP&amp;A NFC Mapping'!N:N)</f>
        <v>Engineering and Asset Management</v>
      </c>
    </row>
    <row r="482" spans="1:10" ht="29.25">
      <c r="A482" s="178" t="s">
        <v>7369</v>
      </c>
      <c r="B482" s="178" t="s">
        <v>100</v>
      </c>
      <c r="C482" s="178" t="s">
        <v>1398</v>
      </c>
      <c r="D482" s="197" t="s">
        <v>1399</v>
      </c>
      <c r="E482" s="198" t="s">
        <v>100</v>
      </c>
      <c r="F482" s="217">
        <v>740.67000000000007</v>
      </c>
      <c r="G482" s="217">
        <v>358.90999999999997</v>
      </c>
      <c r="H482" s="217">
        <v>381.76000000000005</v>
      </c>
      <c r="I482" s="199" t="s">
        <v>7347</v>
      </c>
      <c r="J482" s="178" t="str">
        <f>_xlfn.XLOOKUP('FP&amp;A FEMA Mapping'!I482,'FP&amp;A NFC Mapping'!M:M,'FP&amp;A NFC Mapping'!N:N)</f>
        <v>Engineering and Asset Management</v>
      </c>
    </row>
    <row r="483" spans="1:10" ht="29.25">
      <c r="A483" s="178" t="s">
        <v>7369</v>
      </c>
      <c r="B483" s="178" t="s">
        <v>100</v>
      </c>
      <c r="C483" s="178" t="s">
        <v>1400</v>
      </c>
      <c r="D483" s="197" t="s">
        <v>1401</v>
      </c>
      <c r="E483" s="198" t="s">
        <v>100</v>
      </c>
      <c r="F483" s="217">
        <v>712.0200000000001</v>
      </c>
      <c r="G483" s="217">
        <v>620.78000000000009</v>
      </c>
      <c r="H483" s="217">
        <v>91.240000000000009</v>
      </c>
      <c r="I483" s="199" t="s">
        <v>7347</v>
      </c>
      <c r="J483" s="178" t="str">
        <f>_xlfn.XLOOKUP('FP&amp;A FEMA Mapping'!I483,'FP&amp;A NFC Mapping'!M:M,'FP&amp;A NFC Mapping'!N:N)</f>
        <v>Engineering and Asset Management</v>
      </c>
    </row>
    <row r="484" spans="1:10" ht="29.25">
      <c r="A484" s="178" t="s">
        <v>7369</v>
      </c>
      <c r="B484" s="178" t="s">
        <v>88</v>
      </c>
      <c r="C484" s="178" t="s">
        <v>1402</v>
      </c>
      <c r="D484" s="197" t="s">
        <v>1403</v>
      </c>
      <c r="E484" s="198" t="s">
        <v>88</v>
      </c>
      <c r="F484" s="217">
        <v>0</v>
      </c>
      <c r="G484" s="217">
        <v>0</v>
      </c>
      <c r="H484" s="217">
        <v>0</v>
      </c>
      <c r="I484" s="199" t="s">
        <v>7347</v>
      </c>
      <c r="J484" s="178" t="str">
        <f>_xlfn.XLOOKUP('FP&amp;A FEMA Mapping'!I484,'FP&amp;A NFC Mapping'!M:M,'FP&amp;A NFC Mapping'!N:N)</f>
        <v>Engineering and Asset Management</v>
      </c>
    </row>
    <row r="485" spans="1:10" ht="29.25">
      <c r="A485" s="178" t="s">
        <v>7369</v>
      </c>
      <c r="B485" s="178" t="s">
        <v>88</v>
      </c>
      <c r="C485" s="178" t="s">
        <v>1404</v>
      </c>
      <c r="D485" s="197" t="s">
        <v>1405</v>
      </c>
      <c r="E485" s="198" t="s">
        <v>88</v>
      </c>
      <c r="F485" s="217">
        <v>0</v>
      </c>
      <c r="G485" s="217">
        <v>0</v>
      </c>
      <c r="H485" s="217">
        <v>0</v>
      </c>
      <c r="I485" s="199" t="s">
        <v>7347</v>
      </c>
      <c r="J485" s="178" t="str">
        <f>_xlfn.XLOOKUP('FP&amp;A FEMA Mapping'!I485,'FP&amp;A NFC Mapping'!M:M,'FP&amp;A NFC Mapping'!N:N)</f>
        <v>Engineering and Asset Management</v>
      </c>
    </row>
    <row r="486" spans="1:10" ht="29.25">
      <c r="A486" s="178" t="s">
        <v>7369</v>
      </c>
      <c r="B486" s="178" t="s">
        <v>88</v>
      </c>
      <c r="C486" s="178" t="s">
        <v>1406</v>
      </c>
      <c r="D486" s="197" t="s">
        <v>1407</v>
      </c>
      <c r="E486" s="198" t="s">
        <v>88</v>
      </c>
      <c r="F486" s="217">
        <v>10148.269999999999</v>
      </c>
      <c r="G486" s="217">
        <v>8603.8999999999978</v>
      </c>
      <c r="H486" s="217">
        <v>1544.3700000000003</v>
      </c>
      <c r="I486" s="199" t="s">
        <v>7347</v>
      </c>
      <c r="J486" s="178" t="str">
        <f>_xlfn.XLOOKUP('FP&amp;A FEMA Mapping'!I486,'FP&amp;A NFC Mapping'!M:M,'FP&amp;A NFC Mapping'!N:N)</f>
        <v>Engineering and Asset Management</v>
      </c>
    </row>
    <row r="487" spans="1:10" ht="29.25">
      <c r="A487" s="178" t="s">
        <v>7369</v>
      </c>
      <c r="B487" s="178" t="s">
        <v>88</v>
      </c>
      <c r="C487" s="178" t="s">
        <v>1408</v>
      </c>
      <c r="D487" s="197" t="s">
        <v>1409</v>
      </c>
      <c r="E487" s="198" t="s">
        <v>88</v>
      </c>
      <c r="F487" s="217">
        <v>0</v>
      </c>
      <c r="G487" s="217">
        <v>0</v>
      </c>
      <c r="H487" s="217">
        <v>0</v>
      </c>
      <c r="I487" s="199" t="s">
        <v>7347</v>
      </c>
      <c r="J487" s="178" t="str">
        <f>_xlfn.XLOOKUP('FP&amp;A FEMA Mapping'!I487,'FP&amp;A NFC Mapping'!M:M,'FP&amp;A NFC Mapping'!N:N)</f>
        <v>Engineering and Asset Management</v>
      </c>
    </row>
    <row r="488" spans="1:10" ht="29.25">
      <c r="A488" s="178" t="s">
        <v>7369</v>
      </c>
      <c r="B488" s="178" t="s">
        <v>88</v>
      </c>
      <c r="C488" s="178" t="s">
        <v>1410</v>
      </c>
      <c r="D488" s="197" t="s">
        <v>1411</v>
      </c>
      <c r="E488" s="198" t="s">
        <v>88</v>
      </c>
      <c r="F488" s="217">
        <v>1325.8400000000001</v>
      </c>
      <c r="G488" s="217">
        <v>1067.9100000000001</v>
      </c>
      <c r="H488" s="217">
        <v>257.93</v>
      </c>
      <c r="I488" s="199" t="s">
        <v>7347</v>
      </c>
      <c r="J488" s="178" t="str">
        <f>_xlfn.XLOOKUP('FP&amp;A FEMA Mapping'!I488,'FP&amp;A NFC Mapping'!M:M,'FP&amp;A NFC Mapping'!N:N)</f>
        <v>Engineering and Asset Management</v>
      </c>
    </row>
    <row r="489" spans="1:10" ht="29.25">
      <c r="A489" s="178" t="s">
        <v>7369</v>
      </c>
      <c r="B489" s="178" t="s">
        <v>88</v>
      </c>
      <c r="C489" s="178" t="s">
        <v>1412</v>
      </c>
      <c r="D489" s="197" t="s">
        <v>1413</v>
      </c>
      <c r="E489" s="198" t="s">
        <v>88</v>
      </c>
      <c r="F489" s="217">
        <v>0</v>
      </c>
      <c r="G489" s="217">
        <v>0</v>
      </c>
      <c r="H489" s="217">
        <v>0</v>
      </c>
      <c r="I489" s="199" t="s">
        <v>7347</v>
      </c>
      <c r="J489" s="178" t="str">
        <f>_xlfn.XLOOKUP('FP&amp;A FEMA Mapping'!I489,'FP&amp;A NFC Mapping'!M:M,'FP&amp;A NFC Mapping'!N:N)</f>
        <v>Engineering and Asset Management</v>
      </c>
    </row>
    <row r="490" spans="1:10" ht="29.25">
      <c r="A490" s="178" t="s">
        <v>7369</v>
      </c>
      <c r="B490" s="178" t="s">
        <v>88</v>
      </c>
      <c r="C490" s="178" t="s">
        <v>1414</v>
      </c>
      <c r="D490" s="197" t="s">
        <v>1415</v>
      </c>
      <c r="E490" s="198" t="s">
        <v>88</v>
      </c>
      <c r="F490" s="217">
        <v>0</v>
      </c>
      <c r="G490" s="217">
        <v>0</v>
      </c>
      <c r="H490" s="217">
        <v>0</v>
      </c>
      <c r="I490" s="199" t="s">
        <v>7347</v>
      </c>
      <c r="J490" s="178" t="str">
        <f>_xlfn.XLOOKUP('FP&amp;A FEMA Mapping'!I490,'FP&amp;A NFC Mapping'!M:M,'FP&amp;A NFC Mapping'!N:N)</f>
        <v>Engineering and Asset Management</v>
      </c>
    </row>
    <row r="491" spans="1:10" ht="29.25">
      <c r="A491" s="178" t="s">
        <v>7369</v>
      </c>
      <c r="B491" s="178" t="s">
        <v>88</v>
      </c>
      <c r="C491" s="178" t="s">
        <v>1416</v>
      </c>
      <c r="D491" s="197" t="s">
        <v>1417</v>
      </c>
      <c r="E491" s="198" t="s">
        <v>88</v>
      </c>
      <c r="F491" s="217">
        <v>0</v>
      </c>
      <c r="G491" s="217">
        <v>0</v>
      </c>
      <c r="H491" s="217">
        <v>0</v>
      </c>
      <c r="I491" s="199" t="s">
        <v>7347</v>
      </c>
      <c r="J491" s="178" t="str">
        <f>_xlfn.XLOOKUP('FP&amp;A FEMA Mapping'!I491,'FP&amp;A NFC Mapping'!M:M,'FP&amp;A NFC Mapping'!N:N)</f>
        <v>Engineering and Asset Management</v>
      </c>
    </row>
    <row r="492" spans="1:10" ht="29.25">
      <c r="A492" s="178" t="s">
        <v>7369</v>
      </c>
      <c r="B492" s="178" t="s">
        <v>88</v>
      </c>
      <c r="C492" s="178" t="s">
        <v>1418</v>
      </c>
      <c r="D492" s="197" t="s">
        <v>1419</v>
      </c>
      <c r="E492" s="198" t="s">
        <v>88</v>
      </c>
      <c r="F492" s="217">
        <v>0</v>
      </c>
      <c r="G492" s="217">
        <v>0</v>
      </c>
      <c r="H492" s="217">
        <v>0</v>
      </c>
      <c r="I492" s="199" t="s">
        <v>7347</v>
      </c>
      <c r="J492" s="178" t="str">
        <f>_xlfn.XLOOKUP('FP&amp;A FEMA Mapping'!I492,'FP&amp;A NFC Mapping'!M:M,'FP&amp;A NFC Mapping'!N:N)</f>
        <v>Engineering and Asset Management</v>
      </c>
    </row>
    <row r="493" spans="1:10" ht="29.25">
      <c r="A493" s="178" t="s">
        <v>7369</v>
      </c>
      <c r="B493" s="178" t="s">
        <v>88</v>
      </c>
      <c r="C493" s="178" t="s">
        <v>1420</v>
      </c>
      <c r="D493" s="197" t="s">
        <v>1421</v>
      </c>
      <c r="E493" s="198" t="s">
        <v>88</v>
      </c>
      <c r="F493" s="217">
        <v>0</v>
      </c>
      <c r="G493" s="217">
        <v>0</v>
      </c>
      <c r="H493" s="217">
        <v>0</v>
      </c>
      <c r="I493" s="199" t="s">
        <v>7347</v>
      </c>
      <c r="J493" s="178" t="str">
        <f>_xlfn.XLOOKUP('FP&amp;A FEMA Mapping'!I493,'FP&amp;A NFC Mapping'!M:M,'FP&amp;A NFC Mapping'!N:N)</f>
        <v>Engineering and Asset Management</v>
      </c>
    </row>
    <row r="494" spans="1:10" ht="29.25">
      <c r="A494" s="178" t="s">
        <v>7369</v>
      </c>
      <c r="B494" s="178" t="s">
        <v>88</v>
      </c>
      <c r="C494" s="178" t="s">
        <v>1422</v>
      </c>
      <c r="D494" s="197" t="s">
        <v>1423</v>
      </c>
      <c r="E494" s="198" t="s">
        <v>88</v>
      </c>
      <c r="F494" s="217">
        <v>6128.8700000000008</v>
      </c>
      <c r="G494" s="217">
        <v>3842.7300000000005</v>
      </c>
      <c r="H494" s="217">
        <v>2286.1400000000008</v>
      </c>
      <c r="I494" s="199" t="s">
        <v>7347</v>
      </c>
      <c r="J494" s="178" t="str">
        <f>_xlfn.XLOOKUP('FP&amp;A FEMA Mapping'!I494,'FP&amp;A NFC Mapping'!M:M,'FP&amp;A NFC Mapping'!N:N)</f>
        <v>Engineering and Asset Management</v>
      </c>
    </row>
    <row r="495" spans="1:10" ht="29.25">
      <c r="A495" s="178" t="s">
        <v>7369</v>
      </c>
      <c r="B495" s="178" t="s">
        <v>88</v>
      </c>
      <c r="C495" s="178" t="s">
        <v>1424</v>
      </c>
      <c r="D495" s="197" t="s">
        <v>1425</v>
      </c>
      <c r="E495" s="198" t="s">
        <v>88</v>
      </c>
      <c r="F495" s="217">
        <v>0</v>
      </c>
      <c r="G495" s="217">
        <v>0</v>
      </c>
      <c r="H495" s="217">
        <v>0</v>
      </c>
      <c r="I495" s="199" t="s">
        <v>7347</v>
      </c>
      <c r="J495" s="178" t="str">
        <f>_xlfn.XLOOKUP('FP&amp;A FEMA Mapping'!I495,'FP&amp;A NFC Mapping'!M:M,'FP&amp;A NFC Mapping'!N:N)</f>
        <v>Engineering and Asset Management</v>
      </c>
    </row>
    <row r="496" spans="1:10" ht="29.25">
      <c r="A496" s="178" t="s">
        <v>7369</v>
      </c>
      <c r="B496" s="178" t="s">
        <v>88</v>
      </c>
      <c r="C496" s="178" t="s">
        <v>1426</v>
      </c>
      <c r="D496" s="197" t="s">
        <v>1427</v>
      </c>
      <c r="E496" s="198" t="s">
        <v>88</v>
      </c>
      <c r="F496" s="217">
        <v>0</v>
      </c>
      <c r="G496" s="217">
        <v>0</v>
      </c>
      <c r="H496" s="217">
        <v>0</v>
      </c>
      <c r="I496" s="199" t="s">
        <v>7347</v>
      </c>
      <c r="J496" s="178" t="str">
        <f>_xlfn.XLOOKUP('FP&amp;A FEMA Mapping'!I496,'FP&amp;A NFC Mapping'!M:M,'FP&amp;A NFC Mapping'!N:N)</f>
        <v>Engineering and Asset Management</v>
      </c>
    </row>
    <row r="497" spans="1:10" ht="29.25">
      <c r="A497" s="178" t="s">
        <v>7369</v>
      </c>
      <c r="B497" s="178" t="s">
        <v>88</v>
      </c>
      <c r="C497" s="178" t="s">
        <v>1428</v>
      </c>
      <c r="D497" s="197" t="s">
        <v>1429</v>
      </c>
      <c r="E497" s="198" t="s">
        <v>88</v>
      </c>
      <c r="F497" s="217">
        <v>0</v>
      </c>
      <c r="G497" s="217">
        <v>0</v>
      </c>
      <c r="H497" s="217">
        <v>0</v>
      </c>
      <c r="I497" s="199" t="s">
        <v>7347</v>
      </c>
      <c r="J497" s="178" t="str">
        <f>_xlfn.XLOOKUP('FP&amp;A FEMA Mapping'!I497,'FP&amp;A NFC Mapping'!M:M,'FP&amp;A NFC Mapping'!N:N)</f>
        <v>Engineering and Asset Management</v>
      </c>
    </row>
    <row r="498" spans="1:10" ht="29.25">
      <c r="A498" s="178" t="s">
        <v>7369</v>
      </c>
      <c r="B498" s="178" t="s">
        <v>88</v>
      </c>
      <c r="C498" s="178" t="s">
        <v>1430</v>
      </c>
      <c r="D498" s="197" t="s">
        <v>1431</v>
      </c>
      <c r="E498" s="198" t="s">
        <v>88</v>
      </c>
      <c r="F498" s="217">
        <v>1178.7200000000003</v>
      </c>
      <c r="G498" s="217">
        <v>15.930000000000064</v>
      </c>
      <c r="H498" s="217">
        <v>1162.7900000000002</v>
      </c>
      <c r="I498" s="199" t="s">
        <v>7347</v>
      </c>
      <c r="J498" s="178" t="str">
        <f>_xlfn.XLOOKUP('FP&amp;A FEMA Mapping'!I498,'FP&amp;A NFC Mapping'!M:M,'FP&amp;A NFC Mapping'!N:N)</f>
        <v>Engineering and Asset Management</v>
      </c>
    </row>
    <row r="499" spans="1:10" ht="29.25">
      <c r="A499" s="178" t="s">
        <v>7369</v>
      </c>
      <c r="B499" s="178" t="s">
        <v>88</v>
      </c>
      <c r="C499" s="178" t="s">
        <v>1432</v>
      </c>
      <c r="D499" s="197" t="s">
        <v>1433</v>
      </c>
      <c r="E499" s="198" t="s">
        <v>88</v>
      </c>
      <c r="F499" s="217">
        <v>24136.1</v>
      </c>
      <c r="G499" s="217">
        <v>21871.379999999997</v>
      </c>
      <c r="H499" s="217">
        <v>2264.7199999999998</v>
      </c>
      <c r="I499" s="199" t="s">
        <v>7347</v>
      </c>
      <c r="J499" s="178" t="str">
        <f>_xlfn.XLOOKUP('FP&amp;A FEMA Mapping'!I499,'FP&amp;A NFC Mapping'!M:M,'FP&amp;A NFC Mapping'!N:N)</f>
        <v>Engineering and Asset Management</v>
      </c>
    </row>
    <row r="500" spans="1:10" ht="29.25">
      <c r="A500" s="178" t="s">
        <v>7369</v>
      </c>
      <c r="B500" s="178" t="s">
        <v>88</v>
      </c>
      <c r="C500" s="178" t="s">
        <v>1434</v>
      </c>
      <c r="D500" s="197" t="s">
        <v>1435</v>
      </c>
      <c r="E500" s="198" t="s">
        <v>88</v>
      </c>
      <c r="F500" s="217">
        <v>0</v>
      </c>
      <c r="G500" s="217">
        <v>0</v>
      </c>
      <c r="H500" s="217">
        <v>0</v>
      </c>
      <c r="I500" s="199" t="s">
        <v>7347</v>
      </c>
      <c r="J500" s="178" t="str">
        <f>_xlfn.XLOOKUP('FP&amp;A FEMA Mapping'!I500,'FP&amp;A NFC Mapping'!M:M,'FP&amp;A NFC Mapping'!N:N)</f>
        <v>Engineering and Asset Management</v>
      </c>
    </row>
    <row r="501" spans="1:10" ht="29.25">
      <c r="A501" s="178" t="s">
        <v>7369</v>
      </c>
      <c r="B501" s="178" t="s">
        <v>88</v>
      </c>
      <c r="C501" s="178" t="s">
        <v>1436</v>
      </c>
      <c r="D501" s="197" t="s">
        <v>1437</v>
      </c>
      <c r="E501" s="198" t="s">
        <v>88</v>
      </c>
      <c r="F501" s="217">
        <v>5489.1900000000005</v>
      </c>
      <c r="G501" s="217">
        <v>2270.0500000000006</v>
      </c>
      <c r="H501" s="217">
        <v>3219.1400000000003</v>
      </c>
      <c r="I501" s="199" t="s">
        <v>7347</v>
      </c>
      <c r="J501" s="178" t="str">
        <f>_xlfn.XLOOKUP('FP&amp;A FEMA Mapping'!I501,'FP&amp;A NFC Mapping'!M:M,'FP&amp;A NFC Mapping'!N:N)</f>
        <v>Engineering and Asset Management</v>
      </c>
    </row>
    <row r="502" spans="1:10" ht="29.25">
      <c r="A502" s="178" t="s">
        <v>7369</v>
      </c>
      <c r="B502" s="178" t="s">
        <v>88</v>
      </c>
      <c r="C502" s="178" t="s">
        <v>1438</v>
      </c>
      <c r="D502" s="197" t="s">
        <v>1439</v>
      </c>
      <c r="E502" s="198" t="s">
        <v>88</v>
      </c>
      <c r="F502" s="217">
        <v>0</v>
      </c>
      <c r="G502" s="217">
        <v>0</v>
      </c>
      <c r="H502" s="217">
        <v>0</v>
      </c>
      <c r="I502" s="199" t="s">
        <v>7347</v>
      </c>
      <c r="J502" s="178" t="str">
        <f>_xlfn.XLOOKUP('FP&amp;A FEMA Mapping'!I502,'FP&amp;A NFC Mapping'!M:M,'FP&amp;A NFC Mapping'!N:N)</f>
        <v>Engineering and Asset Management</v>
      </c>
    </row>
    <row r="503" spans="1:10" ht="29.25">
      <c r="A503" s="178" t="s">
        <v>7369</v>
      </c>
      <c r="B503" s="178" t="s">
        <v>88</v>
      </c>
      <c r="C503" s="178" t="s">
        <v>1440</v>
      </c>
      <c r="D503" s="197" t="s">
        <v>1441</v>
      </c>
      <c r="E503" s="198" t="s">
        <v>88</v>
      </c>
      <c r="F503" s="217">
        <v>0</v>
      </c>
      <c r="G503" s="217">
        <v>0</v>
      </c>
      <c r="H503" s="217">
        <v>0</v>
      </c>
      <c r="I503" s="199" t="s">
        <v>7347</v>
      </c>
      <c r="J503" s="178" t="str">
        <f>_xlfn.XLOOKUP('FP&amp;A FEMA Mapping'!I503,'FP&amp;A NFC Mapping'!M:M,'FP&amp;A NFC Mapping'!N:N)</f>
        <v>Engineering and Asset Management</v>
      </c>
    </row>
    <row r="504" spans="1:10" ht="29.25">
      <c r="A504" s="178" t="s">
        <v>7369</v>
      </c>
      <c r="B504" s="178" t="s">
        <v>88</v>
      </c>
      <c r="C504" s="178" t="s">
        <v>1442</v>
      </c>
      <c r="D504" s="197" t="s">
        <v>1443</v>
      </c>
      <c r="E504" s="198" t="s">
        <v>88</v>
      </c>
      <c r="F504" s="217">
        <v>-0.06</v>
      </c>
      <c r="G504" s="217">
        <v>-0.06</v>
      </c>
      <c r="H504" s="217">
        <v>0</v>
      </c>
      <c r="I504" s="199" t="s">
        <v>7347</v>
      </c>
      <c r="J504" s="178" t="str">
        <f>_xlfn.XLOOKUP('FP&amp;A FEMA Mapping'!I504,'FP&amp;A NFC Mapping'!M:M,'FP&amp;A NFC Mapping'!N:N)</f>
        <v>Engineering and Asset Management</v>
      </c>
    </row>
    <row r="505" spans="1:10" ht="29.25">
      <c r="A505" s="178" t="s">
        <v>7369</v>
      </c>
      <c r="B505" s="178" t="s">
        <v>88</v>
      </c>
      <c r="C505" s="178" t="s">
        <v>1444</v>
      </c>
      <c r="D505" s="197" t="s">
        <v>1445</v>
      </c>
      <c r="E505" s="198" t="s">
        <v>88</v>
      </c>
      <c r="F505" s="217">
        <v>0</v>
      </c>
      <c r="G505" s="217">
        <v>0</v>
      </c>
      <c r="H505" s="217">
        <v>0</v>
      </c>
      <c r="I505" s="199" t="s">
        <v>7347</v>
      </c>
      <c r="J505" s="178" t="str">
        <f>_xlfn.XLOOKUP('FP&amp;A FEMA Mapping'!I505,'FP&amp;A NFC Mapping'!M:M,'FP&amp;A NFC Mapping'!N:N)</f>
        <v>Engineering and Asset Management</v>
      </c>
    </row>
    <row r="506" spans="1:10" ht="29.25">
      <c r="A506" s="178" t="s">
        <v>7369</v>
      </c>
      <c r="B506" s="178" t="s">
        <v>88</v>
      </c>
      <c r="C506" s="178" t="s">
        <v>1446</v>
      </c>
      <c r="D506" s="197" t="s">
        <v>1447</v>
      </c>
      <c r="E506" s="198" t="s">
        <v>88</v>
      </c>
      <c r="F506" s="217">
        <v>0</v>
      </c>
      <c r="G506" s="217">
        <v>0</v>
      </c>
      <c r="H506" s="217">
        <v>0</v>
      </c>
      <c r="I506" s="199" t="s">
        <v>7347</v>
      </c>
      <c r="J506" s="178" t="str">
        <f>_xlfn.XLOOKUP('FP&amp;A FEMA Mapping'!I506,'FP&amp;A NFC Mapping'!M:M,'FP&amp;A NFC Mapping'!N:N)</f>
        <v>Engineering and Asset Management</v>
      </c>
    </row>
    <row r="507" spans="1:10" ht="29.25">
      <c r="A507" s="178" t="s">
        <v>7369</v>
      </c>
      <c r="B507" s="178" t="s">
        <v>88</v>
      </c>
      <c r="C507" s="178" t="s">
        <v>1448</v>
      </c>
      <c r="D507" s="197" t="s">
        <v>1449</v>
      </c>
      <c r="E507" s="198" t="s">
        <v>88</v>
      </c>
      <c r="F507" s="217">
        <v>2308.4900000000002</v>
      </c>
      <c r="G507" s="217">
        <v>149.01999999999992</v>
      </c>
      <c r="H507" s="217">
        <v>2159.4700000000003</v>
      </c>
      <c r="I507" s="199" t="s">
        <v>7347</v>
      </c>
      <c r="J507" s="178" t="str">
        <f>_xlfn.XLOOKUP('FP&amp;A FEMA Mapping'!I507,'FP&amp;A NFC Mapping'!M:M,'FP&amp;A NFC Mapping'!N:N)</f>
        <v>Engineering and Asset Management</v>
      </c>
    </row>
    <row r="508" spans="1:10" ht="29.25">
      <c r="A508" s="178" t="s">
        <v>7369</v>
      </c>
      <c r="B508" s="178" t="s">
        <v>88</v>
      </c>
      <c r="C508" s="178" t="s">
        <v>1450</v>
      </c>
      <c r="D508" s="197" t="s">
        <v>1451</v>
      </c>
      <c r="E508" s="198" t="s">
        <v>88</v>
      </c>
      <c r="F508" s="217">
        <v>33574.530000000028</v>
      </c>
      <c r="G508" s="217">
        <v>38422.860000000015</v>
      </c>
      <c r="H508" s="217">
        <v>-4848.3299999999908</v>
      </c>
      <c r="I508" s="199" t="s">
        <v>7347</v>
      </c>
      <c r="J508" s="178" t="str">
        <f>_xlfn.XLOOKUP('FP&amp;A FEMA Mapping'!I508,'FP&amp;A NFC Mapping'!M:M,'FP&amp;A NFC Mapping'!N:N)</f>
        <v>Engineering and Asset Management</v>
      </c>
    </row>
    <row r="509" spans="1:10" ht="29.25">
      <c r="A509" s="178" t="s">
        <v>7369</v>
      </c>
      <c r="B509" s="178" t="s">
        <v>88</v>
      </c>
      <c r="C509" s="178" t="s">
        <v>1452</v>
      </c>
      <c r="D509" s="197" t="s">
        <v>1453</v>
      </c>
      <c r="E509" s="198" t="s">
        <v>88</v>
      </c>
      <c r="F509" s="217">
        <v>1806.5500000000002</v>
      </c>
      <c r="G509" s="217">
        <v>1109.3499999999999</v>
      </c>
      <c r="H509" s="217">
        <v>697.20000000000039</v>
      </c>
      <c r="I509" s="199" t="s">
        <v>7347</v>
      </c>
      <c r="J509" s="178" t="str">
        <f>_xlfn.XLOOKUP('FP&amp;A FEMA Mapping'!I509,'FP&amp;A NFC Mapping'!M:M,'FP&amp;A NFC Mapping'!N:N)</f>
        <v>Engineering and Asset Management</v>
      </c>
    </row>
    <row r="510" spans="1:10" ht="29.25">
      <c r="A510" s="178" t="s">
        <v>7369</v>
      </c>
      <c r="B510" s="178" t="s">
        <v>88</v>
      </c>
      <c r="C510" s="178" t="s">
        <v>1454</v>
      </c>
      <c r="D510" s="197" t="s">
        <v>1455</v>
      </c>
      <c r="E510" s="198" t="s">
        <v>88</v>
      </c>
      <c r="F510" s="217">
        <v>9984.5799999999981</v>
      </c>
      <c r="G510" s="217">
        <v>10156.349999999999</v>
      </c>
      <c r="H510" s="217">
        <v>-171.76999999999975</v>
      </c>
      <c r="I510" s="199" t="s">
        <v>7347</v>
      </c>
      <c r="J510" s="178" t="str">
        <f>_xlfn.XLOOKUP('FP&amp;A FEMA Mapping'!I510,'FP&amp;A NFC Mapping'!M:M,'FP&amp;A NFC Mapping'!N:N)</f>
        <v>Engineering and Asset Management</v>
      </c>
    </row>
    <row r="511" spans="1:10" ht="29.25">
      <c r="A511" s="178" t="s">
        <v>7369</v>
      </c>
      <c r="B511" s="178" t="s">
        <v>88</v>
      </c>
      <c r="C511" s="178" t="s">
        <v>1456</v>
      </c>
      <c r="D511" s="197" t="s">
        <v>1457</v>
      </c>
      <c r="E511" s="198" t="s">
        <v>88</v>
      </c>
      <c r="F511" s="217">
        <v>8487.51</v>
      </c>
      <c r="G511" s="217">
        <v>3432.2000000000003</v>
      </c>
      <c r="H511" s="217">
        <v>5055.3099999999995</v>
      </c>
      <c r="I511" s="199" t="s">
        <v>7347</v>
      </c>
      <c r="J511" s="178" t="str">
        <f>_xlfn.XLOOKUP('FP&amp;A FEMA Mapping'!I511,'FP&amp;A NFC Mapping'!M:M,'FP&amp;A NFC Mapping'!N:N)</f>
        <v>Engineering and Asset Management</v>
      </c>
    </row>
    <row r="512" spans="1:10" ht="29.25">
      <c r="A512" s="178" t="s">
        <v>7369</v>
      </c>
      <c r="B512" s="178" t="s">
        <v>88</v>
      </c>
      <c r="C512" s="178" t="s">
        <v>1458</v>
      </c>
      <c r="D512" s="197" t="s">
        <v>1459</v>
      </c>
      <c r="E512" s="198" t="s">
        <v>88</v>
      </c>
      <c r="F512" s="217">
        <v>-10642.649999999987</v>
      </c>
      <c r="G512" s="217">
        <v>9111.6500000000124</v>
      </c>
      <c r="H512" s="217">
        <v>-19754.3</v>
      </c>
      <c r="I512" s="199" t="s">
        <v>7347</v>
      </c>
      <c r="J512" s="178" t="str">
        <f>_xlfn.XLOOKUP('FP&amp;A FEMA Mapping'!I512,'FP&amp;A NFC Mapping'!M:M,'FP&amp;A NFC Mapping'!N:N)</f>
        <v>Engineering and Asset Management</v>
      </c>
    </row>
    <row r="513" spans="1:10" ht="29.25">
      <c r="A513" s="178" t="s">
        <v>7369</v>
      </c>
      <c r="B513" s="178" t="s">
        <v>88</v>
      </c>
      <c r="C513" s="178" t="s">
        <v>1460</v>
      </c>
      <c r="D513" s="197" t="s">
        <v>1461</v>
      </c>
      <c r="E513" s="198" t="s">
        <v>88</v>
      </c>
      <c r="F513" s="217">
        <v>10724.98</v>
      </c>
      <c r="G513" s="217">
        <v>10337.909999999998</v>
      </c>
      <c r="H513" s="217">
        <v>387.0700000000009</v>
      </c>
      <c r="I513" s="199" t="s">
        <v>7347</v>
      </c>
      <c r="J513" s="178" t="str">
        <f>_xlfn.XLOOKUP('FP&amp;A FEMA Mapping'!I513,'FP&amp;A NFC Mapping'!M:M,'FP&amp;A NFC Mapping'!N:N)</f>
        <v>Engineering and Asset Management</v>
      </c>
    </row>
    <row r="514" spans="1:10" ht="29.25">
      <c r="A514" s="178" t="s">
        <v>7369</v>
      </c>
      <c r="B514" s="178" t="s">
        <v>88</v>
      </c>
      <c r="C514" s="178" t="s">
        <v>1462</v>
      </c>
      <c r="D514" s="197" t="s">
        <v>1463</v>
      </c>
      <c r="E514" s="198" t="s">
        <v>88</v>
      </c>
      <c r="F514" s="217">
        <v>0</v>
      </c>
      <c r="G514" s="217">
        <v>0</v>
      </c>
      <c r="H514" s="217">
        <v>0</v>
      </c>
      <c r="I514" s="199" t="s">
        <v>7347</v>
      </c>
      <c r="J514" s="178" t="str">
        <f>_xlfn.XLOOKUP('FP&amp;A FEMA Mapping'!I514,'FP&amp;A NFC Mapping'!M:M,'FP&amp;A NFC Mapping'!N:N)</f>
        <v>Engineering and Asset Management</v>
      </c>
    </row>
    <row r="515" spans="1:10" ht="29.25">
      <c r="A515" s="178" t="s">
        <v>7369</v>
      </c>
      <c r="B515" s="178" t="s">
        <v>88</v>
      </c>
      <c r="C515" s="178" t="s">
        <v>1464</v>
      </c>
      <c r="D515" s="197" t="s">
        <v>1465</v>
      </c>
      <c r="E515" s="198" t="s">
        <v>88</v>
      </c>
      <c r="F515" s="217">
        <v>35219.270000000004</v>
      </c>
      <c r="G515" s="217">
        <v>6742.5999999999985</v>
      </c>
      <c r="H515" s="217">
        <v>28476.670000000006</v>
      </c>
      <c r="I515" s="199" t="s">
        <v>7347</v>
      </c>
      <c r="J515" s="178" t="str">
        <f>_xlfn.XLOOKUP('FP&amp;A FEMA Mapping'!I515,'FP&amp;A NFC Mapping'!M:M,'FP&amp;A NFC Mapping'!N:N)</f>
        <v>Engineering and Asset Management</v>
      </c>
    </row>
    <row r="516" spans="1:10" ht="29.25">
      <c r="A516" s="178" t="s">
        <v>7369</v>
      </c>
      <c r="B516" s="178" t="s">
        <v>88</v>
      </c>
      <c r="C516" s="178" t="s">
        <v>1466</v>
      </c>
      <c r="D516" s="197" t="s">
        <v>1467</v>
      </c>
      <c r="E516" s="198" t="s">
        <v>88</v>
      </c>
      <c r="F516" s="217">
        <v>3107.4799999999996</v>
      </c>
      <c r="G516" s="217">
        <v>1671.9899999999996</v>
      </c>
      <c r="H516" s="217">
        <v>1435.4900000000002</v>
      </c>
      <c r="I516" s="199" t="s">
        <v>7347</v>
      </c>
      <c r="J516" s="178" t="str">
        <f>_xlfn.XLOOKUP('FP&amp;A FEMA Mapping'!I516,'FP&amp;A NFC Mapping'!M:M,'FP&amp;A NFC Mapping'!N:N)</f>
        <v>Engineering and Asset Management</v>
      </c>
    </row>
    <row r="517" spans="1:10" ht="29.25">
      <c r="A517" s="178" t="s">
        <v>7369</v>
      </c>
      <c r="B517" s="178" t="s">
        <v>88</v>
      </c>
      <c r="C517" s="178" t="s">
        <v>1468</v>
      </c>
      <c r="D517" s="197" t="s">
        <v>1469</v>
      </c>
      <c r="E517" s="198" t="s">
        <v>88</v>
      </c>
      <c r="F517" s="217">
        <v>0</v>
      </c>
      <c r="G517" s="217">
        <v>0</v>
      </c>
      <c r="H517" s="217">
        <v>0</v>
      </c>
      <c r="I517" s="199" t="s">
        <v>7347</v>
      </c>
      <c r="J517" s="178" t="str">
        <f>_xlfn.XLOOKUP('FP&amp;A FEMA Mapping'!I517,'FP&amp;A NFC Mapping'!M:M,'FP&amp;A NFC Mapping'!N:N)</f>
        <v>Engineering and Asset Management</v>
      </c>
    </row>
    <row r="518" spans="1:10" ht="29.25">
      <c r="A518" s="178" t="s">
        <v>7369</v>
      </c>
      <c r="B518" s="178" t="s">
        <v>88</v>
      </c>
      <c r="C518" s="178" t="s">
        <v>1470</v>
      </c>
      <c r="D518" s="197" t="s">
        <v>1471</v>
      </c>
      <c r="E518" s="198" t="s">
        <v>88</v>
      </c>
      <c r="F518" s="217">
        <v>0</v>
      </c>
      <c r="G518" s="217">
        <v>0</v>
      </c>
      <c r="H518" s="217">
        <v>0</v>
      </c>
      <c r="I518" s="199" t="s">
        <v>7347</v>
      </c>
      <c r="J518" s="178" t="str">
        <f>_xlfn.XLOOKUP('FP&amp;A FEMA Mapping'!I518,'FP&amp;A NFC Mapping'!M:M,'FP&amp;A NFC Mapping'!N:N)</f>
        <v>Engineering and Asset Management</v>
      </c>
    </row>
    <row r="519" spans="1:10" ht="29.25">
      <c r="A519" s="178" t="s">
        <v>7369</v>
      </c>
      <c r="B519" s="178" t="s">
        <v>88</v>
      </c>
      <c r="C519" s="178" t="s">
        <v>1472</v>
      </c>
      <c r="D519" s="197" t="s">
        <v>1473</v>
      </c>
      <c r="E519" s="198" t="s">
        <v>88</v>
      </c>
      <c r="F519" s="217">
        <v>0</v>
      </c>
      <c r="G519" s="217">
        <v>0</v>
      </c>
      <c r="H519" s="217">
        <v>0</v>
      </c>
      <c r="I519" s="199" t="s">
        <v>7347</v>
      </c>
      <c r="J519" s="178" t="str">
        <f>_xlfn.XLOOKUP('FP&amp;A FEMA Mapping'!I519,'FP&amp;A NFC Mapping'!M:M,'FP&amp;A NFC Mapping'!N:N)</f>
        <v>Engineering and Asset Management</v>
      </c>
    </row>
    <row r="520" spans="1:10" ht="29.25">
      <c r="A520" s="178" t="s">
        <v>7369</v>
      </c>
      <c r="B520" s="178" t="s">
        <v>88</v>
      </c>
      <c r="C520" s="178" t="s">
        <v>1474</v>
      </c>
      <c r="D520" s="197" t="s">
        <v>1475</v>
      </c>
      <c r="E520" s="198" t="s">
        <v>88</v>
      </c>
      <c r="F520" s="217">
        <v>0</v>
      </c>
      <c r="G520" s="217">
        <v>0</v>
      </c>
      <c r="H520" s="217">
        <v>0</v>
      </c>
      <c r="I520" s="199" t="s">
        <v>7347</v>
      </c>
      <c r="J520" s="178" t="str">
        <f>_xlfn.XLOOKUP('FP&amp;A FEMA Mapping'!I520,'FP&amp;A NFC Mapping'!M:M,'FP&amp;A NFC Mapping'!N:N)</f>
        <v>Engineering and Asset Management</v>
      </c>
    </row>
    <row r="521" spans="1:10" ht="29.25">
      <c r="A521" s="178" t="s">
        <v>7369</v>
      </c>
      <c r="B521" s="178" t="s">
        <v>88</v>
      </c>
      <c r="C521" s="178" t="s">
        <v>1476</v>
      </c>
      <c r="D521" s="197" t="s">
        <v>1477</v>
      </c>
      <c r="E521" s="198" t="s">
        <v>88</v>
      </c>
      <c r="F521" s="217">
        <v>0</v>
      </c>
      <c r="G521" s="217">
        <v>0</v>
      </c>
      <c r="H521" s="217">
        <v>0</v>
      </c>
      <c r="I521" s="199" t="s">
        <v>7347</v>
      </c>
      <c r="J521" s="178" t="str">
        <f>_xlfn.XLOOKUP('FP&amp;A FEMA Mapping'!I521,'FP&amp;A NFC Mapping'!M:M,'FP&amp;A NFC Mapping'!N:N)</f>
        <v>Engineering and Asset Management</v>
      </c>
    </row>
    <row r="522" spans="1:10" ht="29.25">
      <c r="A522" s="178" t="s">
        <v>7369</v>
      </c>
      <c r="B522" s="178" t="s">
        <v>88</v>
      </c>
      <c r="C522" s="178" t="s">
        <v>1478</v>
      </c>
      <c r="D522" s="197" t="s">
        <v>1479</v>
      </c>
      <c r="E522" s="198" t="s">
        <v>88</v>
      </c>
      <c r="F522" s="217">
        <v>0</v>
      </c>
      <c r="G522" s="217">
        <v>0</v>
      </c>
      <c r="H522" s="217">
        <v>0</v>
      </c>
      <c r="I522" s="199" t="s">
        <v>7347</v>
      </c>
      <c r="J522" s="178" t="str">
        <f>_xlfn.XLOOKUP('FP&amp;A FEMA Mapping'!I522,'FP&amp;A NFC Mapping'!M:M,'FP&amp;A NFC Mapping'!N:N)</f>
        <v>Engineering and Asset Management</v>
      </c>
    </row>
    <row r="523" spans="1:10" ht="29.25">
      <c r="A523" s="178" t="s">
        <v>7369</v>
      </c>
      <c r="B523" s="178" t="s">
        <v>88</v>
      </c>
      <c r="C523" s="178" t="s">
        <v>1480</v>
      </c>
      <c r="D523" s="197" t="s">
        <v>1481</v>
      </c>
      <c r="E523" s="198" t="s">
        <v>88</v>
      </c>
      <c r="F523" s="217">
        <v>0</v>
      </c>
      <c r="G523" s="217">
        <v>0</v>
      </c>
      <c r="H523" s="217">
        <v>0</v>
      </c>
      <c r="I523" s="199" t="s">
        <v>7347</v>
      </c>
      <c r="J523" s="178" t="str">
        <f>_xlfn.XLOOKUP('FP&amp;A FEMA Mapping'!I523,'FP&amp;A NFC Mapping'!M:M,'FP&amp;A NFC Mapping'!N:N)</f>
        <v>Engineering and Asset Management</v>
      </c>
    </row>
    <row r="524" spans="1:10" ht="29.25">
      <c r="A524" s="178" t="s">
        <v>7369</v>
      </c>
      <c r="B524" s="178" t="s">
        <v>88</v>
      </c>
      <c r="C524" s="178" t="s">
        <v>1482</v>
      </c>
      <c r="D524" s="197" t="s">
        <v>1483</v>
      </c>
      <c r="E524" s="198" t="s">
        <v>88</v>
      </c>
      <c r="F524" s="217">
        <v>0</v>
      </c>
      <c r="G524" s="217">
        <v>0</v>
      </c>
      <c r="H524" s="217">
        <v>0</v>
      </c>
      <c r="I524" s="199" t="s">
        <v>7347</v>
      </c>
      <c r="J524" s="178" t="str">
        <f>_xlfn.XLOOKUP('FP&amp;A FEMA Mapping'!I524,'FP&amp;A NFC Mapping'!M:M,'FP&amp;A NFC Mapping'!N:N)</f>
        <v>Engineering and Asset Management</v>
      </c>
    </row>
    <row r="525" spans="1:10" ht="29.25">
      <c r="A525" s="178" t="s">
        <v>7369</v>
      </c>
      <c r="B525" s="178" t="s">
        <v>88</v>
      </c>
      <c r="C525" s="178" t="s">
        <v>1484</v>
      </c>
      <c r="D525" s="197" t="s">
        <v>1485</v>
      </c>
      <c r="E525" s="198" t="s">
        <v>88</v>
      </c>
      <c r="F525" s="217">
        <v>8870.4500000000007</v>
      </c>
      <c r="G525" s="217">
        <v>1666.5</v>
      </c>
      <c r="H525" s="217">
        <v>7203.95</v>
      </c>
      <c r="I525" s="199" t="s">
        <v>7347</v>
      </c>
      <c r="J525" s="178" t="str">
        <f>_xlfn.XLOOKUP('FP&amp;A FEMA Mapping'!I525,'FP&amp;A NFC Mapping'!M:M,'FP&amp;A NFC Mapping'!N:N)</f>
        <v>Engineering and Asset Management</v>
      </c>
    </row>
    <row r="526" spans="1:10" ht="29.25">
      <c r="A526" s="178" t="s">
        <v>7369</v>
      </c>
      <c r="B526" s="178" t="s">
        <v>88</v>
      </c>
      <c r="C526" s="178" t="s">
        <v>1486</v>
      </c>
      <c r="D526" s="197" t="s">
        <v>1487</v>
      </c>
      <c r="E526" s="198" t="s">
        <v>88</v>
      </c>
      <c r="F526" s="217">
        <v>23612.11</v>
      </c>
      <c r="G526" s="217">
        <v>23718.89</v>
      </c>
      <c r="H526" s="217">
        <v>-106.77999999999764</v>
      </c>
      <c r="I526" s="199" t="s">
        <v>7347</v>
      </c>
      <c r="J526" s="178" t="str">
        <f>_xlfn.XLOOKUP('FP&amp;A FEMA Mapping'!I526,'FP&amp;A NFC Mapping'!M:M,'FP&amp;A NFC Mapping'!N:N)</f>
        <v>Engineering and Asset Management</v>
      </c>
    </row>
    <row r="527" spans="1:10" ht="29.25">
      <c r="A527" s="178" t="s">
        <v>7369</v>
      </c>
      <c r="B527" s="178" t="s">
        <v>88</v>
      </c>
      <c r="C527" s="178" t="s">
        <v>1488</v>
      </c>
      <c r="D527" s="197" t="s">
        <v>1489</v>
      </c>
      <c r="E527" s="198" t="s">
        <v>88</v>
      </c>
      <c r="F527" s="217">
        <v>0</v>
      </c>
      <c r="G527" s="217">
        <v>0</v>
      </c>
      <c r="H527" s="217">
        <v>0</v>
      </c>
      <c r="I527" s="199" t="s">
        <v>7347</v>
      </c>
      <c r="J527" s="178" t="str">
        <f>_xlfn.XLOOKUP('FP&amp;A FEMA Mapping'!I527,'FP&amp;A NFC Mapping'!M:M,'FP&amp;A NFC Mapping'!N:N)</f>
        <v>Engineering and Asset Management</v>
      </c>
    </row>
    <row r="528" spans="1:10" ht="29.25">
      <c r="A528" s="178" t="s">
        <v>7369</v>
      </c>
      <c r="B528" s="178" t="s">
        <v>88</v>
      </c>
      <c r="C528" s="178" t="s">
        <v>1490</v>
      </c>
      <c r="D528" s="197" t="s">
        <v>1491</v>
      </c>
      <c r="E528" s="198" t="s">
        <v>88</v>
      </c>
      <c r="F528" s="217">
        <v>16151.23</v>
      </c>
      <c r="G528" s="217">
        <v>5397.5999999999995</v>
      </c>
      <c r="H528" s="217">
        <v>10753.630000000001</v>
      </c>
      <c r="I528" s="199" t="s">
        <v>7347</v>
      </c>
      <c r="J528" s="178" t="str">
        <f>_xlfn.XLOOKUP('FP&amp;A FEMA Mapping'!I528,'FP&amp;A NFC Mapping'!M:M,'FP&amp;A NFC Mapping'!N:N)</f>
        <v>Engineering and Asset Management</v>
      </c>
    </row>
    <row r="529" spans="1:10" ht="29.25">
      <c r="A529" s="178" t="s">
        <v>7369</v>
      </c>
      <c r="B529" s="178" t="s">
        <v>88</v>
      </c>
      <c r="C529" s="178" t="s">
        <v>1492</v>
      </c>
      <c r="D529" s="197" t="s">
        <v>1493</v>
      </c>
      <c r="E529" s="198" t="s">
        <v>88</v>
      </c>
      <c r="F529" s="217">
        <v>218.27999999999997</v>
      </c>
      <c r="G529" s="217">
        <v>0</v>
      </c>
      <c r="H529" s="217">
        <v>218.27999999999997</v>
      </c>
      <c r="I529" s="199" t="s">
        <v>7347</v>
      </c>
      <c r="J529" s="178" t="str">
        <f>_xlfn.XLOOKUP('FP&amp;A FEMA Mapping'!I529,'FP&amp;A NFC Mapping'!M:M,'FP&amp;A NFC Mapping'!N:N)</f>
        <v>Engineering and Asset Management</v>
      </c>
    </row>
    <row r="530" spans="1:10" ht="29.25">
      <c r="A530" s="178" t="s">
        <v>7369</v>
      </c>
      <c r="B530" s="178" t="s">
        <v>88</v>
      </c>
      <c r="C530" s="178" t="s">
        <v>1494</v>
      </c>
      <c r="D530" s="197" t="s">
        <v>1495</v>
      </c>
      <c r="E530" s="198" t="s">
        <v>88</v>
      </c>
      <c r="F530" s="217">
        <v>19292.420000000006</v>
      </c>
      <c r="G530" s="217">
        <v>29645.930000000004</v>
      </c>
      <c r="H530" s="217">
        <v>-10353.51</v>
      </c>
      <c r="I530" s="199" t="s">
        <v>7347</v>
      </c>
      <c r="J530" s="178" t="str">
        <f>_xlfn.XLOOKUP('FP&amp;A FEMA Mapping'!I530,'FP&amp;A NFC Mapping'!M:M,'FP&amp;A NFC Mapping'!N:N)</f>
        <v>Engineering and Asset Management</v>
      </c>
    </row>
    <row r="531" spans="1:10" ht="29.25">
      <c r="A531" s="178" t="s">
        <v>7369</v>
      </c>
      <c r="B531" s="178" t="s">
        <v>88</v>
      </c>
      <c r="C531" s="178" t="s">
        <v>1496</v>
      </c>
      <c r="D531" s="197" t="s">
        <v>1497</v>
      </c>
      <c r="E531" s="198" t="s">
        <v>88</v>
      </c>
      <c r="F531" s="217">
        <v>0</v>
      </c>
      <c r="G531" s="217">
        <v>0</v>
      </c>
      <c r="H531" s="217">
        <v>0</v>
      </c>
      <c r="I531" s="199" t="s">
        <v>7347</v>
      </c>
      <c r="J531" s="178" t="str">
        <f>_xlfn.XLOOKUP('FP&amp;A FEMA Mapping'!I531,'FP&amp;A NFC Mapping'!M:M,'FP&amp;A NFC Mapping'!N:N)</f>
        <v>Engineering and Asset Management</v>
      </c>
    </row>
    <row r="532" spans="1:10" ht="29.25">
      <c r="A532" s="178" t="s">
        <v>7369</v>
      </c>
      <c r="B532" s="178" t="s">
        <v>88</v>
      </c>
      <c r="C532" s="178" t="s">
        <v>1498</v>
      </c>
      <c r="D532" s="197" t="s">
        <v>1499</v>
      </c>
      <c r="E532" s="198" t="s">
        <v>88</v>
      </c>
      <c r="F532" s="217">
        <v>1004.6900000000005</v>
      </c>
      <c r="G532" s="217">
        <v>674.42999999999938</v>
      </c>
      <c r="H532" s="217">
        <v>330.26000000000113</v>
      </c>
      <c r="I532" s="199" t="s">
        <v>7347</v>
      </c>
      <c r="J532" s="178" t="str">
        <f>_xlfn.XLOOKUP('FP&amp;A FEMA Mapping'!I532,'FP&amp;A NFC Mapping'!M:M,'FP&amp;A NFC Mapping'!N:N)</f>
        <v>Engineering and Asset Management</v>
      </c>
    </row>
    <row r="533" spans="1:10" ht="29.25">
      <c r="A533" s="178" t="s">
        <v>7369</v>
      </c>
      <c r="B533" s="178" t="s">
        <v>88</v>
      </c>
      <c r="C533" s="178" t="s">
        <v>1500</v>
      </c>
      <c r="D533" s="197" t="s">
        <v>1501</v>
      </c>
      <c r="E533" s="198" t="s">
        <v>88</v>
      </c>
      <c r="F533" s="217">
        <v>-12607.349999999993</v>
      </c>
      <c r="G533" s="217">
        <v>4686.33</v>
      </c>
      <c r="H533" s="217">
        <v>-17293.679999999993</v>
      </c>
      <c r="I533" s="199" t="s">
        <v>7347</v>
      </c>
      <c r="J533" s="178" t="str">
        <f>_xlfn.XLOOKUP('FP&amp;A FEMA Mapping'!I533,'FP&amp;A NFC Mapping'!M:M,'FP&amp;A NFC Mapping'!N:N)</f>
        <v>Engineering and Asset Management</v>
      </c>
    </row>
    <row r="534" spans="1:10" ht="29.25">
      <c r="A534" s="178" t="s">
        <v>7369</v>
      </c>
      <c r="B534" s="178" t="s">
        <v>88</v>
      </c>
      <c r="C534" s="178" t="s">
        <v>1502</v>
      </c>
      <c r="D534" s="197" t="s">
        <v>1503</v>
      </c>
      <c r="E534" s="198" t="s">
        <v>88</v>
      </c>
      <c r="F534" s="217">
        <v>2262.71</v>
      </c>
      <c r="G534" s="217">
        <v>4331.1100000000006</v>
      </c>
      <c r="H534" s="217">
        <v>-2068.4000000000005</v>
      </c>
      <c r="I534" s="199" t="s">
        <v>7347</v>
      </c>
      <c r="J534" s="178" t="str">
        <f>_xlfn.XLOOKUP('FP&amp;A FEMA Mapping'!I534,'FP&amp;A NFC Mapping'!M:M,'FP&amp;A NFC Mapping'!N:N)</f>
        <v>Engineering and Asset Management</v>
      </c>
    </row>
    <row r="535" spans="1:10" ht="29.25">
      <c r="A535" s="178" t="s">
        <v>7369</v>
      </c>
      <c r="B535" s="178" t="s">
        <v>88</v>
      </c>
      <c r="C535" s="178" t="s">
        <v>1504</v>
      </c>
      <c r="D535" s="197" t="s">
        <v>1505</v>
      </c>
      <c r="E535" s="198" t="s">
        <v>88</v>
      </c>
      <c r="F535" s="217">
        <v>6301.8</v>
      </c>
      <c r="G535" s="217">
        <v>621.56999999999994</v>
      </c>
      <c r="H535" s="217">
        <v>5680.2300000000005</v>
      </c>
      <c r="I535" s="199" t="s">
        <v>7347</v>
      </c>
      <c r="J535" s="178" t="str">
        <f>_xlfn.XLOOKUP('FP&amp;A FEMA Mapping'!I535,'FP&amp;A NFC Mapping'!M:M,'FP&amp;A NFC Mapping'!N:N)</f>
        <v>Engineering and Asset Management</v>
      </c>
    </row>
    <row r="536" spans="1:10" ht="29.25">
      <c r="A536" s="178" t="s">
        <v>7369</v>
      </c>
      <c r="B536" s="178" t="s">
        <v>88</v>
      </c>
      <c r="C536" s="178" t="s">
        <v>1506</v>
      </c>
      <c r="D536" s="197" t="s">
        <v>1507</v>
      </c>
      <c r="E536" s="198" t="s">
        <v>88</v>
      </c>
      <c r="F536" s="217">
        <v>10702.069999999998</v>
      </c>
      <c r="G536" s="217">
        <v>9917.3300000000017</v>
      </c>
      <c r="H536" s="217">
        <v>784.7399999999958</v>
      </c>
      <c r="I536" s="199" t="s">
        <v>7347</v>
      </c>
      <c r="J536" s="178" t="str">
        <f>_xlfn.XLOOKUP('FP&amp;A FEMA Mapping'!I536,'FP&amp;A NFC Mapping'!M:M,'FP&amp;A NFC Mapping'!N:N)</f>
        <v>Engineering and Asset Management</v>
      </c>
    </row>
    <row r="537" spans="1:10" ht="29.25">
      <c r="A537" s="178" t="s">
        <v>7369</v>
      </c>
      <c r="B537" s="178" t="s">
        <v>88</v>
      </c>
      <c r="C537" s="178" t="s">
        <v>1508</v>
      </c>
      <c r="D537" s="197" t="s">
        <v>1509</v>
      </c>
      <c r="E537" s="198" t="s">
        <v>88</v>
      </c>
      <c r="F537" s="217">
        <v>-86811.750000000189</v>
      </c>
      <c r="G537" s="217">
        <v>-162709.32000000033</v>
      </c>
      <c r="H537" s="217">
        <v>75897.570000000138</v>
      </c>
      <c r="I537" s="199" t="s">
        <v>7347</v>
      </c>
      <c r="J537" s="178" t="str">
        <f>_xlfn.XLOOKUP('FP&amp;A FEMA Mapping'!I537,'FP&amp;A NFC Mapping'!M:M,'FP&amp;A NFC Mapping'!N:N)</f>
        <v>Engineering and Asset Management</v>
      </c>
    </row>
    <row r="538" spans="1:10" ht="29.25">
      <c r="A538" s="178" t="s">
        <v>7369</v>
      </c>
      <c r="B538" s="178" t="s">
        <v>90</v>
      </c>
      <c r="C538" s="178" t="s">
        <v>1510</v>
      </c>
      <c r="D538" s="197" t="s">
        <v>1511</v>
      </c>
      <c r="E538" s="198" t="s">
        <v>90</v>
      </c>
      <c r="F538" s="217">
        <v>0</v>
      </c>
      <c r="G538" s="217">
        <v>0</v>
      </c>
      <c r="H538" s="217">
        <v>0</v>
      </c>
      <c r="I538" s="199" t="s">
        <v>7347</v>
      </c>
      <c r="J538" s="178" t="str">
        <f>_xlfn.XLOOKUP('FP&amp;A FEMA Mapping'!I538,'FP&amp;A NFC Mapping'!M:M,'FP&amp;A NFC Mapping'!N:N)</f>
        <v>Engineering and Asset Management</v>
      </c>
    </row>
    <row r="539" spans="1:10" ht="29.25">
      <c r="A539" s="178" t="s">
        <v>7369</v>
      </c>
      <c r="B539" s="178" t="s">
        <v>90</v>
      </c>
      <c r="C539" s="178" t="s">
        <v>1512</v>
      </c>
      <c r="D539" s="197" t="s">
        <v>1513</v>
      </c>
      <c r="E539" s="198" t="s">
        <v>90</v>
      </c>
      <c r="F539" s="217">
        <v>0</v>
      </c>
      <c r="G539" s="217">
        <v>0</v>
      </c>
      <c r="H539" s="217">
        <v>0</v>
      </c>
      <c r="I539" s="199" t="s">
        <v>7347</v>
      </c>
      <c r="J539" s="178" t="str">
        <f>_xlfn.XLOOKUP('FP&amp;A FEMA Mapping'!I539,'FP&amp;A NFC Mapping'!M:M,'FP&amp;A NFC Mapping'!N:N)</f>
        <v>Engineering and Asset Management</v>
      </c>
    </row>
    <row r="540" spans="1:10" ht="29.25">
      <c r="A540" s="178" t="s">
        <v>7369</v>
      </c>
      <c r="B540" s="178" t="s">
        <v>90</v>
      </c>
      <c r="C540" s="178" t="s">
        <v>1514</v>
      </c>
      <c r="D540" s="197" t="s">
        <v>1515</v>
      </c>
      <c r="E540" s="198" t="s">
        <v>90</v>
      </c>
      <c r="F540" s="217">
        <v>0</v>
      </c>
      <c r="G540" s="217">
        <v>0</v>
      </c>
      <c r="H540" s="217">
        <v>0</v>
      </c>
      <c r="I540" s="199" t="s">
        <v>7347</v>
      </c>
      <c r="J540" s="178" t="str">
        <f>_xlfn.XLOOKUP('FP&amp;A FEMA Mapping'!I540,'FP&amp;A NFC Mapping'!M:M,'FP&amp;A NFC Mapping'!N:N)</f>
        <v>Engineering and Asset Management</v>
      </c>
    </row>
    <row r="541" spans="1:10" ht="29.25">
      <c r="A541" s="178" t="s">
        <v>7369</v>
      </c>
      <c r="B541" s="178" t="s">
        <v>90</v>
      </c>
      <c r="C541" s="178" t="s">
        <v>1516</v>
      </c>
      <c r="D541" s="197" t="s">
        <v>1517</v>
      </c>
      <c r="E541" s="198" t="s">
        <v>90</v>
      </c>
      <c r="F541" s="217">
        <v>0</v>
      </c>
      <c r="G541" s="217">
        <v>0</v>
      </c>
      <c r="H541" s="217">
        <v>0</v>
      </c>
      <c r="I541" s="199" t="s">
        <v>7347</v>
      </c>
      <c r="J541" s="178" t="str">
        <f>_xlfn.XLOOKUP('FP&amp;A FEMA Mapping'!I541,'FP&amp;A NFC Mapping'!M:M,'FP&amp;A NFC Mapping'!N:N)</f>
        <v>Engineering and Asset Management</v>
      </c>
    </row>
    <row r="542" spans="1:10" ht="29.25">
      <c r="A542" s="178" t="s">
        <v>7369</v>
      </c>
      <c r="B542" s="178" t="s">
        <v>90</v>
      </c>
      <c r="C542" s="178" t="s">
        <v>1518</v>
      </c>
      <c r="D542" s="197" t="s">
        <v>1519</v>
      </c>
      <c r="E542" s="198" t="s">
        <v>90</v>
      </c>
      <c r="F542" s="217">
        <v>0</v>
      </c>
      <c r="G542" s="217">
        <v>0</v>
      </c>
      <c r="H542" s="217">
        <v>0</v>
      </c>
      <c r="I542" s="199" t="s">
        <v>7347</v>
      </c>
      <c r="J542" s="178" t="str">
        <f>_xlfn.XLOOKUP('FP&amp;A FEMA Mapping'!I542,'FP&amp;A NFC Mapping'!M:M,'FP&amp;A NFC Mapping'!N:N)</f>
        <v>Engineering and Asset Management</v>
      </c>
    </row>
    <row r="543" spans="1:10" ht="29.25">
      <c r="A543" s="178" t="s">
        <v>7369</v>
      </c>
      <c r="B543" s="178" t="s">
        <v>90</v>
      </c>
      <c r="C543" s="178" t="s">
        <v>1520</v>
      </c>
      <c r="D543" s="197" t="s">
        <v>1521</v>
      </c>
      <c r="E543" s="198" t="s">
        <v>90</v>
      </c>
      <c r="F543" s="217">
        <v>0</v>
      </c>
      <c r="G543" s="217">
        <v>0</v>
      </c>
      <c r="H543" s="217">
        <v>0</v>
      </c>
      <c r="I543" s="199" t="s">
        <v>7347</v>
      </c>
      <c r="J543" s="178" t="str">
        <f>_xlfn.XLOOKUP('FP&amp;A FEMA Mapping'!I543,'FP&amp;A NFC Mapping'!M:M,'FP&amp;A NFC Mapping'!N:N)</f>
        <v>Engineering and Asset Management</v>
      </c>
    </row>
    <row r="544" spans="1:10" ht="29.25">
      <c r="A544" s="178" t="s">
        <v>7369</v>
      </c>
      <c r="B544" s="178" t="s">
        <v>90</v>
      </c>
      <c r="C544" s="178" t="s">
        <v>1522</v>
      </c>
      <c r="D544" s="197" t="s">
        <v>1523</v>
      </c>
      <c r="E544" s="198" t="s">
        <v>90</v>
      </c>
      <c r="F544" s="217">
        <v>0</v>
      </c>
      <c r="G544" s="217">
        <v>0</v>
      </c>
      <c r="H544" s="217">
        <v>0</v>
      </c>
      <c r="I544" s="199" t="s">
        <v>7347</v>
      </c>
      <c r="J544" s="178" t="str">
        <f>_xlfn.XLOOKUP('FP&amp;A FEMA Mapping'!I544,'FP&amp;A NFC Mapping'!M:M,'FP&amp;A NFC Mapping'!N:N)</f>
        <v>Engineering and Asset Management</v>
      </c>
    </row>
    <row r="545" spans="1:10" ht="29.25">
      <c r="A545" s="178" t="s">
        <v>7369</v>
      </c>
      <c r="B545" s="178" t="s">
        <v>90</v>
      </c>
      <c r="C545" s="178" t="s">
        <v>1524</v>
      </c>
      <c r="D545" s="197" t="s">
        <v>1525</v>
      </c>
      <c r="E545" s="198" t="s">
        <v>90</v>
      </c>
      <c r="F545" s="217">
        <v>0</v>
      </c>
      <c r="G545" s="217">
        <v>0</v>
      </c>
      <c r="H545" s="217">
        <v>0</v>
      </c>
      <c r="I545" s="199" t="s">
        <v>7347</v>
      </c>
      <c r="J545" s="178" t="str">
        <f>_xlfn.XLOOKUP('FP&amp;A FEMA Mapping'!I545,'FP&amp;A NFC Mapping'!M:M,'FP&amp;A NFC Mapping'!N:N)</f>
        <v>Engineering and Asset Management</v>
      </c>
    </row>
    <row r="546" spans="1:10" ht="29.25">
      <c r="A546" s="178" t="s">
        <v>7369</v>
      </c>
      <c r="B546" s="178" t="s">
        <v>90</v>
      </c>
      <c r="C546" s="178" t="s">
        <v>1526</v>
      </c>
      <c r="D546" s="197" t="s">
        <v>1527</v>
      </c>
      <c r="E546" s="198" t="s">
        <v>90</v>
      </c>
      <c r="F546" s="217">
        <v>0</v>
      </c>
      <c r="G546" s="217">
        <v>0</v>
      </c>
      <c r="H546" s="217">
        <v>0</v>
      </c>
      <c r="I546" s="199" t="s">
        <v>7347</v>
      </c>
      <c r="J546" s="178" t="str">
        <f>_xlfn.XLOOKUP('FP&amp;A FEMA Mapping'!I546,'FP&amp;A NFC Mapping'!M:M,'FP&amp;A NFC Mapping'!N:N)</f>
        <v>Engineering and Asset Management</v>
      </c>
    </row>
    <row r="547" spans="1:10" ht="29.25">
      <c r="A547" s="178" t="s">
        <v>7369</v>
      </c>
      <c r="B547" s="178" t="s">
        <v>90</v>
      </c>
      <c r="C547" s="178" t="s">
        <v>1528</v>
      </c>
      <c r="D547" s="197" t="s">
        <v>1529</v>
      </c>
      <c r="E547" s="198" t="s">
        <v>90</v>
      </c>
      <c r="F547" s="217">
        <v>0</v>
      </c>
      <c r="G547" s="217">
        <v>0</v>
      </c>
      <c r="H547" s="217">
        <v>0</v>
      </c>
      <c r="I547" s="199" t="s">
        <v>7347</v>
      </c>
      <c r="J547" s="178" t="str">
        <f>_xlfn.XLOOKUP('FP&amp;A FEMA Mapping'!I547,'FP&amp;A NFC Mapping'!M:M,'FP&amp;A NFC Mapping'!N:N)</f>
        <v>Engineering and Asset Management</v>
      </c>
    </row>
    <row r="548" spans="1:10" ht="29.25">
      <c r="A548" s="178" t="s">
        <v>7369</v>
      </c>
      <c r="B548" s="178" t="s">
        <v>90</v>
      </c>
      <c r="C548" s="178" t="s">
        <v>1530</v>
      </c>
      <c r="D548" s="197" t="s">
        <v>1531</v>
      </c>
      <c r="E548" s="198" t="s">
        <v>90</v>
      </c>
      <c r="F548" s="217">
        <v>0</v>
      </c>
      <c r="G548" s="217">
        <v>0</v>
      </c>
      <c r="H548" s="217">
        <v>0</v>
      </c>
      <c r="I548" s="199" t="s">
        <v>7347</v>
      </c>
      <c r="J548" s="178" t="str">
        <f>_xlfn.XLOOKUP('FP&amp;A FEMA Mapping'!I548,'FP&amp;A NFC Mapping'!M:M,'FP&amp;A NFC Mapping'!N:N)</f>
        <v>Engineering and Asset Management</v>
      </c>
    </row>
    <row r="549" spans="1:10" ht="29.25">
      <c r="A549" s="178" t="s">
        <v>7369</v>
      </c>
      <c r="B549" s="178" t="s">
        <v>90</v>
      </c>
      <c r="C549" s="178" t="s">
        <v>1532</v>
      </c>
      <c r="D549" s="197" t="s">
        <v>1533</v>
      </c>
      <c r="E549" s="198" t="s">
        <v>90</v>
      </c>
      <c r="F549" s="217">
        <v>0</v>
      </c>
      <c r="G549" s="217">
        <v>0</v>
      </c>
      <c r="H549" s="217">
        <v>0</v>
      </c>
      <c r="I549" s="199" t="s">
        <v>7347</v>
      </c>
      <c r="J549" s="178" t="str">
        <f>_xlfn.XLOOKUP('FP&amp;A FEMA Mapping'!I549,'FP&amp;A NFC Mapping'!M:M,'FP&amp;A NFC Mapping'!N:N)</f>
        <v>Engineering and Asset Management</v>
      </c>
    </row>
    <row r="550" spans="1:10" ht="29.25">
      <c r="A550" s="178" t="s">
        <v>7369</v>
      </c>
      <c r="B550" s="178" t="s">
        <v>90</v>
      </c>
      <c r="C550" s="178" t="s">
        <v>1534</v>
      </c>
      <c r="D550" s="197" t="s">
        <v>1535</v>
      </c>
      <c r="E550" s="198" t="s">
        <v>90</v>
      </c>
      <c r="F550" s="217">
        <v>0</v>
      </c>
      <c r="G550" s="217">
        <v>0</v>
      </c>
      <c r="H550" s="217">
        <v>0</v>
      </c>
      <c r="I550" s="199" t="s">
        <v>7347</v>
      </c>
      <c r="J550" s="178" t="str">
        <f>_xlfn.XLOOKUP('FP&amp;A FEMA Mapping'!I550,'FP&amp;A NFC Mapping'!M:M,'FP&amp;A NFC Mapping'!N:N)</f>
        <v>Engineering and Asset Management</v>
      </c>
    </row>
    <row r="551" spans="1:10" ht="29.25">
      <c r="A551" s="178" t="s">
        <v>7369</v>
      </c>
      <c r="B551" s="178" t="s">
        <v>90</v>
      </c>
      <c r="C551" s="178" t="s">
        <v>1536</v>
      </c>
      <c r="D551" s="197" t="s">
        <v>1537</v>
      </c>
      <c r="E551" s="198" t="s">
        <v>90</v>
      </c>
      <c r="F551" s="217">
        <v>0</v>
      </c>
      <c r="G551" s="217">
        <v>0</v>
      </c>
      <c r="H551" s="217">
        <v>0</v>
      </c>
      <c r="I551" s="199" t="s">
        <v>7347</v>
      </c>
      <c r="J551" s="178" t="str">
        <f>_xlfn.XLOOKUP('FP&amp;A FEMA Mapping'!I551,'FP&amp;A NFC Mapping'!M:M,'FP&amp;A NFC Mapping'!N:N)</f>
        <v>Engineering and Asset Management</v>
      </c>
    </row>
    <row r="552" spans="1:10" ht="29.25">
      <c r="A552" s="178" t="s">
        <v>7369</v>
      </c>
      <c r="B552" s="178" t="s">
        <v>90</v>
      </c>
      <c r="C552" s="178" t="s">
        <v>1538</v>
      </c>
      <c r="D552" s="197" t="s">
        <v>1539</v>
      </c>
      <c r="E552" s="198" t="s">
        <v>90</v>
      </c>
      <c r="F552" s="217">
        <v>0</v>
      </c>
      <c r="G552" s="217">
        <v>0</v>
      </c>
      <c r="H552" s="217">
        <v>0</v>
      </c>
      <c r="I552" s="199" t="s">
        <v>7347</v>
      </c>
      <c r="J552" s="178" t="str">
        <f>_xlfn.XLOOKUP('FP&amp;A FEMA Mapping'!I552,'FP&amp;A NFC Mapping'!M:M,'FP&amp;A NFC Mapping'!N:N)</f>
        <v>Engineering and Asset Management</v>
      </c>
    </row>
    <row r="553" spans="1:10" ht="29.25">
      <c r="A553" s="178" t="s">
        <v>7369</v>
      </c>
      <c r="B553" s="178" t="s">
        <v>90</v>
      </c>
      <c r="C553" s="178" t="s">
        <v>1540</v>
      </c>
      <c r="D553" s="197" t="s">
        <v>1541</v>
      </c>
      <c r="E553" s="198" t="s">
        <v>90</v>
      </c>
      <c r="F553" s="217">
        <v>0</v>
      </c>
      <c r="G553" s="217">
        <v>0</v>
      </c>
      <c r="H553" s="217">
        <v>0</v>
      </c>
      <c r="I553" s="199" t="s">
        <v>7347</v>
      </c>
      <c r="J553" s="178" t="str">
        <f>_xlfn.XLOOKUP('FP&amp;A FEMA Mapping'!I553,'FP&amp;A NFC Mapping'!M:M,'FP&amp;A NFC Mapping'!N:N)</f>
        <v>Engineering and Asset Management</v>
      </c>
    </row>
    <row r="554" spans="1:10" ht="29.25">
      <c r="A554" s="178" t="s">
        <v>7369</v>
      </c>
      <c r="B554" s="178" t="s">
        <v>90</v>
      </c>
      <c r="C554" s="178" t="s">
        <v>1542</v>
      </c>
      <c r="D554" s="197" t="s">
        <v>1543</v>
      </c>
      <c r="E554" s="198" t="s">
        <v>90</v>
      </c>
      <c r="F554" s="217">
        <v>0</v>
      </c>
      <c r="G554" s="217">
        <v>0</v>
      </c>
      <c r="H554" s="217">
        <v>0</v>
      </c>
      <c r="I554" s="199" t="s">
        <v>7347</v>
      </c>
      <c r="J554" s="178" t="str">
        <f>_xlfn.XLOOKUP('FP&amp;A FEMA Mapping'!I554,'FP&amp;A NFC Mapping'!M:M,'FP&amp;A NFC Mapping'!N:N)</f>
        <v>Engineering and Asset Management</v>
      </c>
    </row>
    <row r="555" spans="1:10" ht="29.25">
      <c r="A555" s="178" t="s">
        <v>7369</v>
      </c>
      <c r="B555" s="178" t="s">
        <v>90</v>
      </c>
      <c r="C555" s="178" t="s">
        <v>1544</v>
      </c>
      <c r="D555" s="197" t="s">
        <v>1545</v>
      </c>
      <c r="E555" s="198" t="s">
        <v>90</v>
      </c>
      <c r="F555" s="217">
        <v>0</v>
      </c>
      <c r="G555" s="217">
        <v>0</v>
      </c>
      <c r="H555" s="217">
        <v>0</v>
      </c>
      <c r="I555" s="199" t="s">
        <v>7347</v>
      </c>
      <c r="J555" s="178" t="str">
        <f>_xlfn.XLOOKUP('FP&amp;A FEMA Mapping'!I555,'FP&amp;A NFC Mapping'!M:M,'FP&amp;A NFC Mapping'!N:N)</f>
        <v>Engineering and Asset Management</v>
      </c>
    </row>
    <row r="556" spans="1:10" ht="29.25">
      <c r="A556" s="178" t="s">
        <v>7369</v>
      </c>
      <c r="B556" s="178" t="s">
        <v>90</v>
      </c>
      <c r="C556" s="178" t="s">
        <v>1546</v>
      </c>
      <c r="D556" s="197" t="s">
        <v>1547</v>
      </c>
      <c r="E556" s="198" t="s">
        <v>90</v>
      </c>
      <c r="F556" s="217">
        <v>0</v>
      </c>
      <c r="G556" s="217">
        <v>0</v>
      </c>
      <c r="H556" s="217">
        <v>0</v>
      </c>
      <c r="I556" s="199" t="s">
        <v>7347</v>
      </c>
      <c r="J556" s="178" t="str">
        <f>_xlfn.XLOOKUP('FP&amp;A FEMA Mapping'!I556,'FP&amp;A NFC Mapping'!M:M,'FP&amp;A NFC Mapping'!N:N)</f>
        <v>Engineering and Asset Management</v>
      </c>
    </row>
    <row r="557" spans="1:10" ht="29.25">
      <c r="A557" s="178" t="s">
        <v>7369</v>
      </c>
      <c r="B557" s="178" t="s">
        <v>90</v>
      </c>
      <c r="C557" s="178" t="s">
        <v>1548</v>
      </c>
      <c r="D557" s="197" t="s">
        <v>1549</v>
      </c>
      <c r="E557" s="198" t="s">
        <v>90</v>
      </c>
      <c r="F557" s="217">
        <v>0</v>
      </c>
      <c r="G557" s="217">
        <v>0</v>
      </c>
      <c r="H557" s="217">
        <v>0</v>
      </c>
      <c r="I557" s="199" t="s">
        <v>7347</v>
      </c>
      <c r="J557" s="178" t="str">
        <f>_xlfn.XLOOKUP('FP&amp;A FEMA Mapping'!I557,'FP&amp;A NFC Mapping'!M:M,'FP&amp;A NFC Mapping'!N:N)</f>
        <v>Engineering and Asset Management</v>
      </c>
    </row>
    <row r="558" spans="1:10" ht="29.25">
      <c r="A558" s="178" t="s">
        <v>7369</v>
      </c>
      <c r="B558" s="178" t="s">
        <v>90</v>
      </c>
      <c r="C558" s="178" t="s">
        <v>1550</v>
      </c>
      <c r="D558" s="197" t="s">
        <v>1551</v>
      </c>
      <c r="E558" s="198" t="s">
        <v>90</v>
      </c>
      <c r="F558" s="217">
        <v>0</v>
      </c>
      <c r="G558" s="217">
        <v>0</v>
      </c>
      <c r="H558" s="217">
        <v>0</v>
      </c>
      <c r="I558" s="199" t="s">
        <v>7347</v>
      </c>
      <c r="J558" s="178" t="str">
        <f>_xlfn.XLOOKUP('FP&amp;A FEMA Mapping'!I558,'FP&amp;A NFC Mapping'!M:M,'FP&amp;A NFC Mapping'!N:N)</f>
        <v>Engineering and Asset Management</v>
      </c>
    </row>
    <row r="559" spans="1:10" ht="29.25">
      <c r="A559" s="178" t="s">
        <v>7369</v>
      </c>
      <c r="B559" s="178" t="s">
        <v>90</v>
      </c>
      <c r="C559" s="178" t="s">
        <v>1552</v>
      </c>
      <c r="D559" s="197" t="s">
        <v>1553</v>
      </c>
      <c r="E559" s="198" t="s">
        <v>90</v>
      </c>
      <c r="F559" s="217">
        <v>0</v>
      </c>
      <c r="G559" s="217">
        <v>0</v>
      </c>
      <c r="H559" s="217">
        <v>0</v>
      </c>
      <c r="I559" s="199" t="s">
        <v>7347</v>
      </c>
      <c r="J559" s="178" t="str">
        <f>_xlfn.XLOOKUP('FP&amp;A FEMA Mapping'!I559,'FP&amp;A NFC Mapping'!M:M,'FP&amp;A NFC Mapping'!N:N)</f>
        <v>Engineering and Asset Management</v>
      </c>
    </row>
    <row r="560" spans="1:10" ht="29.25">
      <c r="A560" s="178" t="s">
        <v>7369</v>
      </c>
      <c r="B560" s="178" t="s">
        <v>90</v>
      </c>
      <c r="C560" s="178" t="s">
        <v>1554</v>
      </c>
      <c r="D560" s="197" t="s">
        <v>1555</v>
      </c>
      <c r="E560" s="198" t="s">
        <v>90</v>
      </c>
      <c r="F560" s="217">
        <v>0</v>
      </c>
      <c r="G560" s="217">
        <v>0</v>
      </c>
      <c r="H560" s="217">
        <v>0</v>
      </c>
      <c r="I560" s="199" t="s">
        <v>7347</v>
      </c>
      <c r="J560" s="178" t="str">
        <f>_xlfn.XLOOKUP('FP&amp;A FEMA Mapping'!I560,'FP&amp;A NFC Mapping'!M:M,'FP&amp;A NFC Mapping'!N:N)</f>
        <v>Engineering and Asset Management</v>
      </c>
    </row>
    <row r="561" spans="1:10" ht="29.25">
      <c r="A561" s="178" t="s">
        <v>7369</v>
      </c>
      <c r="B561" s="178" t="s">
        <v>90</v>
      </c>
      <c r="C561" s="178" t="s">
        <v>1556</v>
      </c>
      <c r="D561" s="197" t="s">
        <v>1557</v>
      </c>
      <c r="E561" s="198" t="s">
        <v>90</v>
      </c>
      <c r="F561" s="217">
        <v>0</v>
      </c>
      <c r="G561" s="217">
        <v>0</v>
      </c>
      <c r="H561" s="217">
        <v>0</v>
      </c>
      <c r="I561" s="199" t="s">
        <v>7347</v>
      </c>
      <c r="J561" s="178" t="str">
        <f>_xlfn.XLOOKUP('FP&amp;A FEMA Mapping'!I561,'FP&amp;A NFC Mapping'!M:M,'FP&amp;A NFC Mapping'!N:N)</f>
        <v>Engineering and Asset Management</v>
      </c>
    </row>
    <row r="562" spans="1:10" ht="29.25">
      <c r="A562" s="178" t="s">
        <v>7369</v>
      </c>
      <c r="B562" s="178" t="s">
        <v>90</v>
      </c>
      <c r="C562" s="178" t="s">
        <v>1558</v>
      </c>
      <c r="D562" s="197" t="s">
        <v>1559</v>
      </c>
      <c r="E562" s="198" t="s">
        <v>90</v>
      </c>
      <c r="F562" s="217">
        <v>0</v>
      </c>
      <c r="G562" s="217">
        <v>0</v>
      </c>
      <c r="H562" s="217">
        <v>0</v>
      </c>
      <c r="I562" s="199" t="s">
        <v>7347</v>
      </c>
      <c r="J562" s="178" t="str">
        <f>_xlfn.XLOOKUP('FP&amp;A FEMA Mapping'!I562,'FP&amp;A NFC Mapping'!M:M,'FP&amp;A NFC Mapping'!N:N)</f>
        <v>Engineering and Asset Management</v>
      </c>
    </row>
    <row r="563" spans="1:10" ht="29.25">
      <c r="A563" s="178" t="s">
        <v>7369</v>
      </c>
      <c r="B563" s="178" t="s">
        <v>90</v>
      </c>
      <c r="C563" s="178" t="s">
        <v>1560</v>
      </c>
      <c r="D563" s="197" t="s">
        <v>1561</v>
      </c>
      <c r="E563" s="198" t="s">
        <v>90</v>
      </c>
      <c r="F563" s="217">
        <v>0</v>
      </c>
      <c r="G563" s="217">
        <v>0</v>
      </c>
      <c r="H563" s="217">
        <v>0</v>
      </c>
      <c r="I563" s="199" t="s">
        <v>7347</v>
      </c>
      <c r="J563" s="178" t="str">
        <f>_xlfn.XLOOKUP('FP&amp;A FEMA Mapping'!I563,'FP&amp;A NFC Mapping'!M:M,'FP&amp;A NFC Mapping'!N:N)</f>
        <v>Engineering and Asset Management</v>
      </c>
    </row>
    <row r="564" spans="1:10" ht="29.25">
      <c r="A564" s="178" t="s">
        <v>7369</v>
      </c>
      <c r="B564" s="178" t="s">
        <v>90</v>
      </c>
      <c r="C564" s="178" t="s">
        <v>1562</v>
      </c>
      <c r="D564" s="197" t="s">
        <v>1563</v>
      </c>
      <c r="E564" s="198" t="s">
        <v>90</v>
      </c>
      <c r="F564" s="217">
        <v>0</v>
      </c>
      <c r="G564" s="217">
        <v>0</v>
      </c>
      <c r="H564" s="217">
        <v>0</v>
      </c>
      <c r="I564" s="199" t="s">
        <v>7347</v>
      </c>
      <c r="J564" s="178" t="str">
        <f>_xlfn.XLOOKUP('FP&amp;A FEMA Mapping'!I564,'FP&amp;A NFC Mapping'!M:M,'FP&amp;A NFC Mapping'!N:N)</f>
        <v>Engineering and Asset Management</v>
      </c>
    </row>
    <row r="565" spans="1:10" ht="29.25">
      <c r="A565" s="178" t="s">
        <v>7369</v>
      </c>
      <c r="B565" s="178" t="s">
        <v>90</v>
      </c>
      <c r="C565" s="178" t="s">
        <v>1564</v>
      </c>
      <c r="D565" s="197" t="s">
        <v>1565</v>
      </c>
      <c r="E565" s="198" t="s">
        <v>90</v>
      </c>
      <c r="F565" s="217">
        <v>0</v>
      </c>
      <c r="G565" s="217">
        <v>0</v>
      </c>
      <c r="H565" s="217">
        <v>0</v>
      </c>
      <c r="I565" s="199" t="s">
        <v>7347</v>
      </c>
      <c r="J565" s="178" t="str">
        <f>_xlfn.XLOOKUP('FP&amp;A FEMA Mapping'!I565,'FP&amp;A NFC Mapping'!M:M,'FP&amp;A NFC Mapping'!N:N)</f>
        <v>Engineering and Asset Management</v>
      </c>
    </row>
    <row r="566" spans="1:10" ht="29.25">
      <c r="A566" s="178" t="s">
        <v>7369</v>
      </c>
      <c r="B566" s="178" t="s">
        <v>90</v>
      </c>
      <c r="C566" s="178" t="s">
        <v>1566</v>
      </c>
      <c r="D566" s="197" t="s">
        <v>1567</v>
      </c>
      <c r="E566" s="198" t="s">
        <v>90</v>
      </c>
      <c r="F566" s="217">
        <v>0</v>
      </c>
      <c r="G566" s="217">
        <v>0</v>
      </c>
      <c r="H566" s="217">
        <v>0</v>
      </c>
      <c r="I566" s="199" t="s">
        <v>7347</v>
      </c>
      <c r="J566" s="178" t="str">
        <f>_xlfn.XLOOKUP('FP&amp;A FEMA Mapping'!I566,'FP&amp;A NFC Mapping'!M:M,'FP&amp;A NFC Mapping'!N:N)</f>
        <v>Engineering and Asset Management</v>
      </c>
    </row>
    <row r="567" spans="1:10" ht="29.25">
      <c r="A567" s="178" t="s">
        <v>7369</v>
      </c>
      <c r="B567" s="178" t="s">
        <v>90</v>
      </c>
      <c r="C567" s="178" t="s">
        <v>1568</v>
      </c>
      <c r="D567" s="197" t="s">
        <v>1569</v>
      </c>
      <c r="E567" s="198" t="s">
        <v>90</v>
      </c>
      <c r="F567" s="217">
        <v>0</v>
      </c>
      <c r="G567" s="217">
        <v>0</v>
      </c>
      <c r="H567" s="217">
        <v>0</v>
      </c>
      <c r="I567" s="199" t="s">
        <v>7347</v>
      </c>
      <c r="J567" s="178" t="str">
        <f>_xlfn.XLOOKUP('FP&amp;A FEMA Mapping'!I567,'FP&amp;A NFC Mapping'!M:M,'FP&amp;A NFC Mapping'!N:N)</f>
        <v>Engineering and Asset Management</v>
      </c>
    </row>
    <row r="568" spans="1:10" ht="29.25">
      <c r="A568" s="178" t="s">
        <v>7369</v>
      </c>
      <c r="B568" s="178" t="s">
        <v>90</v>
      </c>
      <c r="C568" s="178" t="s">
        <v>1570</v>
      </c>
      <c r="D568" s="197" t="s">
        <v>1571</v>
      </c>
      <c r="E568" s="198" t="s">
        <v>90</v>
      </c>
      <c r="F568" s="217">
        <v>0</v>
      </c>
      <c r="G568" s="217">
        <v>0</v>
      </c>
      <c r="H568" s="217">
        <v>0</v>
      </c>
      <c r="I568" s="199" t="s">
        <v>7347</v>
      </c>
      <c r="J568" s="178" t="str">
        <f>_xlfn.XLOOKUP('FP&amp;A FEMA Mapping'!I568,'FP&amp;A NFC Mapping'!M:M,'FP&amp;A NFC Mapping'!N:N)</f>
        <v>Engineering and Asset Management</v>
      </c>
    </row>
    <row r="569" spans="1:10" ht="29.25">
      <c r="A569" s="178" t="s">
        <v>7369</v>
      </c>
      <c r="B569" s="178" t="s">
        <v>90</v>
      </c>
      <c r="C569" s="178" t="s">
        <v>1572</v>
      </c>
      <c r="D569" s="197" t="s">
        <v>1573</v>
      </c>
      <c r="E569" s="198" t="s">
        <v>90</v>
      </c>
      <c r="F569" s="217">
        <v>0</v>
      </c>
      <c r="G569" s="217">
        <v>0</v>
      </c>
      <c r="H569" s="217">
        <v>0</v>
      </c>
      <c r="I569" s="199" t="s">
        <v>7347</v>
      </c>
      <c r="J569" s="178" t="str">
        <f>_xlfn.XLOOKUP('FP&amp;A FEMA Mapping'!I569,'FP&amp;A NFC Mapping'!M:M,'FP&amp;A NFC Mapping'!N:N)</f>
        <v>Engineering and Asset Management</v>
      </c>
    </row>
    <row r="570" spans="1:10" ht="29.25">
      <c r="A570" s="178" t="s">
        <v>7369</v>
      </c>
      <c r="B570" s="178" t="s">
        <v>90</v>
      </c>
      <c r="C570" s="178" t="s">
        <v>1574</v>
      </c>
      <c r="D570" s="197" t="s">
        <v>1575</v>
      </c>
      <c r="E570" s="198" t="s">
        <v>90</v>
      </c>
      <c r="F570" s="217">
        <v>0</v>
      </c>
      <c r="G570" s="217">
        <v>0</v>
      </c>
      <c r="H570" s="217">
        <v>0</v>
      </c>
      <c r="I570" s="199" t="s">
        <v>7347</v>
      </c>
      <c r="J570" s="178" t="str">
        <f>_xlfn.XLOOKUP('FP&amp;A FEMA Mapping'!I570,'FP&amp;A NFC Mapping'!M:M,'FP&amp;A NFC Mapping'!N:N)</f>
        <v>Engineering and Asset Management</v>
      </c>
    </row>
    <row r="571" spans="1:10" ht="29.25">
      <c r="A571" s="178" t="s">
        <v>7369</v>
      </c>
      <c r="B571" s="178" t="s">
        <v>90</v>
      </c>
      <c r="C571" s="178" t="s">
        <v>1576</v>
      </c>
      <c r="D571" s="197" t="s">
        <v>1577</v>
      </c>
      <c r="E571" s="198" t="s">
        <v>90</v>
      </c>
      <c r="F571" s="217">
        <v>0</v>
      </c>
      <c r="G571" s="217">
        <v>0</v>
      </c>
      <c r="H571" s="217">
        <v>0</v>
      </c>
      <c r="I571" s="199" t="s">
        <v>7347</v>
      </c>
      <c r="J571" s="178" t="str">
        <f>_xlfn.XLOOKUP('FP&amp;A FEMA Mapping'!I571,'FP&amp;A NFC Mapping'!M:M,'FP&amp;A NFC Mapping'!N:N)</f>
        <v>Engineering and Asset Management</v>
      </c>
    </row>
    <row r="572" spans="1:10" ht="29.25">
      <c r="A572" s="178" t="s">
        <v>7369</v>
      </c>
      <c r="B572" s="178" t="s">
        <v>90</v>
      </c>
      <c r="C572" s="178" t="s">
        <v>1578</v>
      </c>
      <c r="D572" s="197" t="s">
        <v>1579</v>
      </c>
      <c r="E572" s="198" t="s">
        <v>90</v>
      </c>
      <c r="F572" s="217">
        <v>0</v>
      </c>
      <c r="G572" s="217">
        <v>0</v>
      </c>
      <c r="H572" s="217">
        <v>0</v>
      </c>
      <c r="I572" s="199" t="s">
        <v>7347</v>
      </c>
      <c r="J572" s="178" t="str">
        <f>_xlfn.XLOOKUP('FP&amp;A FEMA Mapping'!I572,'FP&amp;A NFC Mapping'!M:M,'FP&amp;A NFC Mapping'!N:N)</f>
        <v>Engineering and Asset Management</v>
      </c>
    </row>
    <row r="573" spans="1:10" ht="29.25">
      <c r="A573" s="178" t="s">
        <v>7369</v>
      </c>
      <c r="B573" s="178" t="s">
        <v>90</v>
      </c>
      <c r="C573" s="178" t="s">
        <v>1580</v>
      </c>
      <c r="D573" s="197" t="s">
        <v>1581</v>
      </c>
      <c r="E573" s="198" t="s">
        <v>90</v>
      </c>
      <c r="F573" s="217">
        <v>0</v>
      </c>
      <c r="G573" s="217">
        <v>0</v>
      </c>
      <c r="H573" s="217">
        <v>0</v>
      </c>
      <c r="I573" s="199" t="s">
        <v>7347</v>
      </c>
      <c r="J573" s="178" t="str">
        <f>_xlfn.XLOOKUP('FP&amp;A FEMA Mapping'!I573,'FP&amp;A NFC Mapping'!M:M,'FP&amp;A NFC Mapping'!N:N)</f>
        <v>Engineering and Asset Management</v>
      </c>
    </row>
    <row r="574" spans="1:10" ht="29.25">
      <c r="A574" s="178" t="s">
        <v>7369</v>
      </c>
      <c r="B574" s="178" t="s">
        <v>90</v>
      </c>
      <c r="C574" s="178" t="s">
        <v>1582</v>
      </c>
      <c r="D574" s="197" t="s">
        <v>1583</v>
      </c>
      <c r="E574" s="198" t="s">
        <v>90</v>
      </c>
      <c r="F574" s="217">
        <v>0</v>
      </c>
      <c r="G574" s="217">
        <v>0</v>
      </c>
      <c r="H574" s="217">
        <v>0</v>
      </c>
      <c r="I574" s="199" t="s">
        <v>7347</v>
      </c>
      <c r="J574" s="178" t="str">
        <f>_xlfn.XLOOKUP('FP&amp;A FEMA Mapping'!I574,'FP&amp;A NFC Mapping'!M:M,'FP&amp;A NFC Mapping'!N:N)</f>
        <v>Engineering and Asset Management</v>
      </c>
    </row>
    <row r="575" spans="1:10" ht="29.25">
      <c r="A575" s="178" t="s">
        <v>7369</v>
      </c>
      <c r="B575" s="178" t="s">
        <v>90</v>
      </c>
      <c r="C575" s="178" t="s">
        <v>1584</v>
      </c>
      <c r="D575" s="197" t="s">
        <v>1585</v>
      </c>
      <c r="E575" s="198" t="s">
        <v>90</v>
      </c>
      <c r="F575" s="217">
        <v>0</v>
      </c>
      <c r="G575" s="217">
        <v>0</v>
      </c>
      <c r="H575" s="217">
        <v>0</v>
      </c>
      <c r="I575" s="199" t="s">
        <v>7347</v>
      </c>
      <c r="J575" s="178" t="str">
        <f>_xlfn.XLOOKUP('FP&amp;A FEMA Mapping'!I575,'FP&amp;A NFC Mapping'!M:M,'FP&amp;A NFC Mapping'!N:N)</f>
        <v>Engineering and Asset Management</v>
      </c>
    </row>
    <row r="576" spans="1:10" ht="29.25">
      <c r="A576" s="178" t="s">
        <v>7369</v>
      </c>
      <c r="B576" s="178" t="s">
        <v>90</v>
      </c>
      <c r="C576" s="178" t="s">
        <v>1586</v>
      </c>
      <c r="D576" s="197" t="s">
        <v>1587</v>
      </c>
      <c r="E576" s="198" t="s">
        <v>90</v>
      </c>
      <c r="F576" s="217">
        <v>0</v>
      </c>
      <c r="G576" s="217">
        <v>0</v>
      </c>
      <c r="H576" s="217">
        <v>0</v>
      </c>
      <c r="I576" s="199" t="s">
        <v>7347</v>
      </c>
      <c r="J576" s="178" t="str">
        <f>_xlfn.XLOOKUP('FP&amp;A FEMA Mapping'!I576,'FP&amp;A NFC Mapping'!M:M,'FP&amp;A NFC Mapping'!N:N)</f>
        <v>Engineering and Asset Management</v>
      </c>
    </row>
    <row r="577" spans="1:10" ht="29.25">
      <c r="A577" s="178" t="s">
        <v>7369</v>
      </c>
      <c r="B577" s="178" t="s">
        <v>90</v>
      </c>
      <c r="C577" s="178" t="s">
        <v>1588</v>
      </c>
      <c r="D577" s="197" t="s">
        <v>1589</v>
      </c>
      <c r="E577" s="198" t="s">
        <v>90</v>
      </c>
      <c r="F577" s="217">
        <v>0</v>
      </c>
      <c r="G577" s="217">
        <v>0</v>
      </c>
      <c r="H577" s="217">
        <v>0</v>
      </c>
      <c r="I577" s="199" t="s">
        <v>7347</v>
      </c>
      <c r="J577" s="178" t="str">
        <f>_xlfn.XLOOKUP('FP&amp;A FEMA Mapping'!I577,'FP&amp;A NFC Mapping'!M:M,'FP&amp;A NFC Mapping'!N:N)</f>
        <v>Engineering and Asset Management</v>
      </c>
    </row>
    <row r="578" spans="1:10" ht="29.25">
      <c r="A578" s="178" t="s">
        <v>7369</v>
      </c>
      <c r="B578" s="178" t="s">
        <v>90</v>
      </c>
      <c r="C578" s="178" t="s">
        <v>1590</v>
      </c>
      <c r="D578" s="197" t="s">
        <v>1591</v>
      </c>
      <c r="E578" s="198" t="s">
        <v>90</v>
      </c>
      <c r="F578" s="217">
        <v>0</v>
      </c>
      <c r="G578" s="217">
        <v>0</v>
      </c>
      <c r="H578" s="217">
        <v>0</v>
      </c>
      <c r="I578" s="199" t="s">
        <v>7347</v>
      </c>
      <c r="J578" s="178" t="str">
        <f>_xlfn.XLOOKUP('FP&amp;A FEMA Mapping'!I578,'FP&amp;A NFC Mapping'!M:M,'FP&amp;A NFC Mapping'!N:N)</f>
        <v>Engineering and Asset Management</v>
      </c>
    </row>
    <row r="579" spans="1:10" ht="29.25">
      <c r="A579" s="178" t="s">
        <v>7369</v>
      </c>
      <c r="B579" s="178" t="s">
        <v>90</v>
      </c>
      <c r="C579" s="178" t="s">
        <v>1592</v>
      </c>
      <c r="D579" s="197" t="s">
        <v>1593</v>
      </c>
      <c r="E579" s="198" t="s">
        <v>90</v>
      </c>
      <c r="F579" s="217">
        <v>0</v>
      </c>
      <c r="G579" s="217">
        <v>0</v>
      </c>
      <c r="H579" s="217">
        <v>0</v>
      </c>
      <c r="I579" s="199" t="s">
        <v>7347</v>
      </c>
      <c r="J579" s="178" t="str">
        <f>_xlfn.XLOOKUP('FP&amp;A FEMA Mapping'!I579,'FP&amp;A NFC Mapping'!M:M,'FP&amp;A NFC Mapping'!N:N)</f>
        <v>Engineering and Asset Management</v>
      </c>
    </row>
    <row r="580" spans="1:10" ht="29.25">
      <c r="A580" s="178" t="s">
        <v>7369</v>
      </c>
      <c r="B580" s="178" t="s">
        <v>90</v>
      </c>
      <c r="C580" s="178" t="s">
        <v>1594</v>
      </c>
      <c r="D580" s="197" t="s">
        <v>1595</v>
      </c>
      <c r="E580" s="198" t="s">
        <v>90</v>
      </c>
      <c r="F580" s="217">
        <v>0</v>
      </c>
      <c r="G580" s="217">
        <v>0</v>
      </c>
      <c r="H580" s="217">
        <v>0</v>
      </c>
      <c r="I580" s="199" t="s">
        <v>7347</v>
      </c>
      <c r="J580" s="178" t="str">
        <f>_xlfn.XLOOKUP('FP&amp;A FEMA Mapping'!I580,'FP&amp;A NFC Mapping'!M:M,'FP&amp;A NFC Mapping'!N:N)</f>
        <v>Engineering and Asset Management</v>
      </c>
    </row>
    <row r="581" spans="1:10" ht="29.25">
      <c r="A581" s="178" t="s">
        <v>7369</v>
      </c>
      <c r="B581" s="178" t="s">
        <v>90</v>
      </c>
      <c r="C581" s="178" t="s">
        <v>1596</v>
      </c>
      <c r="D581" s="197" t="s">
        <v>1597</v>
      </c>
      <c r="E581" s="198" t="s">
        <v>90</v>
      </c>
      <c r="F581" s="217">
        <v>0</v>
      </c>
      <c r="G581" s="217">
        <v>0</v>
      </c>
      <c r="H581" s="217">
        <v>0</v>
      </c>
      <c r="I581" s="199" t="s">
        <v>7347</v>
      </c>
      <c r="J581" s="178" t="str">
        <f>_xlfn.XLOOKUP('FP&amp;A FEMA Mapping'!I581,'FP&amp;A NFC Mapping'!M:M,'FP&amp;A NFC Mapping'!N:N)</f>
        <v>Engineering and Asset Management</v>
      </c>
    </row>
    <row r="582" spans="1:10" ht="29.25">
      <c r="A582" s="178" t="s">
        <v>7369</v>
      </c>
      <c r="B582" s="178" t="s">
        <v>90</v>
      </c>
      <c r="C582" s="178" t="s">
        <v>1598</v>
      </c>
      <c r="D582" s="197" t="s">
        <v>1599</v>
      </c>
      <c r="E582" s="198" t="s">
        <v>90</v>
      </c>
      <c r="F582" s="217">
        <v>0</v>
      </c>
      <c r="G582" s="217">
        <v>0</v>
      </c>
      <c r="H582" s="217">
        <v>0</v>
      </c>
      <c r="I582" s="199" t="s">
        <v>7347</v>
      </c>
      <c r="J582" s="178" t="str">
        <f>_xlfn.XLOOKUP('FP&amp;A FEMA Mapping'!I582,'FP&amp;A NFC Mapping'!M:M,'FP&amp;A NFC Mapping'!N:N)</f>
        <v>Engineering and Asset Management</v>
      </c>
    </row>
    <row r="583" spans="1:10" ht="29.25">
      <c r="A583" s="178" t="s">
        <v>7369</v>
      </c>
      <c r="B583" s="178" t="s">
        <v>90</v>
      </c>
      <c r="C583" s="178" t="s">
        <v>1600</v>
      </c>
      <c r="D583" s="197" t="s">
        <v>1601</v>
      </c>
      <c r="E583" s="198" t="s">
        <v>90</v>
      </c>
      <c r="F583" s="217">
        <v>0</v>
      </c>
      <c r="G583" s="217">
        <v>0</v>
      </c>
      <c r="H583" s="217">
        <v>0</v>
      </c>
      <c r="I583" s="199" t="s">
        <v>7347</v>
      </c>
      <c r="J583" s="178" t="str">
        <f>_xlfn.XLOOKUP('FP&amp;A FEMA Mapping'!I583,'FP&amp;A NFC Mapping'!M:M,'FP&amp;A NFC Mapping'!N:N)</f>
        <v>Engineering and Asset Management</v>
      </c>
    </row>
    <row r="584" spans="1:10" ht="29.25">
      <c r="A584" s="178" t="s">
        <v>7369</v>
      </c>
      <c r="B584" s="178" t="s">
        <v>90</v>
      </c>
      <c r="C584" s="178" t="s">
        <v>1602</v>
      </c>
      <c r="D584" s="197" t="s">
        <v>1603</v>
      </c>
      <c r="E584" s="198" t="s">
        <v>90</v>
      </c>
      <c r="F584" s="217">
        <v>0</v>
      </c>
      <c r="G584" s="217">
        <v>0</v>
      </c>
      <c r="H584" s="217">
        <v>0</v>
      </c>
      <c r="I584" s="199" t="s">
        <v>7347</v>
      </c>
      <c r="J584" s="178" t="str">
        <f>_xlfn.XLOOKUP('FP&amp;A FEMA Mapping'!I584,'FP&amp;A NFC Mapping'!M:M,'FP&amp;A NFC Mapping'!N:N)</f>
        <v>Engineering and Asset Management</v>
      </c>
    </row>
    <row r="585" spans="1:10" ht="29.25">
      <c r="A585" s="178" t="s">
        <v>7369</v>
      </c>
      <c r="B585" s="178" t="s">
        <v>90</v>
      </c>
      <c r="C585" s="178" t="s">
        <v>1604</v>
      </c>
      <c r="D585" s="197" t="s">
        <v>1605</v>
      </c>
      <c r="E585" s="198" t="s">
        <v>90</v>
      </c>
      <c r="F585" s="217">
        <v>0</v>
      </c>
      <c r="G585" s="217">
        <v>0</v>
      </c>
      <c r="H585" s="217">
        <v>0</v>
      </c>
      <c r="I585" s="199" t="s">
        <v>7347</v>
      </c>
      <c r="J585" s="178" t="str">
        <f>_xlfn.XLOOKUP('FP&amp;A FEMA Mapping'!I585,'FP&amp;A NFC Mapping'!M:M,'FP&amp;A NFC Mapping'!N:N)</f>
        <v>Engineering and Asset Management</v>
      </c>
    </row>
    <row r="586" spans="1:10" ht="29.25">
      <c r="A586" s="178" t="s">
        <v>7369</v>
      </c>
      <c r="B586" s="178" t="s">
        <v>90</v>
      </c>
      <c r="C586" s="178" t="s">
        <v>1606</v>
      </c>
      <c r="D586" s="197" t="s">
        <v>1607</v>
      </c>
      <c r="E586" s="198" t="s">
        <v>90</v>
      </c>
      <c r="F586" s="217">
        <v>0</v>
      </c>
      <c r="G586" s="217">
        <v>0</v>
      </c>
      <c r="H586" s="217">
        <v>0</v>
      </c>
      <c r="I586" s="199" t="s">
        <v>7347</v>
      </c>
      <c r="J586" s="178" t="str">
        <f>_xlfn.XLOOKUP('FP&amp;A FEMA Mapping'!I586,'FP&amp;A NFC Mapping'!M:M,'FP&amp;A NFC Mapping'!N:N)</f>
        <v>Engineering and Asset Management</v>
      </c>
    </row>
    <row r="587" spans="1:10" ht="29.25">
      <c r="A587" s="178" t="s">
        <v>7369</v>
      </c>
      <c r="B587" s="178" t="s">
        <v>90</v>
      </c>
      <c r="C587" s="178" t="s">
        <v>1608</v>
      </c>
      <c r="D587" s="197" t="s">
        <v>1609</v>
      </c>
      <c r="E587" s="198" t="s">
        <v>90</v>
      </c>
      <c r="F587" s="217">
        <v>0</v>
      </c>
      <c r="G587" s="217">
        <v>0</v>
      </c>
      <c r="H587" s="217">
        <v>0</v>
      </c>
      <c r="I587" s="199" t="s">
        <v>7347</v>
      </c>
      <c r="J587" s="178" t="str">
        <f>_xlfn.XLOOKUP('FP&amp;A FEMA Mapping'!I587,'FP&amp;A NFC Mapping'!M:M,'FP&amp;A NFC Mapping'!N:N)</f>
        <v>Engineering and Asset Management</v>
      </c>
    </row>
    <row r="588" spans="1:10" ht="29.25">
      <c r="A588" s="178" t="s">
        <v>7369</v>
      </c>
      <c r="B588" s="178" t="s">
        <v>90</v>
      </c>
      <c r="C588" s="178" t="s">
        <v>1610</v>
      </c>
      <c r="D588" s="197" t="s">
        <v>1611</v>
      </c>
      <c r="E588" s="198" t="s">
        <v>90</v>
      </c>
      <c r="F588" s="217">
        <v>0</v>
      </c>
      <c r="G588" s="217">
        <v>0</v>
      </c>
      <c r="H588" s="217">
        <v>0</v>
      </c>
      <c r="I588" s="199" t="s">
        <v>7347</v>
      </c>
      <c r="J588" s="178" t="str">
        <f>_xlfn.XLOOKUP('FP&amp;A FEMA Mapping'!I588,'FP&amp;A NFC Mapping'!M:M,'FP&amp;A NFC Mapping'!N:N)</f>
        <v>Engineering and Asset Management</v>
      </c>
    </row>
    <row r="589" spans="1:10" ht="29.25">
      <c r="A589" s="178" t="s">
        <v>7369</v>
      </c>
      <c r="B589" s="178" t="s">
        <v>90</v>
      </c>
      <c r="C589" s="178" t="s">
        <v>1612</v>
      </c>
      <c r="D589" s="197" t="s">
        <v>1613</v>
      </c>
      <c r="E589" s="198" t="s">
        <v>90</v>
      </c>
      <c r="F589" s="217">
        <v>0</v>
      </c>
      <c r="G589" s="217">
        <v>0</v>
      </c>
      <c r="H589" s="217">
        <v>0</v>
      </c>
      <c r="I589" s="199" t="s">
        <v>7347</v>
      </c>
      <c r="J589" s="178" t="str">
        <f>_xlfn.XLOOKUP('FP&amp;A FEMA Mapping'!I589,'FP&amp;A NFC Mapping'!M:M,'FP&amp;A NFC Mapping'!N:N)</f>
        <v>Engineering and Asset Management</v>
      </c>
    </row>
    <row r="590" spans="1:10" ht="29.25">
      <c r="A590" s="178" t="s">
        <v>7369</v>
      </c>
      <c r="B590" s="178" t="s">
        <v>90</v>
      </c>
      <c r="C590" s="178" t="s">
        <v>1614</v>
      </c>
      <c r="D590" s="197" t="s">
        <v>1615</v>
      </c>
      <c r="E590" s="198" t="s">
        <v>90</v>
      </c>
      <c r="F590" s="217">
        <v>0</v>
      </c>
      <c r="G590" s="217">
        <v>0</v>
      </c>
      <c r="H590" s="217">
        <v>0</v>
      </c>
      <c r="I590" s="199" t="s">
        <v>7347</v>
      </c>
      <c r="J590" s="178" t="str">
        <f>_xlfn.XLOOKUP('FP&amp;A FEMA Mapping'!I590,'FP&amp;A NFC Mapping'!M:M,'FP&amp;A NFC Mapping'!N:N)</f>
        <v>Engineering and Asset Management</v>
      </c>
    </row>
    <row r="591" spans="1:10" ht="29.25">
      <c r="A591" s="178" t="s">
        <v>7369</v>
      </c>
      <c r="B591" s="178" t="s">
        <v>90</v>
      </c>
      <c r="C591" s="178" t="s">
        <v>1616</v>
      </c>
      <c r="D591" s="197" t="s">
        <v>1617</v>
      </c>
      <c r="E591" s="198" t="s">
        <v>90</v>
      </c>
      <c r="F591" s="217">
        <v>0</v>
      </c>
      <c r="G591" s="217">
        <v>0</v>
      </c>
      <c r="H591" s="217">
        <v>0</v>
      </c>
      <c r="I591" s="199" t="s">
        <v>7347</v>
      </c>
      <c r="J591" s="178" t="str">
        <f>_xlfn.XLOOKUP('FP&amp;A FEMA Mapping'!I591,'FP&amp;A NFC Mapping'!M:M,'FP&amp;A NFC Mapping'!N:N)</f>
        <v>Engineering and Asset Management</v>
      </c>
    </row>
    <row r="592" spans="1:10" ht="29.25">
      <c r="A592" s="178" t="s">
        <v>7369</v>
      </c>
      <c r="B592" s="178" t="s">
        <v>90</v>
      </c>
      <c r="C592" s="178" t="s">
        <v>1618</v>
      </c>
      <c r="D592" s="197" t="s">
        <v>1619</v>
      </c>
      <c r="E592" s="198" t="s">
        <v>90</v>
      </c>
      <c r="F592" s="217">
        <v>0</v>
      </c>
      <c r="G592" s="217">
        <v>0</v>
      </c>
      <c r="H592" s="217">
        <v>0</v>
      </c>
      <c r="I592" s="199" t="s">
        <v>7347</v>
      </c>
      <c r="J592" s="178" t="str">
        <f>_xlfn.XLOOKUP('FP&amp;A FEMA Mapping'!I592,'FP&amp;A NFC Mapping'!M:M,'FP&amp;A NFC Mapping'!N:N)</f>
        <v>Engineering and Asset Management</v>
      </c>
    </row>
    <row r="593" spans="1:10" ht="29.25">
      <c r="A593" s="178" t="s">
        <v>7369</v>
      </c>
      <c r="B593" s="178" t="s">
        <v>90</v>
      </c>
      <c r="C593" s="178" t="s">
        <v>1620</v>
      </c>
      <c r="D593" s="197" t="s">
        <v>1621</v>
      </c>
      <c r="E593" s="198" t="s">
        <v>90</v>
      </c>
      <c r="F593" s="217">
        <v>0</v>
      </c>
      <c r="G593" s="217">
        <v>0</v>
      </c>
      <c r="H593" s="217">
        <v>0</v>
      </c>
      <c r="I593" s="199" t="s">
        <v>7347</v>
      </c>
      <c r="J593" s="178" t="str">
        <f>_xlfn.XLOOKUP('FP&amp;A FEMA Mapping'!I593,'FP&amp;A NFC Mapping'!M:M,'FP&amp;A NFC Mapping'!N:N)</f>
        <v>Engineering and Asset Management</v>
      </c>
    </row>
    <row r="594" spans="1:10" ht="29.25">
      <c r="A594" s="178" t="s">
        <v>7369</v>
      </c>
      <c r="B594" s="178" t="s">
        <v>90</v>
      </c>
      <c r="C594" s="178" t="s">
        <v>1622</v>
      </c>
      <c r="D594" s="197" t="s">
        <v>1623</v>
      </c>
      <c r="E594" s="198" t="s">
        <v>90</v>
      </c>
      <c r="F594" s="217">
        <v>0</v>
      </c>
      <c r="G594" s="217">
        <v>0</v>
      </c>
      <c r="H594" s="217">
        <v>0</v>
      </c>
      <c r="I594" s="199" t="s">
        <v>7347</v>
      </c>
      <c r="J594" s="178" t="str">
        <f>_xlfn.XLOOKUP('FP&amp;A FEMA Mapping'!I594,'FP&amp;A NFC Mapping'!M:M,'FP&amp;A NFC Mapping'!N:N)</f>
        <v>Engineering and Asset Management</v>
      </c>
    </row>
    <row r="595" spans="1:10" ht="29.25">
      <c r="A595" s="178" t="s">
        <v>7369</v>
      </c>
      <c r="B595" s="178" t="s">
        <v>90</v>
      </c>
      <c r="C595" s="178" t="s">
        <v>1624</v>
      </c>
      <c r="D595" s="197" t="s">
        <v>1625</v>
      </c>
      <c r="E595" s="198" t="s">
        <v>90</v>
      </c>
      <c r="F595" s="217">
        <v>0</v>
      </c>
      <c r="G595" s="217">
        <v>0</v>
      </c>
      <c r="H595" s="217">
        <v>0</v>
      </c>
      <c r="I595" s="199" t="s">
        <v>7347</v>
      </c>
      <c r="J595" s="178" t="str">
        <f>_xlfn.XLOOKUP('FP&amp;A FEMA Mapping'!I595,'FP&amp;A NFC Mapping'!M:M,'FP&amp;A NFC Mapping'!N:N)</f>
        <v>Engineering and Asset Management</v>
      </c>
    </row>
    <row r="596" spans="1:10" ht="29.25">
      <c r="A596" s="178" t="s">
        <v>7369</v>
      </c>
      <c r="B596" s="178" t="s">
        <v>90</v>
      </c>
      <c r="C596" s="178" t="s">
        <v>1626</v>
      </c>
      <c r="D596" s="197" t="s">
        <v>1627</v>
      </c>
      <c r="E596" s="198" t="s">
        <v>90</v>
      </c>
      <c r="F596" s="217">
        <v>0</v>
      </c>
      <c r="G596" s="217">
        <v>0</v>
      </c>
      <c r="H596" s="217">
        <v>0</v>
      </c>
      <c r="I596" s="199" t="s">
        <v>7347</v>
      </c>
      <c r="J596" s="178" t="str">
        <f>_xlfn.XLOOKUP('FP&amp;A FEMA Mapping'!I596,'FP&amp;A NFC Mapping'!M:M,'FP&amp;A NFC Mapping'!N:N)</f>
        <v>Engineering and Asset Management</v>
      </c>
    </row>
    <row r="597" spans="1:10" ht="29.25">
      <c r="A597" s="178" t="s">
        <v>7369</v>
      </c>
      <c r="B597" s="178" t="s">
        <v>90</v>
      </c>
      <c r="C597" s="178" t="s">
        <v>1628</v>
      </c>
      <c r="D597" s="197" t="s">
        <v>1629</v>
      </c>
      <c r="E597" s="198" t="s">
        <v>90</v>
      </c>
      <c r="F597" s="217">
        <v>0</v>
      </c>
      <c r="G597" s="217">
        <v>0</v>
      </c>
      <c r="H597" s="217">
        <v>0</v>
      </c>
      <c r="I597" s="199" t="s">
        <v>7347</v>
      </c>
      <c r="J597" s="178" t="str">
        <f>_xlfn.XLOOKUP('FP&amp;A FEMA Mapping'!I597,'FP&amp;A NFC Mapping'!M:M,'FP&amp;A NFC Mapping'!N:N)</f>
        <v>Engineering and Asset Management</v>
      </c>
    </row>
    <row r="598" spans="1:10" ht="29.25">
      <c r="A598" s="178" t="s">
        <v>7369</v>
      </c>
      <c r="B598" s="178" t="s">
        <v>90</v>
      </c>
      <c r="C598" s="178" t="s">
        <v>1630</v>
      </c>
      <c r="D598" s="197" t="s">
        <v>1631</v>
      </c>
      <c r="E598" s="198" t="s">
        <v>90</v>
      </c>
      <c r="F598" s="217">
        <v>0</v>
      </c>
      <c r="G598" s="217">
        <v>0</v>
      </c>
      <c r="H598" s="217">
        <v>0</v>
      </c>
      <c r="I598" s="199" t="s">
        <v>7347</v>
      </c>
      <c r="J598" s="178" t="str">
        <f>_xlfn.XLOOKUP('FP&amp;A FEMA Mapping'!I598,'FP&amp;A NFC Mapping'!M:M,'FP&amp;A NFC Mapping'!N:N)</f>
        <v>Engineering and Asset Management</v>
      </c>
    </row>
    <row r="599" spans="1:10" ht="29.25">
      <c r="A599" s="178" t="s">
        <v>7369</v>
      </c>
      <c r="B599" s="178" t="s">
        <v>90</v>
      </c>
      <c r="C599" s="178" t="s">
        <v>1632</v>
      </c>
      <c r="D599" s="197" t="s">
        <v>1633</v>
      </c>
      <c r="E599" s="198" t="s">
        <v>90</v>
      </c>
      <c r="F599" s="217">
        <v>0</v>
      </c>
      <c r="G599" s="217">
        <v>0</v>
      </c>
      <c r="H599" s="217">
        <v>0</v>
      </c>
      <c r="I599" s="199" t="s">
        <v>7347</v>
      </c>
      <c r="J599" s="178" t="str">
        <f>_xlfn.XLOOKUP('FP&amp;A FEMA Mapping'!I599,'FP&amp;A NFC Mapping'!M:M,'FP&amp;A NFC Mapping'!N:N)</f>
        <v>Engineering and Asset Management</v>
      </c>
    </row>
    <row r="600" spans="1:10" ht="29.25">
      <c r="A600" s="178" t="s">
        <v>7369</v>
      </c>
      <c r="B600" s="178" t="s">
        <v>90</v>
      </c>
      <c r="C600" s="178" t="s">
        <v>1634</v>
      </c>
      <c r="D600" s="197" t="s">
        <v>1635</v>
      </c>
      <c r="E600" s="198" t="s">
        <v>90</v>
      </c>
      <c r="F600" s="217">
        <v>0</v>
      </c>
      <c r="G600" s="217">
        <v>0</v>
      </c>
      <c r="H600" s="217">
        <v>0</v>
      </c>
      <c r="I600" s="199" t="s">
        <v>7347</v>
      </c>
      <c r="J600" s="178" t="str">
        <f>_xlfn.XLOOKUP('FP&amp;A FEMA Mapping'!I600,'FP&amp;A NFC Mapping'!M:M,'FP&amp;A NFC Mapping'!N:N)</f>
        <v>Engineering and Asset Management</v>
      </c>
    </row>
    <row r="601" spans="1:10" ht="29.25">
      <c r="A601" s="178" t="s">
        <v>7369</v>
      </c>
      <c r="B601" s="178" t="s">
        <v>90</v>
      </c>
      <c r="C601" s="178" t="s">
        <v>1636</v>
      </c>
      <c r="D601" s="197" t="s">
        <v>1637</v>
      </c>
      <c r="E601" s="198" t="s">
        <v>90</v>
      </c>
      <c r="F601" s="217">
        <v>0</v>
      </c>
      <c r="G601" s="217">
        <v>0</v>
      </c>
      <c r="H601" s="217">
        <v>0</v>
      </c>
      <c r="I601" s="199" t="s">
        <v>7347</v>
      </c>
      <c r="J601" s="178" t="str">
        <f>_xlfn.XLOOKUP('FP&amp;A FEMA Mapping'!I601,'FP&amp;A NFC Mapping'!M:M,'FP&amp;A NFC Mapping'!N:N)</f>
        <v>Engineering and Asset Management</v>
      </c>
    </row>
    <row r="602" spans="1:10" ht="29.25">
      <c r="A602" s="178" t="s">
        <v>7369</v>
      </c>
      <c r="B602" s="178" t="s">
        <v>90</v>
      </c>
      <c r="C602" s="178" t="s">
        <v>1638</v>
      </c>
      <c r="D602" s="197" t="s">
        <v>1639</v>
      </c>
      <c r="E602" s="198" t="s">
        <v>90</v>
      </c>
      <c r="F602" s="217">
        <v>0</v>
      </c>
      <c r="G602" s="217">
        <v>0</v>
      </c>
      <c r="H602" s="217">
        <v>0</v>
      </c>
      <c r="I602" s="199" t="s">
        <v>7347</v>
      </c>
      <c r="J602" s="178" t="str">
        <f>_xlfn.XLOOKUP('FP&amp;A FEMA Mapping'!I602,'FP&amp;A NFC Mapping'!M:M,'FP&amp;A NFC Mapping'!N:N)</f>
        <v>Engineering and Asset Management</v>
      </c>
    </row>
    <row r="603" spans="1:10" ht="29.25">
      <c r="A603" s="178" t="s">
        <v>7369</v>
      </c>
      <c r="B603" s="178" t="s">
        <v>90</v>
      </c>
      <c r="C603" s="178" t="s">
        <v>1640</v>
      </c>
      <c r="D603" s="197" t="s">
        <v>1641</v>
      </c>
      <c r="E603" s="198" t="s">
        <v>90</v>
      </c>
      <c r="F603" s="217">
        <v>0</v>
      </c>
      <c r="G603" s="217">
        <v>0</v>
      </c>
      <c r="H603" s="217">
        <v>0</v>
      </c>
      <c r="I603" s="199" t="s">
        <v>7347</v>
      </c>
      <c r="J603" s="178" t="str">
        <f>_xlfn.XLOOKUP('FP&amp;A FEMA Mapping'!I603,'FP&amp;A NFC Mapping'!M:M,'FP&amp;A NFC Mapping'!N:N)</f>
        <v>Engineering and Asset Management</v>
      </c>
    </row>
    <row r="604" spans="1:10" ht="29.25">
      <c r="A604" s="178" t="s">
        <v>7369</v>
      </c>
      <c r="B604" s="178" t="s">
        <v>90</v>
      </c>
      <c r="C604" s="178" t="s">
        <v>1642</v>
      </c>
      <c r="D604" s="197" t="s">
        <v>1643</v>
      </c>
      <c r="E604" s="198" t="s">
        <v>90</v>
      </c>
      <c r="F604" s="217">
        <v>0</v>
      </c>
      <c r="G604" s="217">
        <v>0</v>
      </c>
      <c r="H604" s="217">
        <v>0</v>
      </c>
      <c r="I604" s="199" t="s">
        <v>7347</v>
      </c>
      <c r="J604" s="178" t="str">
        <f>_xlfn.XLOOKUP('FP&amp;A FEMA Mapping'!I604,'FP&amp;A NFC Mapping'!M:M,'FP&amp;A NFC Mapping'!N:N)</f>
        <v>Engineering and Asset Management</v>
      </c>
    </row>
    <row r="605" spans="1:10" ht="29.25">
      <c r="A605" s="178" t="s">
        <v>7369</v>
      </c>
      <c r="B605" s="178" t="s">
        <v>90</v>
      </c>
      <c r="C605" s="178" t="s">
        <v>1644</v>
      </c>
      <c r="D605" s="197" t="s">
        <v>1645</v>
      </c>
      <c r="E605" s="198" t="s">
        <v>90</v>
      </c>
      <c r="F605" s="217">
        <v>0</v>
      </c>
      <c r="G605" s="217">
        <v>0</v>
      </c>
      <c r="H605" s="217">
        <v>0</v>
      </c>
      <c r="I605" s="199" t="s">
        <v>7347</v>
      </c>
      <c r="J605" s="178" t="str">
        <f>_xlfn.XLOOKUP('FP&amp;A FEMA Mapping'!I605,'FP&amp;A NFC Mapping'!M:M,'FP&amp;A NFC Mapping'!N:N)</f>
        <v>Engineering and Asset Management</v>
      </c>
    </row>
    <row r="606" spans="1:10" ht="29.25">
      <c r="A606" s="178" t="s">
        <v>7369</v>
      </c>
      <c r="B606" s="178" t="s">
        <v>90</v>
      </c>
      <c r="C606" s="178" t="s">
        <v>1646</v>
      </c>
      <c r="D606" s="197" t="s">
        <v>1647</v>
      </c>
      <c r="E606" s="198" t="s">
        <v>90</v>
      </c>
      <c r="F606" s="217">
        <v>0</v>
      </c>
      <c r="G606" s="217">
        <v>0</v>
      </c>
      <c r="H606" s="217">
        <v>0</v>
      </c>
      <c r="I606" s="199" t="s">
        <v>7347</v>
      </c>
      <c r="J606" s="178" t="str">
        <f>_xlfn.XLOOKUP('FP&amp;A FEMA Mapping'!I606,'FP&amp;A NFC Mapping'!M:M,'FP&amp;A NFC Mapping'!N:N)</f>
        <v>Engineering and Asset Management</v>
      </c>
    </row>
    <row r="607" spans="1:10" ht="29.25">
      <c r="A607" s="178" t="s">
        <v>7369</v>
      </c>
      <c r="B607" s="178" t="s">
        <v>90</v>
      </c>
      <c r="C607" s="178" t="s">
        <v>1648</v>
      </c>
      <c r="D607" s="197" t="s">
        <v>1649</v>
      </c>
      <c r="E607" s="198" t="s">
        <v>90</v>
      </c>
      <c r="F607" s="217">
        <v>0</v>
      </c>
      <c r="G607" s="217">
        <v>0</v>
      </c>
      <c r="H607" s="217">
        <v>0</v>
      </c>
      <c r="I607" s="199" t="s">
        <v>7347</v>
      </c>
      <c r="J607" s="178" t="str">
        <f>_xlfn.XLOOKUP('FP&amp;A FEMA Mapping'!I607,'FP&amp;A NFC Mapping'!M:M,'FP&amp;A NFC Mapping'!N:N)</f>
        <v>Engineering and Asset Management</v>
      </c>
    </row>
    <row r="608" spans="1:10" ht="29.25">
      <c r="A608" s="178" t="s">
        <v>7369</v>
      </c>
      <c r="B608" s="178" t="s">
        <v>90</v>
      </c>
      <c r="C608" s="178" t="s">
        <v>1650</v>
      </c>
      <c r="D608" s="197" t="s">
        <v>1651</v>
      </c>
      <c r="E608" s="198" t="s">
        <v>90</v>
      </c>
      <c r="F608" s="217">
        <v>0</v>
      </c>
      <c r="G608" s="217">
        <v>0</v>
      </c>
      <c r="H608" s="217">
        <v>0</v>
      </c>
      <c r="I608" s="199" t="s">
        <v>7347</v>
      </c>
      <c r="J608" s="178" t="str">
        <f>_xlfn.XLOOKUP('FP&amp;A FEMA Mapping'!I608,'FP&amp;A NFC Mapping'!M:M,'FP&amp;A NFC Mapping'!N:N)</f>
        <v>Engineering and Asset Management</v>
      </c>
    </row>
    <row r="609" spans="1:10" ht="29.25">
      <c r="A609" s="178" t="s">
        <v>7369</v>
      </c>
      <c r="B609" s="178" t="s">
        <v>90</v>
      </c>
      <c r="C609" s="178" t="s">
        <v>1652</v>
      </c>
      <c r="D609" s="197" t="s">
        <v>1653</v>
      </c>
      <c r="E609" s="198" t="s">
        <v>90</v>
      </c>
      <c r="F609" s="217">
        <v>0</v>
      </c>
      <c r="G609" s="217">
        <v>0</v>
      </c>
      <c r="H609" s="217">
        <v>0</v>
      </c>
      <c r="I609" s="199" t="s">
        <v>7347</v>
      </c>
      <c r="J609" s="178" t="str">
        <f>_xlfn.XLOOKUP('FP&amp;A FEMA Mapping'!I609,'FP&amp;A NFC Mapping'!M:M,'FP&amp;A NFC Mapping'!N:N)</f>
        <v>Engineering and Asset Management</v>
      </c>
    </row>
    <row r="610" spans="1:10" ht="29.25">
      <c r="A610" s="178" t="s">
        <v>7369</v>
      </c>
      <c r="B610" s="178" t="s">
        <v>90</v>
      </c>
      <c r="C610" s="178" t="s">
        <v>1654</v>
      </c>
      <c r="D610" s="197" t="s">
        <v>1655</v>
      </c>
      <c r="E610" s="198" t="s">
        <v>90</v>
      </c>
      <c r="F610" s="217">
        <v>0</v>
      </c>
      <c r="G610" s="217">
        <v>0</v>
      </c>
      <c r="H610" s="217">
        <v>0</v>
      </c>
      <c r="I610" s="199" t="s">
        <v>7347</v>
      </c>
      <c r="J610" s="178" t="str">
        <f>_xlfn.XLOOKUP('FP&amp;A FEMA Mapping'!I610,'FP&amp;A NFC Mapping'!M:M,'FP&amp;A NFC Mapping'!N:N)</f>
        <v>Engineering and Asset Management</v>
      </c>
    </row>
    <row r="611" spans="1:10" ht="29.25">
      <c r="A611" s="178" t="s">
        <v>7369</v>
      </c>
      <c r="B611" s="178" t="s">
        <v>90</v>
      </c>
      <c r="C611" s="178" t="s">
        <v>1656</v>
      </c>
      <c r="D611" s="197" t="s">
        <v>1657</v>
      </c>
      <c r="E611" s="198" t="s">
        <v>90</v>
      </c>
      <c r="F611" s="217">
        <v>0</v>
      </c>
      <c r="G611" s="217">
        <v>0</v>
      </c>
      <c r="H611" s="217">
        <v>0</v>
      </c>
      <c r="I611" s="199" t="s">
        <v>7347</v>
      </c>
      <c r="J611" s="178" t="str">
        <f>_xlfn.XLOOKUP('FP&amp;A FEMA Mapping'!I611,'FP&amp;A NFC Mapping'!M:M,'FP&amp;A NFC Mapping'!N:N)</f>
        <v>Engineering and Asset Management</v>
      </c>
    </row>
    <row r="612" spans="1:10" ht="29.25">
      <c r="A612" s="178" t="s">
        <v>7369</v>
      </c>
      <c r="B612" s="178" t="s">
        <v>90</v>
      </c>
      <c r="C612" s="178" t="s">
        <v>1658</v>
      </c>
      <c r="D612" s="197" t="s">
        <v>1659</v>
      </c>
      <c r="E612" s="198" t="s">
        <v>90</v>
      </c>
      <c r="F612" s="217">
        <v>0</v>
      </c>
      <c r="G612" s="217">
        <v>0</v>
      </c>
      <c r="H612" s="217">
        <v>0</v>
      </c>
      <c r="I612" s="199" t="s">
        <v>7347</v>
      </c>
      <c r="J612" s="178" t="str">
        <f>_xlfn.XLOOKUP('FP&amp;A FEMA Mapping'!I612,'FP&amp;A NFC Mapping'!M:M,'FP&amp;A NFC Mapping'!N:N)</f>
        <v>Engineering and Asset Management</v>
      </c>
    </row>
    <row r="613" spans="1:10" ht="29.25">
      <c r="A613" s="178" t="s">
        <v>7369</v>
      </c>
      <c r="B613" s="178" t="s">
        <v>90</v>
      </c>
      <c r="C613" s="178" t="s">
        <v>1660</v>
      </c>
      <c r="D613" s="197" t="s">
        <v>1661</v>
      </c>
      <c r="E613" s="198" t="s">
        <v>90</v>
      </c>
      <c r="F613" s="217">
        <v>0</v>
      </c>
      <c r="G613" s="217">
        <v>0</v>
      </c>
      <c r="H613" s="217">
        <v>0</v>
      </c>
      <c r="I613" s="199" t="s">
        <v>7347</v>
      </c>
      <c r="J613" s="178" t="str">
        <f>_xlfn.XLOOKUP('FP&amp;A FEMA Mapping'!I613,'FP&amp;A NFC Mapping'!M:M,'FP&amp;A NFC Mapping'!N:N)</f>
        <v>Engineering and Asset Management</v>
      </c>
    </row>
    <row r="614" spans="1:10" ht="29.25">
      <c r="A614" s="178" t="s">
        <v>7369</v>
      </c>
      <c r="B614" s="178" t="s">
        <v>90</v>
      </c>
      <c r="C614" s="178" t="s">
        <v>1662</v>
      </c>
      <c r="D614" s="197" t="s">
        <v>1663</v>
      </c>
      <c r="E614" s="198" t="s">
        <v>90</v>
      </c>
      <c r="F614" s="217">
        <v>0</v>
      </c>
      <c r="G614" s="217">
        <v>0</v>
      </c>
      <c r="H614" s="217">
        <v>0</v>
      </c>
      <c r="I614" s="199" t="s">
        <v>7347</v>
      </c>
      <c r="J614" s="178" t="str">
        <f>_xlfn.XLOOKUP('FP&amp;A FEMA Mapping'!I614,'FP&amp;A NFC Mapping'!M:M,'FP&amp;A NFC Mapping'!N:N)</f>
        <v>Engineering and Asset Management</v>
      </c>
    </row>
    <row r="615" spans="1:10" ht="29.25">
      <c r="A615" s="178" t="s">
        <v>7369</v>
      </c>
      <c r="B615" s="178" t="s">
        <v>90</v>
      </c>
      <c r="C615" s="178" t="s">
        <v>1664</v>
      </c>
      <c r="D615" s="197" t="s">
        <v>1665</v>
      </c>
      <c r="E615" s="198" t="s">
        <v>90</v>
      </c>
      <c r="F615" s="217">
        <v>0</v>
      </c>
      <c r="G615" s="217">
        <v>0</v>
      </c>
      <c r="H615" s="217">
        <v>0</v>
      </c>
      <c r="I615" s="199" t="s">
        <v>7347</v>
      </c>
      <c r="J615" s="178" t="str">
        <f>_xlfn.XLOOKUP('FP&amp;A FEMA Mapping'!I615,'FP&amp;A NFC Mapping'!M:M,'FP&amp;A NFC Mapping'!N:N)</f>
        <v>Engineering and Asset Management</v>
      </c>
    </row>
    <row r="616" spans="1:10" ht="29.25">
      <c r="A616" s="178" t="s">
        <v>7369</v>
      </c>
      <c r="B616" s="178" t="s">
        <v>90</v>
      </c>
      <c r="C616" s="178" t="s">
        <v>1666</v>
      </c>
      <c r="D616" s="197" t="s">
        <v>1667</v>
      </c>
      <c r="E616" s="198" t="s">
        <v>90</v>
      </c>
      <c r="F616" s="217">
        <v>0</v>
      </c>
      <c r="G616" s="217">
        <v>0</v>
      </c>
      <c r="H616" s="217">
        <v>0</v>
      </c>
      <c r="I616" s="199" t="s">
        <v>7347</v>
      </c>
      <c r="J616" s="178" t="str">
        <f>_xlfn.XLOOKUP('FP&amp;A FEMA Mapping'!I616,'FP&amp;A NFC Mapping'!M:M,'FP&amp;A NFC Mapping'!N:N)</f>
        <v>Engineering and Asset Management</v>
      </c>
    </row>
    <row r="617" spans="1:10" ht="29.25">
      <c r="A617" s="178" t="s">
        <v>7369</v>
      </c>
      <c r="B617" s="178" t="s">
        <v>90</v>
      </c>
      <c r="C617" s="178" t="s">
        <v>1668</v>
      </c>
      <c r="D617" s="197" t="s">
        <v>1669</v>
      </c>
      <c r="E617" s="198" t="s">
        <v>90</v>
      </c>
      <c r="F617" s="217">
        <v>0</v>
      </c>
      <c r="G617" s="217">
        <v>0</v>
      </c>
      <c r="H617" s="217">
        <v>0</v>
      </c>
      <c r="I617" s="199" t="s">
        <v>7347</v>
      </c>
      <c r="J617" s="178" t="str">
        <f>_xlfn.XLOOKUP('FP&amp;A FEMA Mapping'!I617,'FP&amp;A NFC Mapping'!M:M,'FP&amp;A NFC Mapping'!N:N)</f>
        <v>Engineering and Asset Management</v>
      </c>
    </row>
    <row r="618" spans="1:10" ht="29.25">
      <c r="A618" s="178" t="s">
        <v>7369</v>
      </c>
      <c r="B618" s="178" t="s">
        <v>90</v>
      </c>
      <c r="C618" s="178" t="s">
        <v>1670</v>
      </c>
      <c r="D618" s="197" t="s">
        <v>1671</v>
      </c>
      <c r="E618" s="198" t="s">
        <v>90</v>
      </c>
      <c r="F618" s="217">
        <v>0</v>
      </c>
      <c r="G618" s="217">
        <v>0</v>
      </c>
      <c r="H618" s="217">
        <v>0</v>
      </c>
      <c r="I618" s="199" t="s">
        <v>7347</v>
      </c>
      <c r="J618" s="178" t="str">
        <f>_xlfn.XLOOKUP('FP&amp;A FEMA Mapping'!I618,'FP&amp;A NFC Mapping'!M:M,'FP&amp;A NFC Mapping'!N:N)</f>
        <v>Engineering and Asset Management</v>
      </c>
    </row>
    <row r="619" spans="1:10" ht="29.25">
      <c r="A619" s="178" t="s">
        <v>7369</v>
      </c>
      <c r="B619" s="178" t="s">
        <v>90</v>
      </c>
      <c r="C619" s="178" t="s">
        <v>1672</v>
      </c>
      <c r="D619" s="197" t="s">
        <v>1673</v>
      </c>
      <c r="E619" s="198" t="s">
        <v>90</v>
      </c>
      <c r="F619" s="217">
        <v>0</v>
      </c>
      <c r="G619" s="217">
        <v>0</v>
      </c>
      <c r="H619" s="217">
        <v>0</v>
      </c>
      <c r="I619" s="199" t="s">
        <v>7347</v>
      </c>
      <c r="J619" s="178" t="str">
        <f>_xlfn.XLOOKUP('FP&amp;A FEMA Mapping'!I619,'FP&amp;A NFC Mapping'!M:M,'FP&amp;A NFC Mapping'!N:N)</f>
        <v>Engineering and Asset Management</v>
      </c>
    </row>
    <row r="620" spans="1:10" ht="29.25">
      <c r="A620" s="178" t="s">
        <v>7369</v>
      </c>
      <c r="B620" s="178" t="s">
        <v>90</v>
      </c>
      <c r="C620" s="178" t="s">
        <v>1674</v>
      </c>
      <c r="D620" s="197" t="s">
        <v>1675</v>
      </c>
      <c r="E620" s="198" t="s">
        <v>90</v>
      </c>
      <c r="F620" s="217">
        <v>0</v>
      </c>
      <c r="G620" s="217">
        <v>0</v>
      </c>
      <c r="H620" s="217">
        <v>0</v>
      </c>
      <c r="I620" s="199" t="s">
        <v>7347</v>
      </c>
      <c r="J620" s="178" t="str">
        <f>_xlfn.XLOOKUP('FP&amp;A FEMA Mapping'!I620,'FP&amp;A NFC Mapping'!M:M,'FP&amp;A NFC Mapping'!N:N)</f>
        <v>Engineering and Asset Management</v>
      </c>
    </row>
    <row r="621" spans="1:10" ht="29.25">
      <c r="A621" s="178" t="s">
        <v>7369</v>
      </c>
      <c r="B621" s="178" t="s">
        <v>90</v>
      </c>
      <c r="C621" s="178" t="s">
        <v>1676</v>
      </c>
      <c r="D621" s="197" t="s">
        <v>1677</v>
      </c>
      <c r="E621" s="198" t="s">
        <v>90</v>
      </c>
      <c r="F621" s="217">
        <v>0</v>
      </c>
      <c r="G621" s="217">
        <v>0</v>
      </c>
      <c r="H621" s="217">
        <v>0</v>
      </c>
      <c r="I621" s="199" t="s">
        <v>7347</v>
      </c>
      <c r="J621" s="178" t="str">
        <f>_xlfn.XLOOKUP('FP&amp;A FEMA Mapping'!I621,'FP&amp;A NFC Mapping'!M:M,'FP&amp;A NFC Mapping'!N:N)</f>
        <v>Engineering and Asset Management</v>
      </c>
    </row>
    <row r="622" spans="1:10" ht="29.25">
      <c r="A622" s="178" t="s">
        <v>7369</v>
      </c>
      <c r="B622" s="178" t="s">
        <v>90</v>
      </c>
      <c r="C622" s="178" t="s">
        <v>1678</v>
      </c>
      <c r="D622" s="197" t="s">
        <v>1679</v>
      </c>
      <c r="E622" s="198" t="s">
        <v>90</v>
      </c>
      <c r="F622" s="217">
        <v>0</v>
      </c>
      <c r="G622" s="217">
        <v>0</v>
      </c>
      <c r="H622" s="217">
        <v>0</v>
      </c>
      <c r="I622" s="199" t="s">
        <v>7347</v>
      </c>
      <c r="J622" s="178" t="str">
        <f>_xlfn.XLOOKUP('FP&amp;A FEMA Mapping'!I622,'FP&amp;A NFC Mapping'!M:M,'FP&amp;A NFC Mapping'!N:N)</f>
        <v>Engineering and Asset Management</v>
      </c>
    </row>
    <row r="623" spans="1:10" ht="29.25">
      <c r="A623" s="178" t="s">
        <v>7369</v>
      </c>
      <c r="B623" s="178" t="s">
        <v>90</v>
      </c>
      <c r="C623" s="178" t="s">
        <v>1680</v>
      </c>
      <c r="D623" s="197" t="s">
        <v>1681</v>
      </c>
      <c r="E623" s="198" t="s">
        <v>90</v>
      </c>
      <c r="F623" s="217">
        <v>0</v>
      </c>
      <c r="G623" s="217">
        <v>0</v>
      </c>
      <c r="H623" s="217">
        <v>0</v>
      </c>
      <c r="I623" s="199" t="s">
        <v>7347</v>
      </c>
      <c r="J623" s="178" t="str">
        <f>_xlfn.XLOOKUP('FP&amp;A FEMA Mapping'!I623,'FP&amp;A NFC Mapping'!M:M,'FP&amp;A NFC Mapping'!N:N)</f>
        <v>Engineering and Asset Management</v>
      </c>
    </row>
    <row r="624" spans="1:10" ht="29.25">
      <c r="A624" s="178" t="s">
        <v>7369</v>
      </c>
      <c r="B624" s="178" t="s">
        <v>90</v>
      </c>
      <c r="C624" s="178" t="s">
        <v>1682</v>
      </c>
      <c r="D624" s="197" t="s">
        <v>1683</v>
      </c>
      <c r="E624" s="198" t="s">
        <v>90</v>
      </c>
      <c r="F624" s="217">
        <v>0</v>
      </c>
      <c r="G624" s="217">
        <v>0</v>
      </c>
      <c r="H624" s="217">
        <v>0</v>
      </c>
      <c r="I624" s="199" t="s">
        <v>7347</v>
      </c>
      <c r="J624" s="178" t="str">
        <f>_xlfn.XLOOKUP('FP&amp;A FEMA Mapping'!I624,'FP&amp;A NFC Mapping'!M:M,'FP&amp;A NFC Mapping'!N:N)</f>
        <v>Engineering and Asset Management</v>
      </c>
    </row>
    <row r="625" spans="1:10" ht="29.25">
      <c r="A625" s="178" t="s">
        <v>7369</v>
      </c>
      <c r="B625" s="178" t="s">
        <v>90</v>
      </c>
      <c r="C625" s="178" t="s">
        <v>1684</v>
      </c>
      <c r="D625" s="197" t="s">
        <v>1685</v>
      </c>
      <c r="E625" s="198" t="s">
        <v>90</v>
      </c>
      <c r="F625" s="217">
        <v>0</v>
      </c>
      <c r="G625" s="217">
        <v>0</v>
      </c>
      <c r="H625" s="217">
        <v>0</v>
      </c>
      <c r="I625" s="199" t="s">
        <v>7347</v>
      </c>
      <c r="J625" s="178" t="str">
        <f>_xlfn.XLOOKUP('FP&amp;A FEMA Mapping'!I625,'FP&amp;A NFC Mapping'!M:M,'FP&amp;A NFC Mapping'!N:N)</f>
        <v>Engineering and Asset Management</v>
      </c>
    </row>
    <row r="626" spans="1:10" ht="29.25">
      <c r="A626" s="178" t="s">
        <v>7369</v>
      </c>
      <c r="B626" s="178" t="s">
        <v>90</v>
      </c>
      <c r="C626" s="178" t="s">
        <v>1686</v>
      </c>
      <c r="D626" s="197" t="s">
        <v>1687</v>
      </c>
      <c r="E626" s="198" t="s">
        <v>90</v>
      </c>
      <c r="F626" s="217">
        <v>0</v>
      </c>
      <c r="G626" s="217">
        <v>0</v>
      </c>
      <c r="H626" s="217">
        <v>0</v>
      </c>
      <c r="I626" s="199" t="s">
        <v>7347</v>
      </c>
      <c r="J626" s="178" t="str">
        <f>_xlfn.XLOOKUP('FP&amp;A FEMA Mapping'!I626,'FP&amp;A NFC Mapping'!M:M,'FP&amp;A NFC Mapping'!N:N)</f>
        <v>Engineering and Asset Management</v>
      </c>
    </row>
    <row r="627" spans="1:10" ht="29.25">
      <c r="A627" s="178" t="s">
        <v>7369</v>
      </c>
      <c r="B627" s="178" t="s">
        <v>90</v>
      </c>
      <c r="C627" s="178" t="s">
        <v>1688</v>
      </c>
      <c r="D627" s="197" t="s">
        <v>1689</v>
      </c>
      <c r="E627" s="198" t="s">
        <v>90</v>
      </c>
      <c r="F627" s="217">
        <v>0</v>
      </c>
      <c r="G627" s="217">
        <v>0</v>
      </c>
      <c r="H627" s="217">
        <v>0</v>
      </c>
      <c r="I627" s="199" t="s">
        <v>7347</v>
      </c>
      <c r="J627" s="178" t="str">
        <f>_xlfn.XLOOKUP('FP&amp;A FEMA Mapping'!I627,'FP&amp;A NFC Mapping'!M:M,'FP&amp;A NFC Mapping'!N:N)</f>
        <v>Engineering and Asset Management</v>
      </c>
    </row>
    <row r="628" spans="1:10" ht="29.25">
      <c r="A628" s="178" t="s">
        <v>7369</v>
      </c>
      <c r="B628" s="178" t="s">
        <v>90</v>
      </c>
      <c r="C628" s="178" t="s">
        <v>1690</v>
      </c>
      <c r="D628" s="197" t="s">
        <v>1691</v>
      </c>
      <c r="E628" s="198" t="s">
        <v>90</v>
      </c>
      <c r="F628" s="217">
        <v>0</v>
      </c>
      <c r="G628" s="217">
        <v>0</v>
      </c>
      <c r="H628" s="217">
        <v>0</v>
      </c>
      <c r="I628" s="199" t="s">
        <v>7347</v>
      </c>
      <c r="J628" s="178" t="str">
        <f>_xlfn.XLOOKUP('FP&amp;A FEMA Mapping'!I628,'FP&amp;A NFC Mapping'!M:M,'FP&amp;A NFC Mapping'!N:N)</f>
        <v>Engineering and Asset Management</v>
      </c>
    </row>
    <row r="629" spans="1:10" ht="29.25">
      <c r="A629" s="178" t="s">
        <v>7369</v>
      </c>
      <c r="B629" s="178" t="s">
        <v>90</v>
      </c>
      <c r="C629" s="178" t="s">
        <v>1692</v>
      </c>
      <c r="D629" s="197" t="s">
        <v>1693</v>
      </c>
      <c r="E629" s="198" t="s">
        <v>90</v>
      </c>
      <c r="F629" s="217">
        <v>0</v>
      </c>
      <c r="G629" s="217">
        <v>0</v>
      </c>
      <c r="H629" s="217">
        <v>0</v>
      </c>
      <c r="I629" s="199" t="s">
        <v>7347</v>
      </c>
      <c r="J629" s="178" t="str">
        <f>_xlfn.XLOOKUP('FP&amp;A FEMA Mapping'!I629,'FP&amp;A NFC Mapping'!M:M,'FP&amp;A NFC Mapping'!N:N)</f>
        <v>Engineering and Asset Management</v>
      </c>
    </row>
    <row r="630" spans="1:10" ht="29.25">
      <c r="A630" s="178" t="s">
        <v>7369</v>
      </c>
      <c r="B630" s="178" t="s">
        <v>90</v>
      </c>
      <c r="C630" s="178" t="s">
        <v>1694</v>
      </c>
      <c r="D630" s="197" t="s">
        <v>1695</v>
      </c>
      <c r="E630" s="198" t="s">
        <v>90</v>
      </c>
      <c r="F630" s="217">
        <v>0</v>
      </c>
      <c r="G630" s="217">
        <v>0</v>
      </c>
      <c r="H630" s="217">
        <v>0</v>
      </c>
      <c r="I630" s="199" t="s">
        <v>7347</v>
      </c>
      <c r="J630" s="178" t="str">
        <f>_xlfn.XLOOKUP('FP&amp;A FEMA Mapping'!I630,'FP&amp;A NFC Mapping'!M:M,'FP&amp;A NFC Mapping'!N:N)</f>
        <v>Engineering and Asset Management</v>
      </c>
    </row>
    <row r="631" spans="1:10" ht="29.25">
      <c r="A631" s="178" t="s">
        <v>7369</v>
      </c>
      <c r="B631" s="178" t="s">
        <v>90</v>
      </c>
      <c r="C631" s="178" t="s">
        <v>1696</v>
      </c>
      <c r="D631" s="197" t="s">
        <v>1697</v>
      </c>
      <c r="E631" s="198" t="s">
        <v>90</v>
      </c>
      <c r="F631" s="217">
        <v>0</v>
      </c>
      <c r="G631" s="217">
        <v>0</v>
      </c>
      <c r="H631" s="217">
        <v>0</v>
      </c>
      <c r="I631" s="199" t="s">
        <v>7347</v>
      </c>
      <c r="J631" s="178" t="str">
        <f>_xlfn.XLOOKUP('FP&amp;A FEMA Mapping'!I631,'FP&amp;A NFC Mapping'!M:M,'FP&amp;A NFC Mapping'!N:N)</f>
        <v>Engineering and Asset Management</v>
      </c>
    </row>
    <row r="632" spans="1:10" ht="29.25">
      <c r="A632" s="178" t="s">
        <v>7369</v>
      </c>
      <c r="B632" s="178" t="s">
        <v>90</v>
      </c>
      <c r="C632" s="178" t="s">
        <v>1698</v>
      </c>
      <c r="D632" s="197" t="s">
        <v>1699</v>
      </c>
      <c r="E632" s="198" t="s">
        <v>90</v>
      </c>
      <c r="F632" s="217">
        <v>0</v>
      </c>
      <c r="G632" s="217">
        <v>0</v>
      </c>
      <c r="H632" s="217">
        <v>0</v>
      </c>
      <c r="I632" s="199" t="s">
        <v>7347</v>
      </c>
      <c r="J632" s="178" t="str">
        <f>_xlfn.XLOOKUP('FP&amp;A FEMA Mapping'!I632,'FP&amp;A NFC Mapping'!M:M,'FP&amp;A NFC Mapping'!N:N)</f>
        <v>Engineering and Asset Management</v>
      </c>
    </row>
    <row r="633" spans="1:10" ht="29.25">
      <c r="A633" s="178" t="s">
        <v>7369</v>
      </c>
      <c r="B633" s="178" t="s">
        <v>90</v>
      </c>
      <c r="C633" s="178" t="s">
        <v>1700</v>
      </c>
      <c r="D633" s="197" t="s">
        <v>1701</v>
      </c>
      <c r="E633" s="198" t="s">
        <v>90</v>
      </c>
      <c r="F633" s="217">
        <v>0</v>
      </c>
      <c r="G633" s="217">
        <v>0</v>
      </c>
      <c r="H633" s="217">
        <v>0</v>
      </c>
      <c r="I633" s="199" t="s">
        <v>7347</v>
      </c>
      <c r="J633" s="178" t="str">
        <f>_xlfn.XLOOKUP('FP&amp;A FEMA Mapping'!I633,'FP&amp;A NFC Mapping'!M:M,'FP&amp;A NFC Mapping'!N:N)</f>
        <v>Engineering and Asset Management</v>
      </c>
    </row>
    <row r="634" spans="1:10" ht="29.25">
      <c r="A634" s="178" t="s">
        <v>7369</v>
      </c>
      <c r="B634" s="178" t="s">
        <v>90</v>
      </c>
      <c r="C634" s="178" t="s">
        <v>1702</v>
      </c>
      <c r="D634" s="197" t="s">
        <v>1703</v>
      </c>
      <c r="E634" s="198" t="s">
        <v>90</v>
      </c>
      <c r="F634" s="217">
        <v>0</v>
      </c>
      <c r="G634" s="217">
        <v>0</v>
      </c>
      <c r="H634" s="217">
        <v>0</v>
      </c>
      <c r="I634" s="199" t="s">
        <v>7347</v>
      </c>
      <c r="J634" s="178" t="str">
        <f>_xlfn.XLOOKUP('FP&amp;A FEMA Mapping'!I634,'FP&amp;A NFC Mapping'!M:M,'FP&amp;A NFC Mapping'!N:N)</f>
        <v>Engineering and Asset Management</v>
      </c>
    </row>
    <row r="635" spans="1:10" ht="29.25">
      <c r="A635" s="178" t="s">
        <v>7369</v>
      </c>
      <c r="B635" s="178" t="s">
        <v>90</v>
      </c>
      <c r="C635" s="178" t="s">
        <v>1704</v>
      </c>
      <c r="D635" s="197" t="s">
        <v>1705</v>
      </c>
      <c r="E635" s="198" t="s">
        <v>90</v>
      </c>
      <c r="F635" s="217">
        <v>0</v>
      </c>
      <c r="G635" s="217">
        <v>0</v>
      </c>
      <c r="H635" s="217">
        <v>0</v>
      </c>
      <c r="I635" s="199" t="s">
        <v>7347</v>
      </c>
      <c r="J635" s="178" t="str">
        <f>_xlfn.XLOOKUP('FP&amp;A FEMA Mapping'!I635,'FP&amp;A NFC Mapping'!M:M,'FP&amp;A NFC Mapping'!N:N)</f>
        <v>Engineering and Asset Management</v>
      </c>
    </row>
    <row r="636" spans="1:10" ht="29.25">
      <c r="A636" s="178" t="s">
        <v>7369</v>
      </c>
      <c r="B636" s="178" t="s">
        <v>90</v>
      </c>
      <c r="C636" s="178" t="s">
        <v>1706</v>
      </c>
      <c r="D636" s="197" t="s">
        <v>1707</v>
      </c>
      <c r="E636" s="198" t="s">
        <v>90</v>
      </c>
      <c r="F636" s="217">
        <v>0</v>
      </c>
      <c r="G636" s="217">
        <v>0</v>
      </c>
      <c r="H636" s="217">
        <v>0</v>
      </c>
      <c r="I636" s="199" t="s">
        <v>7347</v>
      </c>
      <c r="J636" s="178" t="str">
        <f>_xlfn.XLOOKUP('FP&amp;A FEMA Mapping'!I636,'FP&amp;A NFC Mapping'!M:M,'FP&amp;A NFC Mapping'!N:N)</f>
        <v>Engineering and Asset Management</v>
      </c>
    </row>
    <row r="637" spans="1:10" ht="29.25">
      <c r="A637" s="178" t="s">
        <v>7369</v>
      </c>
      <c r="B637" s="178" t="s">
        <v>90</v>
      </c>
      <c r="C637" s="178" t="s">
        <v>1708</v>
      </c>
      <c r="D637" s="197" t="s">
        <v>1709</v>
      </c>
      <c r="E637" s="198" t="s">
        <v>90</v>
      </c>
      <c r="F637" s="217">
        <v>0</v>
      </c>
      <c r="G637" s="217">
        <v>0</v>
      </c>
      <c r="H637" s="217">
        <v>0</v>
      </c>
      <c r="I637" s="199" t="s">
        <v>7347</v>
      </c>
      <c r="J637" s="178" t="str">
        <f>_xlfn.XLOOKUP('FP&amp;A FEMA Mapping'!I637,'FP&amp;A NFC Mapping'!M:M,'FP&amp;A NFC Mapping'!N:N)</f>
        <v>Engineering and Asset Management</v>
      </c>
    </row>
    <row r="638" spans="1:10" ht="29.25">
      <c r="A638" s="178" t="s">
        <v>7369</v>
      </c>
      <c r="B638" s="178" t="s">
        <v>90</v>
      </c>
      <c r="C638" s="178" t="s">
        <v>1710</v>
      </c>
      <c r="D638" s="197" t="s">
        <v>1711</v>
      </c>
      <c r="E638" s="198" t="s">
        <v>90</v>
      </c>
      <c r="F638" s="217">
        <v>0</v>
      </c>
      <c r="G638" s="217">
        <v>0</v>
      </c>
      <c r="H638" s="217">
        <v>0</v>
      </c>
      <c r="I638" s="199" t="s">
        <v>7347</v>
      </c>
      <c r="J638" s="178" t="str">
        <f>_xlfn.XLOOKUP('FP&amp;A FEMA Mapping'!I638,'FP&amp;A NFC Mapping'!M:M,'FP&amp;A NFC Mapping'!N:N)</f>
        <v>Engineering and Asset Management</v>
      </c>
    </row>
    <row r="639" spans="1:10" ht="29.25">
      <c r="A639" s="178" t="s">
        <v>7369</v>
      </c>
      <c r="B639" s="178" t="s">
        <v>90</v>
      </c>
      <c r="C639" s="178" t="s">
        <v>1712</v>
      </c>
      <c r="D639" s="197" t="s">
        <v>1713</v>
      </c>
      <c r="E639" s="198" t="s">
        <v>90</v>
      </c>
      <c r="F639" s="217">
        <v>0</v>
      </c>
      <c r="G639" s="217">
        <v>0</v>
      </c>
      <c r="H639" s="217">
        <v>0</v>
      </c>
      <c r="I639" s="199" t="s">
        <v>7347</v>
      </c>
      <c r="J639" s="178" t="str">
        <f>_xlfn.XLOOKUP('FP&amp;A FEMA Mapping'!I639,'FP&amp;A NFC Mapping'!M:M,'FP&amp;A NFC Mapping'!N:N)</f>
        <v>Engineering and Asset Management</v>
      </c>
    </row>
    <row r="640" spans="1:10" ht="29.25">
      <c r="A640" s="178" t="s">
        <v>7369</v>
      </c>
      <c r="B640" s="178" t="s">
        <v>90</v>
      </c>
      <c r="C640" s="178" t="s">
        <v>1714</v>
      </c>
      <c r="D640" s="197" t="s">
        <v>1715</v>
      </c>
      <c r="E640" s="198" t="s">
        <v>90</v>
      </c>
      <c r="F640" s="217">
        <v>0</v>
      </c>
      <c r="G640" s="217">
        <v>0</v>
      </c>
      <c r="H640" s="217">
        <v>0</v>
      </c>
      <c r="I640" s="199" t="s">
        <v>7347</v>
      </c>
      <c r="J640" s="178" t="str">
        <f>_xlfn.XLOOKUP('FP&amp;A FEMA Mapping'!I640,'FP&amp;A NFC Mapping'!M:M,'FP&amp;A NFC Mapping'!N:N)</f>
        <v>Engineering and Asset Management</v>
      </c>
    </row>
    <row r="641" spans="1:10" ht="29.25">
      <c r="A641" s="178" t="s">
        <v>7369</v>
      </c>
      <c r="B641" s="178" t="s">
        <v>90</v>
      </c>
      <c r="C641" s="178" t="s">
        <v>1716</v>
      </c>
      <c r="D641" s="197" t="s">
        <v>1717</v>
      </c>
      <c r="E641" s="198" t="s">
        <v>90</v>
      </c>
      <c r="F641" s="217">
        <v>0</v>
      </c>
      <c r="G641" s="217">
        <v>0</v>
      </c>
      <c r="H641" s="217">
        <v>0</v>
      </c>
      <c r="I641" s="199" t="s">
        <v>7347</v>
      </c>
      <c r="J641" s="178" t="str">
        <f>_xlfn.XLOOKUP('FP&amp;A FEMA Mapping'!I641,'FP&amp;A NFC Mapping'!M:M,'FP&amp;A NFC Mapping'!N:N)</f>
        <v>Engineering and Asset Management</v>
      </c>
    </row>
    <row r="642" spans="1:10" ht="29.25">
      <c r="A642" s="178" t="s">
        <v>7369</v>
      </c>
      <c r="B642" s="178" t="s">
        <v>90</v>
      </c>
      <c r="C642" s="178" t="s">
        <v>1718</v>
      </c>
      <c r="D642" s="197" t="s">
        <v>1719</v>
      </c>
      <c r="E642" s="198" t="s">
        <v>90</v>
      </c>
      <c r="F642" s="217">
        <v>0</v>
      </c>
      <c r="G642" s="217">
        <v>0</v>
      </c>
      <c r="H642" s="217">
        <v>0</v>
      </c>
      <c r="I642" s="199" t="s">
        <v>7347</v>
      </c>
      <c r="J642" s="178" t="str">
        <f>_xlfn.XLOOKUP('FP&amp;A FEMA Mapping'!I642,'FP&amp;A NFC Mapping'!M:M,'FP&amp;A NFC Mapping'!N:N)</f>
        <v>Engineering and Asset Management</v>
      </c>
    </row>
    <row r="643" spans="1:10" ht="29.25">
      <c r="A643" s="178" t="s">
        <v>7369</v>
      </c>
      <c r="B643" s="178" t="s">
        <v>90</v>
      </c>
      <c r="C643" s="178" t="s">
        <v>1720</v>
      </c>
      <c r="D643" s="197" t="s">
        <v>1721</v>
      </c>
      <c r="E643" s="198" t="s">
        <v>90</v>
      </c>
      <c r="F643" s="217">
        <v>0</v>
      </c>
      <c r="G643" s="217">
        <v>0</v>
      </c>
      <c r="H643" s="217">
        <v>0</v>
      </c>
      <c r="I643" s="199" t="s">
        <v>7347</v>
      </c>
      <c r="J643" s="178" t="str">
        <f>_xlfn.XLOOKUP('FP&amp;A FEMA Mapping'!I643,'FP&amp;A NFC Mapping'!M:M,'FP&amp;A NFC Mapping'!N:N)</f>
        <v>Engineering and Asset Management</v>
      </c>
    </row>
    <row r="644" spans="1:10" ht="29.25">
      <c r="A644" s="178" t="s">
        <v>7369</v>
      </c>
      <c r="B644" s="178" t="s">
        <v>90</v>
      </c>
      <c r="C644" s="178" t="s">
        <v>1722</v>
      </c>
      <c r="D644" s="197" t="s">
        <v>1723</v>
      </c>
      <c r="E644" s="198" t="s">
        <v>90</v>
      </c>
      <c r="F644" s="217">
        <v>0</v>
      </c>
      <c r="G644" s="217">
        <v>0</v>
      </c>
      <c r="H644" s="217">
        <v>0</v>
      </c>
      <c r="I644" s="199" t="s">
        <v>7347</v>
      </c>
      <c r="J644" s="178" t="str">
        <f>_xlfn.XLOOKUP('FP&amp;A FEMA Mapping'!I644,'FP&amp;A NFC Mapping'!M:M,'FP&amp;A NFC Mapping'!N:N)</f>
        <v>Engineering and Asset Management</v>
      </c>
    </row>
    <row r="645" spans="1:10" ht="29.25">
      <c r="A645" s="178" t="s">
        <v>7369</v>
      </c>
      <c r="B645" s="178" t="s">
        <v>90</v>
      </c>
      <c r="C645" s="178" t="s">
        <v>1724</v>
      </c>
      <c r="D645" s="197" t="s">
        <v>1725</v>
      </c>
      <c r="E645" s="198" t="s">
        <v>90</v>
      </c>
      <c r="F645" s="217">
        <v>0</v>
      </c>
      <c r="G645" s="217">
        <v>0</v>
      </c>
      <c r="H645" s="217">
        <v>0</v>
      </c>
      <c r="I645" s="199" t="s">
        <v>7347</v>
      </c>
      <c r="J645" s="178" t="str">
        <f>_xlfn.XLOOKUP('FP&amp;A FEMA Mapping'!I645,'FP&amp;A NFC Mapping'!M:M,'FP&amp;A NFC Mapping'!N:N)</f>
        <v>Engineering and Asset Management</v>
      </c>
    </row>
    <row r="646" spans="1:10" ht="29.25">
      <c r="A646" s="178" t="s">
        <v>7369</v>
      </c>
      <c r="B646" s="178" t="s">
        <v>90</v>
      </c>
      <c r="C646" s="178" t="s">
        <v>1726</v>
      </c>
      <c r="D646" s="197" t="s">
        <v>1727</v>
      </c>
      <c r="E646" s="198" t="s">
        <v>90</v>
      </c>
      <c r="F646" s="217">
        <v>0</v>
      </c>
      <c r="G646" s="217">
        <v>0</v>
      </c>
      <c r="H646" s="217">
        <v>0</v>
      </c>
      <c r="I646" s="199" t="s">
        <v>7347</v>
      </c>
      <c r="J646" s="178" t="str">
        <f>_xlfn.XLOOKUP('FP&amp;A FEMA Mapping'!I646,'FP&amp;A NFC Mapping'!M:M,'FP&amp;A NFC Mapping'!N:N)</f>
        <v>Engineering and Asset Management</v>
      </c>
    </row>
    <row r="647" spans="1:10" ht="29.25">
      <c r="A647" s="178" t="s">
        <v>7369</v>
      </c>
      <c r="B647" s="178" t="s">
        <v>90</v>
      </c>
      <c r="C647" s="178" t="s">
        <v>1728</v>
      </c>
      <c r="D647" s="197" t="s">
        <v>1729</v>
      </c>
      <c r="E647" s="198" t="s">
        <v>90</v>
      </c>
      <c r="F647" s="217">
        <v>0</v>
      </c>
      <c r="G647" s="217">
        <v>0</v>
      </c>
      <c r="H647" s="217">
        <v>0</v>
      </c>
      <c r="I647" s="199" t="s">
        <v>7347</v>
      </c>
      <c r="J647" s="178" t="str">
        <f>_xlfn.XLOOKUP('FP&amp;A FEMA Mapping'!I647,'FP&amp;A NFC Mapping'!M:M,'FP&amp;A NFC Mapping'!N:N)</f>
        <v>Engineering and Asset Management</v>
      </c>
    </row>
    <row r="648" spans="1:10" ht="29.25">
      <c r="A648" s="178" t="s">
        <v>7369</v>
      </c>
      <c r="B648" s="178" t="s">
        <v>90</v>
      </c>
      <c r="C648" s="178" t="s">
        <v>1730</v>
      </c>
      <c r="D648" s="197" t="s">
        <v>1731</v>
      </c>
      <c r="E648" s="198" t="s">
        <v>90</v>
      </c>
      <c r="F648" s="217">
        <v>0</v>
      </c>
      <c r="G648" s="217">
        <v>0</v>
      </c>
      <c r="H648" s="217">
        <v>0</v>
      </c>
      <c r="I648" s="199" t="s">
        <v>7347</v>
      </c>
      <c r="J648" s="178" t="str">
        <f>_xlfn.XLOOKUP('FP&amp;A FEMA Mapping'!I648,'FP&amp;A NFC Mapping'!M:M,'FP&amp;A NFC Mapping'!N:N)</f>
        <v>Engineering and Asset Management</v>
      </c>
    </row>
    <row r="649" spans="1:10" ht="29.25">
      <c r="A649" s="178" t="s">
        <v>7369</v>
      </c>
      <c r="B649" s="178" t="s">
        <v>90</v>
      </c>
      <c r="C649" s="178" t="s">
        <v>1732</v>
      </c>
      <c r="D649" s="197" t="s">
        <v>1733</v>
      </c>
      <c r="E649" s="198" t="s">
        <v>90</v>
      </c>
      <c r="F649" s="217">
        <v>0</v>
      </c>
      <c r="G649" s="217">
        <v>0</v>
      </c>
      <c r="H649" s="217">
        <v>0</v>
      </c>
      <c r="I649" s="199" t="s">
        <v>7347</v>
      </c>
      <c r="J649" s="178" t="str">
        <f>_xlfn.XLOOKUP('FP&amp;A FEMA Mapping'!I649,'FP&amp;A NFC Mapping'!M:M,'FP&amp;A NFC Mapping'!N:N)</f>
        <v>Engineering and Asset Management</v>
      </c>
    </row>
    <row r="650" spans="1:10" ht="29.25">
      <c r="A650" s="178" t="s">
        <v>7369</v>
      </c>
      <c r="B650" s="178" t="s">
        <v>90</v>
      </c>
      <c r="C650" s="178" t="s">
        <v>1734</v>
      </c>
      <c r="D650" s="197" t="s">
        <v>1735</v>
      </c>
      <c r="E650" s="198" t="s">
        <v>90</v>
      </c>
      <c r="F650" s="217">
        <v>0</v>
      </c>
      <c r="G650" s="217">
        <v>0</v>
      </c>
      <c r="H650" s="217">
        <v>0</v>
      </c>
      <c r="I650" s="199" t="s">
        <v>7347</v>
      </c>
      <c r="J650" s="178" t="str">
        <f>_xlfn.XLOOKUP('FP&amp;A FEMA Mapping'!I650,'FP&amp;A NFC Mapping'!M:M,'FP&amp;A NFC Mapping'!N:N)</f>
        <v>Engineering and Asset Management</v>
      </c>
    </row>
    <row r="651" spans="1:10" ht="29.25">
      <c r="A651" s="178" t="s">
        <v>7369</v>
      </c>
      <c r="B651" s="178" t="s">
        <v>90</v>
      </c>
      <c r="C651" s="178" t="s">
        <v>1736</v>
      </c>
      <c r="D651" s="197" t="s">
        <v>1737</v>
      </c>
      <c r="E651" s="198" t="s">
        <v>90</v>
      </c>
      <c r="F651" s="217">
        <v>0</v>
      </c>
      <c r="G651" s="217">
        <v>0</v>
      </c>
      <c r="H651" s="217">
        <v>0</v>
      </c>
      <c r="I651" s="199" t="s">
        <v>7347</v>
      </c>
      <c r="J651" s="178" t="str">
        <f>_xlfn.XLOOKUP('FP&amp;A FEMA Mapping'!I651,'FP&amp;A NFC Mapping'!M:M,'FP&amp;A NFC Mapping'!N:N)</f>
        <v>Engineering and Asset Management</v>
      </c>
    </row>
    <row r="652" spans="1:10" ht="29.25">
      <c r="A652" s="178" t="s">
        <v>7369</v>
      </c>
      <c r="B652" s="178" t="s">
        <v>90</v>
      </c>
      <c r="C652" s="178" t="s">
        <v>1738</v>
      </c>
      <c r="D652" s="197" t="s">
        <v>1739</v>
      </c>
      <c r="E652" s="198" t="s">
        <v>90</v>
      </c>
      <c r="F652" s="217">
        <v>0</v>
      </c>
      <c r="G652" s="217">
        <v>0</v>
      </c>
      <c r="H652" s="217">
        <v>0</v>
      </c>
      <c r="I652" s="199" t="s">
        <v>7347</v>
      </c>
      <c r="J652" s="178" t="str">
        <f>_xlfn.XLOOKUP('FP&amp;A FEMA Mapping'!I652,'FP&amp;A NFC Mapping'!M:M,'FP&amp;A NFC Mapping'!N:N)</f>
        <v>Engineering and Asset Management</v>
      </c>
    </row>
    <row r="653" spans="1:10" ht="29.25">
      <c r="A653" s="178" t="s">
        <v>7369</v>
      </c>
      <c r="B653" s="178" t="s">
        <v>90</v>
      </c>
      <c r="C653" s="178" t="s">
        <v>1740</v>
      </c>
      <c r="D653" s="197" t="s">
        <v>1741</v>
      </c>
      <c r="E653" s="198" t="s">
        <v>90</v>
      </c>
      <c r="F653" s="217">
        <v>0</v>
      </c>
      <c r="G653" s="217">
        <v>0</v>
      </c>
      <c r="H653" s="217">
        <v>0</v>
      </c>
      <c r="I653" s="199" t="s">
        <v>7347</v>
      </c>
      <c r="J653" s="178" t="str">
        <f>_xlfn.XLOOKUP('FP&amp;A FEMA Mapping'!I653,'FP&amp;A NFC Mapping'!M:M,'FP&amp;A NFC Mapping'!N:N)</f>
        <v>Engineering and Asset Management</v>
      </c>
    </row>
    <row r="654" spans="1:10" ht="29.25">
      <c r="A654" s="178" t="s">
        <v>7369</v>
      </c>
      <c r="B654" s="178" t="s">
        <v>90</v>
      </c>
      <c r="C654" s="178" t="s">
        <v>1742</v>
      </c>
      <c r="D654" s="197" t="s">
        <v>1743</v>
      </c>
      <c r="E654" s="198" t="s">
        <v>90</v>
      </c>
      <c r="F654" s="217">
        <v>0</v>
      </c>
      <c r="G654" s="217">
        <v>0</v>
      </c>
      <c r="H654" s="217">
        <v>0</v>
      </c>
      <c r="I654" s="199" t="s">
        <v>7347</v>
      </c>
      <c r="J654" s="178" t="str">
        <f>_xlfn.XLOOKUP('FP&amp;A FEMA Mapping'!I654,'FP&amp;A NFC Mapping'!M:M,'FP&amp;A NFC Mapping'!N:N)</f>
        <v>Engineering and Asset Management</v>
      </c>
    </row>
    <row r="655" spans="1:10" ht="29.25">
      <c r="A655" s="178" t="s">
        <v>7369</v>
      </c>
      <c r="B655" s="178" t="s">
        <v>90</v>
      </c>
      <c r="C655" s="178" t="s">
        <v>1744</v>
      </c>
      <c r="D655" s="197" t="s">
        <v>1745</v>
      </c>
      <c r="E655" s="198" t="s">
        <v>90</v>
      </c>
      <c r="F655" s="217">
        <v>0</v>
      </c>
      <c r="G655" s="217">
        <v>0</v>
      </c>
      <c r="H655" s="217">
        <v>0</v>
      </c>
      <c r="I655" s="199" t="s">
        <v>7347</v>
      </c>
      <c r="J655" s="178" t="str">
        <f>_xlfn.XLOOKUP('FP&amp;A FEMA Mapping'!I655,'FP&amp;A NFC Mapping'!M:M,'FP&amp;A NFC Mapping'!N:N)</f>
        <v>Engineering and Asset Management</v>
      </c>
    </row>
    <row r="656" spans="1:10" ht="29.25">
      <c r="A656" s="178" t="s">
        <v>7369</v>
      </c>
      <c r="B656" s="178" t="s">
        <v>90</v>
      </c>
      <c r="C656" s="178" t="s">
        <v>1746</v>
      </c>
      <c r="D656" s="197" t="s">
        <v>1747</v>
      </c>
      <c r="E656" s="198" t="s">
        <v>90</v>
      </c>
      <c r="F656" s="217">
        <v>0</v>
      </c>
      <c r="G656" s="217">
        <v>0</v>
      </c>
      <c r="H656" s="217">
        <v>0</v>
      </c>
      <c r="I656" s="199" t="s">
        <v>7347</v>
      </c>
      <c r="J656" s="178" t="str">
        <f>_xlfn.XLOOKUP('FP&amp;A FEMA Mapping'!I656,'FP&amp;A NFC Mapping'!M:M,'FP&amp;A NFC Mapping'!N:N)</f>
        <v>Engineering and Asset Management</v>
      </c>
    </row>
    <row r="657" spans="1:10" ht="29.25">
      <c r="A657" s="178" t="s">
        <v>7369</v>
      </c>
      <c r="B657" s="178" t="s">
        <v>90</v>
      </c>
      <c r="C657" s="178" t="s">
        <v>1748</v>
      </c>
      <c r="D657" s="197" t="s">
        <v>1749</v>
      </c>
      <c r="E657" s="198" t="s">
        <v>90</v>
      </c>
      <c r="F657" s="217">
        <v>0</v>
      </c>
      <c r="G657" s="217">
        <v>0</v>
      </c>
      <c r="H657" s="217">
        <v>0</v>
      </c>
      <c r="I657" s="199" t="s">
        <v>7347</v>
      </c>
      <c r="J657" s="178" t="str">
        <f>_xlfn.XLOOKUP('FP&amp;A FEMA Mapping'!I657,'FP&amp;A NFC Mapping'!M:M,'FP&amp;A NFC Mapping'!N:N)</f>
        <v>Engineering and Asset Management</v>
      </c>
    </row>
    <row r="658" spans="1:10" ht="29.25">
      <c r="A658" s="178" t="s">
        <v>7369</v>
      </c>
      <c r="B658" s="178" t="s">
        <v>90</v>
      </c>
      <c r="C658" s="178" t="s">
        <v>1750</v>
      </c>
      <c r="D658" s="197" t="s">
        <v>1751</v>
      </c>
      <c r="E658" s="198" t="s">
        <v>90</v>
      </c>
      <c r="F658" s="217">
        <v>0</v>
      </c>
      <c r="G658" s="217">
        <v>0</v>
      </c>
      <c r="H658" s="217">
        <v>0</v>
      </c>
      <c r="I658" s="199" t="s">
        <v>7347</v>
      </c>
      <c r="J658" s="178" t="str">
        <f>_xlfn.XLOOKUP('FP&amp;A FEMA Mapping'!I658,'FP&amp;A NFC Mapping'!M:M,'FP&amp;A NFC Mapping'!N:N)</f>
        <v>Engineering and Asset Management</v>
      </c>
    </row>
    <row r="659" spans="1:10" ht="29.25">
      <c r="A659" s="178" t="s">
        <v>7369</v>
      </c>
      <c r="B659" s="178" t="s">
        <v>90</v>
      </c>
      <c r="C659" s="178" t="s">
        <v>1752</v>
      </c>
      <c r="D659" s="197" t="s">
        <v>1753</v>
      </c>
      <c r="E659" s="198" t="s">
        <v>90</v>
      </c>
      <c r="F659" s="217">
        <v>0</v>
      </c>
      <c r="G659" s="217">
        <v>0</v>
      </c>
      <c r="H659" s="217">
        <v>0</v>
      </c>
      <c r="I659" s="199" t="s">
        <v>7347</v>
      </c>
      <c r="J659" s="178" t="str">
        <f>_xlfn.XLOOKUP('FP&amp;A FEMA Mapping'!I659,'FP&amp;A NFC Mapping'!M:M,'FP&amp;A NFC Mapping'!N:N)</f>
        <v>Engineering and Asset Management</v>
      </c>
    </row>
    <row r="660" spans="1:10" ht="29.25">
      <c r="A660" s="178" t="s">
        <v>7369</v>
      </c>
      <c r="B660" s="178" t="s">
        <v>90</v>
      </c>
      <c r="C660" s="178" t="s">
        <v>1754</v>
      </c>
      <c r="D660" s="197" t="s">
        <v>1755</v>
      </c>
      <c r="E660" s="198" t="s">
        <v>90</v>
      </c>
      <c r="F660" s="217">
        <v>0</v>
      </c>
      <c r="G660" s="217">
        <v>0</v>
      </c>
      <c r="H660" s="217">
        <v>0</v>
      </c>
      <c r="I660" s="199" t="s">
        <v>7347</v>
      </c>
      <c r="J660" s="178" t="str">
        <f>_xlfn.XLOOKUP('FP&amp;A FEMA Mapping'!I660,'FP&amp;A NFC Mapping'!M:M,'FP&amp;A NFC Mapping'!N:N)</f>
        <v>Engineering and Asset Management</v>
      </c>
    </row>
    <row r="661" spans="1:10" ht="29.25">
      <c r="A661" s="178" t="s">
        <v>7369</v>
      </c>
      <c r="B661" s="178" t="s">
        <v>90</v>
      </c>
      <c r="C661" s="178" t="s">
        <v>1756</v>
      </c>
      <c r="D661" s="197" t="s">
        <v>1757</v>
      </c>
      <c r="E661" s="198" t="s">
        <v>90</v>
      </c>
      <c r="F661" s="217">
        <v>0</v>
      </c>
      <c r="G661" s="217">
        <v>0</v>
      </c>
      <c r="H661" s="217">
        <v>0</v>
      </c>
      <c r="I661" s="199" t="s">
        <v>7347</v>
      </c>
      <c r="J661" s="178" t="str">
        <f>_xlfn.XLOOKUP('FP&amp;A FEMA Mapping'!I661,'FP&amp;A NFC Mapping'!M:M,'FP&amp;A NFC Mapping'!N:N)</f>
        <v>Engineering and Asset Management</v>
      </c>
    </row>
    <row r="662" spans="1:10" ht="29.25">
      <c r="A662" s="178" t="s">
        <v>7369</v>
      </c>
      <c r="B662" s="178" t="s">
        <v>90</v>
      </c>
      <c r="C662" s="178" t="s">
        <v>1758</v>
      </c>
      <c r="D662" s="197" t="s">
        <v>1759</v>
      </c>
      <c r="E662" s="198" t="s">
        <v>90</v>
      </c>
      <c r="F662" s="217">
        <v>0</v>
      </c>
      <c r="G662" s="217">
        <v>0</v>
      </c>
      <c r="H662" s="217">
        <v>0</v>
      </c>
      <c r="I662" s="199" t="s">
        <v>7347</v>
      </c>
      <c r="J662" s="178" t="str">
        <f>_xlfn.XLOOKUP('FP&amp;A FEMA Mapping'!I662,'FP&amp;A NFC Mapping'!M:M,'FP&amp;A NFC Mapping'!N:N)</f>
        <v>Engineering and Asset Management</v>
      </c>
    </row>
    <row r="663" spans="1:10" ht="29.25">
      <c r="A663" s="178" t="s">
        <v>7369</v>
      </c>
      <c r="B663" s="178" t="s">
        <v>90</v>
      </c>
      <c r="C663" s="178" t="s">
        <v>1760</v>
      </c>
      <c r="D663" s="197" t="s">
        <v>1761</v>
      </c>
      <c r="E663" s="198" t="s">
        <v>90</v>
      </c>
      <c r="F663" s="217">
        <v>0</v>
      </c>
      <c r="G663" s="217">
        <v>0</v>
      </c>
      <c r="H663" s="217">
        <v>0</v>
      </c>
      <c r="I663" s="199" t="s">
        <v>7347</v>
      </c>
      <c r="J663" s="178" t="str">
        <f>_xlfn.XLOOKUP('FP&amp;A FEMA Mapping'!I663,'FP&amp;A NFC Mapping'!M:M,'FP&amp;A NFC Mapping'!N:N)</f>
        <v>Engineering and Asset Management</v>
      </c>
    </row>
    <row r="664" spans="1:10" ht="29.25">
      <c r="A664" s="178" t="s">
        <v>7369</v>
      </c>
      <c r="B664" s="178" t="s">
        <v>90</v>
      </c>
      <c r="C664" s="178" t="s">
        <v>1762</v>
      </c>
      <c r="D664" s="197" t="s">
        <v>1763</v>
      </c>
      <c r="E664" s="198" t="s">
        <v>90</v>
      </c>
      <c r="F664" s="217">
        <v>0</v>
      </c>
      <c r="G664" s="217">
        <v>0</v>
      </c>
      <c r="H664" s="217">
        <v>0</v>
      </c>
      <c r="I664" s="199" t="s">
        <v>7347</v>
      </c>
      <c r="J664" s="178" t="str">
        <f>_xlfn.XLOOKUP('FP&amp;A FEMA Mapping'!I664,'FP&amp;A NFC Mapping'!M:M,'FP&amp;A NFC Mapping'!N:N)</f>
        <v>Engineering and Asset Management</v>
      </c>
    </row>
    <row r="665" spans="1:10" ht="29.25">
      <c r="A665" s="178" t="s">
        <v>7369</v>
      </c>
      <c r="B665" s="178" t="s">
        <v>90</v>
      </c>
      <c r="C665" s="178" t="s">
        <v>1764</v>
      </c>
      <c r="D665" s="197" t="s">
        <v>1765</v>
      </c>
      <c r="E665" s="198" t="s">
        <v>90</v>
      </c>
      <c r="F665" s="217">
        <v>0</v>
      </c>
      <c r="G665" s="217">
        <v>0</v>
      </c>
      <c r="H665" s="217">
        <v>0</v>
      </c>
      <c r="I665" s="199" t="s">
        <v>7347</v>
      </c>
      <c r="J665" s="178" t="str">
        <f>_xlfn.XLOOKUP('FP&amp;A FEMA Mapping'!I665,'FP&amp;A NFC Mapping'!M:M,'FP&amp;A NFC Mapping'!N:N)</f>
        <v>Engineering and Asset Management</v>
      </c>
    </row>
    <row r="666" spans="1:10" ht="29.25">
      <c r="A666" s="178" t="s">
        <v>7369</v>
      </c>
      <c r="B666" s="178" t="s">
        <v>90</v>
      </c>
      <c r="C666" s="178" t="s">
        <v>1766</v>
      </c>
      <c r="D666" s="197" t="s">
        <v>1767</v>
      </c>
      <c r="E666" s="198" t="s">
        <v>90</v>
      </c>
      <c r="F666" s="217">
        <v>0</v>
      </c>
      <c r="G666" s="217">
        <v>0</v>
      </c>
      <c r="H666" s="217">
        <v>0</v>
      </c>
      <c r="I666" s="199" t="s">
        <v>7347</v>
      </c>
      <c r="J666" s="178" t="str">
        <f>_xlfn.XLOOKUP('FP&amp;A FEMA Mapping'!I666,'FP&amp;A NFC Mapping'!M:M,'FP&amp;A NFC Mapping'!N:N)</f>
        <v>Engineering and Asset Management</v>
      </c>
    </row>
    <row r="667" spans="1:10" ht="29.25">
      <c r="A667" s="178" t="s">
        <v>7369</v>
      </c>
      <c r="B667" s="178" t="s">
        <v>90</v>
      </c>
      <c r="C667" s="178" t="s">
        <v>1768</v>
      </c>
      <c r="D667" s="197" t="s">
        <v>1769</v>
      </c>
      <c r="E667" s="198" t="s">
        <v>90</v>
      </c>
      <c r="F667" s="217">
        <v>0</v>
      </c>
      <c r="G667" s="217">
        <v>0</v>
      </c>
      <c r="H667" s="217">
        <v>0</v>
      </c>
      <c r="I667" s="199" t="s">
        <v>7347</v>
      </c>
      <c r="J667" s="178" t="str">
        <f>_xlfn.XLOOKUP('FP&amp;A FEMA Mapping'!I667,'FP&amp;A NFC Mapping'!M:M,'FP&amp;A NFC Mapping'!N:N)</f>
        <v>Engineering and Asset Management</v>
      </c>
    </row>
    <row r="668" spans="1:10" ht="29.25">
      <c r="A668" s="178" t="s">
        <v>7369</v>
      </c>
      <c r="B668" s="178" t="s">
        <v>90</v>
      </c>
      <c r="C668" s="178" t="s">
        <v>1770</v>
      </c>
      <c r="D668" s="197" t="s">
        <v>1771</v>
      </c>
      <c r="E668" s="198" t="s">
        <v>90</v>
      </c>
      <c r="F668" s="217">
        <v>0</v>
      </c>
      <c r="G668" s="217">
        <v>0</v>
      </c>
      <c r="H668" s="217">
        <v>0</v>
      </c>
      <c r="I668" s="199" t="s">
        <v>7347</v>
      </c>
      <c r="J668" s="178" t="str">
        <f>_xlfn.XLOOKUP('FP&amp;A FEMA Mapping'!I668,'FP&amp;A NFC Mapping'!M:M,'FP&amp;A NFC Mapping'!N:N)</f>
        <v>Engineering and Asset Management</v>
      </c>
    </row>
    <row r="669" spans="1:10" ht="29.25">
      <c r="A669" s="178" t="s">
        <v>7369</v>
      </c>
      <c r="B669" s="178" t="s">
        <v>90</v>
      </c>
      <c r="C669" s="178" t="s">
        <v>1772</v>
      </c>
      <c r="D669" s="197" t="s">
        <v>1773</v>
      </c>
      <c r="E669" s="198" t="s">
        <v>90</v>
      </c>
      <c r="F669" s="217">
        <v>0</v>
      </c>
      <c r="G669" s="217">
        <v>0</v>
      </c>
      <c r="H669" s="217">
        <v>0</v>
      </c>
      <c r="I669" s="199" t="s">
        <v>7347</v>
      </c>
      <c r="J669" s="178" t="str">
        <f>_xlfn.XLOOKUP('FP&amp;A FEMA Mapping'!I669,'FP&amp;A NFC Mapping'!M:M,'FP&amp;A NFC Mapping'!N:N)</f>
        <v>Engineering and Asset Management</v>
      </c>
    </row>
    <row r="670" spans="1:10" ht="29.25">
      <c r="A670" s="178" t="s">
        <v>7369</v>
      </c>
      <c r="B670" s="178" t="s">
        <v>90</v>
      </c>
      <c r="C670" s="178" t="s">
        <v>1774</v>
      </c>
      <c r="D670" s="197" t="s">
        <v>1775</v>
      </c>
      <c r="E670" s="198" t="s">
        <v>90</v>
      </c>
      <c r="F670" s="217">
        <v>0</v>
      </c>
      <c r="G670" s="217">
        <v>0</v>
      </c>
      <c r="H670" s="217">
        <v>0</v>
      </c>
      <c r="I670" s="199" t="s">
        <v>7347</v>
      </c>
      <c r="J670" s="178" t="str">
        <f>_xlfn.XLOOKUP('FP&amp;A FEMA Mapping'!I670,'FP&amp;A NFC Mapping'!M:M,'FP&amp;A NFC Mapping'!N:N)</f>
        <v>Engineering and Asset Management</v>
      </c>
    </row>
    <row r="671" spans="1:10" ht="29.25">
      <c r="A671" s="178" t="s">
        <v>7369</v>
      </c>
      <c r="B671" s="178" t="s">
        <v>90</v>
      </c>
      <c r="C671" s="178" t="s">
        <v>1776</v>
      </c>
      <c r="D671" s="197" t="s">
        <v>1777</v>
      </c>
      <c r="E671" s="198" t="s">
        <v>90</v>
      </c>
      <c r="F671" s="217">
        <v>0</v>
      </c>
      <c r="G671" s="217">
        <v>0</v>
      </c>
      <c r="H671" s="217">
        <v>0</v>
      </c>
      <c r="I671" s="199" t="s">
        <v>7347</v>
      </c>
      <c r="J671" s="178" t="str">
        <f>_xlfn.XLOOKUP('FP&amp;A FEMA Mapping'!I671,'FP&amp;A NFC Mapping'!M:M,'FP&amp;A NFC Mapping'!N:N)</f>
        <v>Engineering and Asset Management</v>
      </c>
    </row>
    <row r="672" spans="1:10" ht="29.25">
      <c r="A672" s="178" t="s">
        <v>7369</v>
      </c>
      <c r="B672" s="178" t="s">
        <v>90</v>
      </c>
      <c r="C672" s="178" t="s">
        <v>1778</v>
      </c>
      <c r="D672" s="197" t="s">
        <v>1779</v>
      </c>
      <c r="E672" s="198" t="s">
        <v>90</v>
      </c>
      <c r="F672" s="217">
        <v>0</v>
      </c>
      <c r="G672" s="217">
        <v>0</v>
      </c>
      <c r="H672" s="217">
        <v>0</v>
      </c>
      <c r="I672" s="199" t="s">
        <v>7347</v>
      </c>
      <c r="J672" s="178" t="str">
        <f>_xlfn.XLOOKUP('FP&amp;A FEMA Mapping'!I672,'FP&amp;A NFC Mapping'!M:M,'FP&amp;A NFC Mapping'!N:N)</f>
        <v>Engineering and Asset Management</v>
      </c>
    </row>
    <row r="673" spans="1:10" ht="29.25">
      <c r="A673" s="178" t="s">
        <v>7369</v>
      </c>
      <c r="B673" s="178" t="s">
        <v>90</v>
      </c>
      <c r="C673" s="178" t="s">
        <v>1780</v>
      </c>
      <c r="D673" s="197" t="s">
        <v>1781</v>
      </c>
      <c r="E673" s="198" t="s">
        <v>90</v>
      </c>
      <c r="F673" s="217">
        <v>0</v>
      </c>
      <c r="G673" s="217">
        <v>0</v>
      </c>
      <c r="H673" s="217">
        <v>0</v>
      </c>
      <c r="I673" s="199" t="s">
        <v>7347</v>
      </c>
      <c r="J673" s="178" t="str">
        <f>_xlfn.XLOOKUP('FP&amp;A FEMA Mapping'!I673,'FP&amp;A NFC Mapping'!M:M,'FP&amp;A NFC Mapping'!N:N)</f>
        <v>Engineering and Asset Management</v>
      </c>
    </row>
    <row r="674" spans="1:10" ht="29.25">
      <c r="A674" s="178" t="s">
        <v>7369</v>
      </c>
      <c r="B674" s="178" t="s">
        <v>90</v>
      </c>
      <c r="C674" s="178" t="s">
        <v>1782</v>
      </c>
      <c r="D674" s="197" t="s">
        <v>1783</v>
      </c>
      <c r="E674" s="198" t="s">
        <v>90</v>
      </c>
      <c r="F674" s="217">
        <v>0</v>
      </c>
      <c r="G674" s="217">
        <v>0</v>
      </c>
      <c r="H674" s="217">
        <v>0</v>
      </c>
      <c r="I674" s="199" t="s">
        <v>7347</v>
      </c>
      <c r="J674" s="178" t="str">
        <f>_xlfn.XLOOKUP('FP&amp;A FEMA Mapping'!I674,'FP&amp;A NFC Mapping'!M:M,'FP&amp;A NFC Mapping'!N:N)</f>
        <v>Engineering and Asset Management</v>
      </c>
    </row>
    <row r="675" spans="1:10" ht="29.25">
      <c r="A675" s="178" t="s">
        <v>7369</v>
      </c>
      <c r="B675" s="178" t="s">
        <v>90</v>
      </c>
      <c r="C675" s="178" t="s">
        <v>1784</v>
      </c>
      <c r="D675" s="197" t="s">
        <v>1785</v>
      </c>
      <c r="E675" s="198" t="s">
        <v>90</v>
      </c>
      <c r="F675" s="217">
        <v>0</v>
      </c>
      <c r="G675" s="217">
        <v>0</v>
      </c>
      <c r="H675" s="217">
        <v>0</v>
      </c>
      <c r="I675" s="199" t="s">
        <v>7347</v>
      </c>
      <c r="J675" s="178" t="str">
        <f>_xlfn.XLOOKUP('FP&amp;A FEMA Mapping'!I675,'FP&amp;A NFC Mapping'!M:M,'FP&amp;A NFC Mapping'!N:N)</f>
        <v>Engineering and Asset Management</v>
      </c>
    </row>
    <row r="676" spans="1:10" ht="29.25">
      <c r="A676" s="178" t="s">
        <v>7369</v>
      </c>
      <c r="B676" s="178" t="s">
        <v>90</v>
      </c>
      <c r="C676" s="178" t="s">
        <v>1786</v>
      </c>
      <c r="D676" s="197" t="s">
        <v>1787</v>
      </c>
      <c r="E676" s="198" t="s">
        <v>90</v>
      </c>
      <c r="F676" s="217">
        <v>0</v>
      </c>
      <c r="G676" s="217">
        <v>0</v>
      </c>
      <c r="H676" s="217">
        <v>0</v>
      </c>
      <c r="I676" s="199" t="s">
        <v>7347</v>
      </c>
      <c r="J676" s="178" t="str">
        <f>_xlfn.XLOOKUP('FP&amp;A FEMA Mapping'!I676,'FP&amp;A NFC Mapping'!M:M,'FP&amp;A NFC Mapping'!N:N)</f>
        <v>Engineering and Asset Management</v>
      </c>
    </row>
    <row r="677" spans="1:10" ht="29.25">
      <c r="A677" s="178" t="s">
        <v>7369</v>
      </c>
      <c r="B677" s="178" t="s">
        <v>90</v>
      </c>
      <c r="C677" s="178" t="s">
        <v>1788</v>
      </c>
      <c r="D677" s="197" t="s">
        <v>1789</v>
      </c>
      <c r="E677" s="198" t="s">
        <v>90</v>
      </c>
      <c r="F677" s="217">
        <v>0</v>
      </c>
      <c r="G677" s="217">
        <v>0</v>
      </c>
      <c r="H677" s="217">
        <v>0</v>
      </c>
      <c r="I677" s="199" t="s">
        <v>7347</v>
      </c>
      <c r="J677" s="178" t="str">
        <f>_xlfn.XLOOKUP('FP&amp;A FEMA Mapping'!I677,'FP&amp;A NFC Mapping'!M:M,'FP&amp;A NFC Mapping'!N:N)</f>
        <v>Engineering and Asset Management</v>
      </c>
    </row>
    <row r="678" spans="1:10" ht="29.25">
      <c r="A678" s="178" t="s">
        <v>7369</v>
      </c>
      <c r="B678" s="178" t="s">
        <v>90</v>
      </c>
      <c r="C678" s="178" t="s">
        <v>1790</v>
      </c>
      <c r="D678" s="197" t="s">
        <v>1791</v>
      </c>
      <c r="E678" s="198" t="s">
        <v>90</v>
      </c>
      <c r="F678" s="217">
        <v>0</v>
      </c>
      <c r="G678" s="217">
        <v>0</v>
      </c>
      <c r="H678" s="217">
        <v>0</v>
      </c>
      <c r="I678" s="199" t="s">
        <v>7347</v>
      </c>
      <c r="J678" s="178" t="str">
        <f>_xlfn.XLOOKUP('FP&amp;A FEMA Mapping'!I678,'FP&amp;A NFC Mapping'!M:M,'FP&amp;A NFC Mapping'!N:N)</f>
        <v>Engineering and Asset Management</v>
      </c>
    </row>
    <row r="679" spans="1:10" ht="29.25">
      <c r="A679" s="178" t="s">
        <v>7369</v>
      </c>
      <c r="B679" s="178" t="s">
        <v>90</v>
      </c>
      <c r="C679" s="178" t="s">
        <v>1792</v>
      </c>
      <c r="D679" s="197" t="s">
        <v>1793</v>
      </c>
      <c r="E679" s="198" t="s">
        <v>90</v>
      </c>
      <c r="F679" s="217">
        <v>0</v>
      </c>
      <c r="G679" s="217">
        <v>0</v>
      </c>
      <c r="H679" s="217">
        <v>0</v>
      </c>
      <c r="I679" s="199" t="s">
        <v>7347</v>
      </c>
      <c r="J679" s="178" t="str">
        <f>_xlfn.XLOOKUP('FP&amp;A FEMA Mapping'!I679,'FP&amp;A NFC Mapping'!M:M,'FP&amp;A NFC Mapping'!N:N)</f>
        <v>Engineering and Asset Management</v>
      </c>
    </row>
    <row r="680" spans="1:10" ht="29.25">
      <c r="A680" s="178" t="s">
        <v>7369</v>
      </c>
      <c r="B680" s="178" t="s">
        <v>90</v>
      </c>
      <c r="C680" s="178" t="s">
        <v>1794</v>
      </c>
      <c r="D680" s="197" t="s">
        <v>1795</v>
      </c>
      <c r="E680" s="198" t="s">
        <v>90</v>
      </c>
      <c r="F680" s="217">
        <v>0</v>
      </c>
      <c r="G680" s="217">
        <v>0</v>
      </c>
      <c r="H680" s="217">
        <v>0</v>
      </c>
      <c r="I680" s="199" t="s">
        <v>7347</v>
      </c>
      <c r="J680" s="178" t="str">
        <f>_xlfn.XLOOKUP('FP&amp;A FEMA Mapping'!I680,'FP&amp;A NFC Mapping'!M:M,'FP&amp;A NFC Mapping'!N:N)</f>
        <v>Engineering and Asset Management</v>
      </c>
    </row>
    <row r="681" spans="1:10" ht="29.25">
      <c r="A681" s="178" t="s">
        <v>7369</v>
      </c>
      <c r="B681" s="178" t="s">
        <v>90</v>
      </c>
      <c r="C681" s="178" t="s">
        <v>1796</v>
      </c>
      <c r="D681" s="197" t="s">
        <v>1797</v>
      </c>
      <c r="E681" s="198" t="s">
        <v>90</v>
      </c>
      <c r="F681" s="217">
        <v>0</v>
      </c>
      <c r="G681" s="217">
        <v>0</v>
      </c>
      <c r="H681" s="217">
        <v>0</v>
      </c>
      <c r="I681" s="199" t="s">
        <v>7347</v>
      </c>
      <c r="J681" s="178" t="str">
        <f>_xlfn.XLOOKUP('FP&amp;A FEMA Mapping'!I681,'FP&amp;A NFC Mapping'!M:M,'FP&amp;A NFC Mapping'!N:N)</f>
        <v>Engineering and Asset Management</v>
      </c>
    </row>
    <row r="682" spans="1:10" ht="29.25">
      <c r="A682" s="178" t="s">
        <v>7369</v>
      </c>
      <c r="B682" s="178" t="s">
        <v>90</v>
      </c>
      <c r="C682" s="178" t="s">
        <v>1798</v>
      </c>
      <c r="D682" s="197" t="s">
        <v>1799</v>
      </c>
      <c r="E682" s="198" t="s">
        <v>90</v>
      </c>
      <c r="F682" s="217">
        <v>0</v>
      </c>
      <c r="G682" s="217">
        <v>0</v>
      </c>
      <c r="H682" s="217">
        <v>0</v>
      </c>
      <c r="I682" s="199" t="s">
        <v>7347</v>
      </c>
      <c r="J682" s="178" t="str">
        <f>_xlfn.XLOOKUP('FP&amp;A FEMA Mapping'!I682,'FP&amp;A NFC Mapping'!M:M,'FP&amp;A NFC Mapping'!N:N)</f>
        <v>Engineering and Asset Management</v>
      </c>
    </row>
    <row r="683" spans="1:10" ht="29.25">
      <c r="A683" s="178" t="s">
        <v>7369</v>
      </c>
      <c r="B683" s="178" t="s">
        <v>90</v>
      </c>
      <c r="C683" s="178" t="s">
        <v>1800</v>
      </c>
      <c r="D683" s="197" t="s">
        <v>1801</v>
      </c>
      <c r="E683" s="198" t="s">
        <v>90</v>
      </c>
      <c r="F683" s="217">
        <v>0</v>
      </c>
      <c r="G683" s="217">
        <v>0</v>
      </c>
      <c r="H683" s="217">
        <v>0</v>
      </c>
      <c r="I683" s="199" t="s">
        <v>7347</v>
      </c>
      <c r="J683" s="178" t="str">
        <f>_xlfn.XLOOKUP('FP&amp;A FEMA Mapping'!I683,'FP&amp;A NFC Mapping'!M:M,'FP&amp;A NFC Mapping'!N:N)</f>
        <v>Engineering and Asset Management</v>
      </c>
    </row>
    <row r="684" spans="1:10" ht="29.25">
      <c r="A684" s="178" t="s">
        <v>7369</v>
      </c>
      <c r="B684" s="178" t="s">
        <v>90</v>
      </c>
      <c r="C684" s="178" t="s">
        <v>1802</v>
      </c>
      <c r="D684" s="197" t="s">
        <v>1803</v>
      </c>
      <c r="E684" s="198" t="s">
        <v>90</v>
      </c>
      <c r="F684" s="217">
        <v>0</v>
      </c>
      <c r="G684" s="217">
        <v>0</v>
      </c>
      <c r="H684" s="217">
        <v>0</v>
      </c>
      <c r="I684" s="199" t="s">
        <v>7347</v>
      </c>
      <c r="J684" s="178" t="str">
        <f>_xlfn.XLOOKUP('FP&amp;A FEMA Mapping'!I684,'FP&amp;A NFC Mapping'!M:M,'FP&amp;A NFC Mapping'!N:N)</f>
        <v>Engineering and Asset Management</v>
      </c>
    </row>
    <row r="685" spans="1:10" ht="29.25">
      <c r="A685" s="178" t="s">
        <v>7369</v>
      </c>
      <c r="B685" s="178" t="s">
        <v>90</v>
      </c>
      <c r="C685" s="178" t="s">
        <v>1804</v>
      </c>
      <c r="D685" s="197" t="s">
        <v>1805</v>
      </c>
      <c r="E685" s="198" t="s">
        <v>90</v>
      </c>
      <c r="F685" s="217">
        <v>0</v>
      </c>
      <c r="G685" s="217">
        <v>0</v>
      </c>
      <c r="H685" s="217">
        <v>0</v>
      </c>
      <c r="I685" s="199" t="s">
        <v>7347</v>
      </c>
      <c r="J685" s="178" t="str">
        <f>_xlfn.XLOOKUP('FP&amp;A FEMA Mapping'!I685,'FP&amp;A NFC Mapping'!M:M,'FP&amp;A NFC Mapping'!N:N)</f>
        <v>Engineering and Asset Management</v>
      </c>
    </row>
    <row r="686" spans="1:10" ht="29.25">
      <c r="A686" s="178" t="s">
        <v>7369</v>
      </c>
      <c r="B686" s="178" t="s">
        <v>90</v>
      </c>
      <c r="C686" s="178" t="s">
        <v>1806</v>
      </c>
      <c r="D686" s="197" t="s">
        <v>1807</v>
      </c>
      <c r="E686" s="198" t="s">
        <v>90</v>
      </c>
      <c r="F686" s="217">
        <v>0</v>
      </c>
      <c r="G686" s="217">
        <v>0</v>
      </c>
      <c r="H686" s="217">
        <v>0</v>
      </c>
      <c r="I686" s="199" t="s">
        <v>7347</v>
      </c>
      <c r="J686" s="178" t="str">
        <f>_xlfn.XLOOKUP('FP&amp;A FEMA Mapping'!I686,'FP&amp;A NFC Mapping'!M:M,'FP&amp;A NFC Mapping'!N:N)</f>
        <v>Engineering and Asset Management</v>
      </c>
    </row>
    <row r="687" spans="1:10" ht="29.25">
      <c r="A687" s="178" t="s">
        <v>7369</v>
      </c>
      <c r="B687" s="178" t="s">
        <v>90</v>
      </c>
      <c r="C687" s="178" t="s">
        <v>1808</v>
      </c>
      <c r="D687" s="197" t="s">
        <v>1809</v>
      </c>
      <c r="E687" s="198" t="s">
        <v>90</v>
      </c>
      <c r="F687" s="217">
        <v>0</v>
      </c>
      <c r="G687" s="217">
        <v>0</v>
      </c>
      <c r="H687" s="217">
        <v>0</v>
      </c>
      <c r="I687" s="199" t="s">
        <v>7347</v>
      </c>
      <c r="J687" s="178" t="str">
        <f>_xlfn.XLOOKUP('FP&amp;A FEMA Mapping'!I687,'FP&amp;A NFC Mapping'!M:M,'FP&amp;A NFC Mapping'!N:N)</f>
        <v>Engineering and Asset Management</v>
      </c>
    </row>
    <row r="688" spans="1:10" ht="29.25">
      <c r="A688" s="178" t="s">
        <v>7369</v>
      </c>
      <c r="B688" s="178" t="s">
        <v>90</v>
      </c>
      <c r="C688" s="178" t="s">
        <v>1810</v>
      </c>
      <c r="D688" s="197" t="s">
        <v>1811</v>
      </c>
      <c r="E688" s="198" t="s">
        <v>90</v>
      </c>
      <c r="F688" s="217">
        <v>0</v>
      </c>
      <c r="G688" s="217">
        <v>0</v>
      </c>
      <c r="H688" s="217">
        <v>0</v>
      </c>
      <c r="I688" s="199" t="s">
        <v>7347</v>
      </c>
      <c r="J688" s="178" t="str">
        <f>_xlfn.XLOOKUP('FP&amp;A FEMA Mapping'!I688,'FP&amp;A NFC Mapping'!M:M,'FP&amp;A NFC Mapping'!N:N)</f>
        <v>Engineering and Asset Management</v>
      </c>
    </row>
    <row r="689" spans="1:10" ht="29.25">
      <c r="A689" s="178" t="s">
        <v>7369</v>
      </c>
      <c r="B689" s="178" t="s">
        <v>90</v>
      </c>
      <c r="C689" s="178" t="s">
        <v>1812</v>
      </c>
      <c r="D689" s="197" t="s">
        <v>1813</v>
      </c>
      <c r="E689" s="198" t="s">
        <v>90</v>
      </c>
      <c r="F689" s="217">
        <v>0</v>
      </c>
      <c r="G689" s="217">
        <v>0</v>
      </c>
      <c r="H689" s="217">
        <v>0</v>
      </c>
      <c r="I689" s="199" t="s">
        <v>7347</v>
      </c>
      <c r="J689" s="178" t="str">
        <f>_xlfn.XLOOKUP('FP&amp;A FEMA Mapping'!I689,'FP&amp;A NFC Mapping'!M:M,'FP&amp;A NFC Mapping'!N:N)</f>
        <v>Engineering and Asset Management</v>
      </c>
    </row>
    <row r="690" spans="1:10" ht="29.25">
      <c r="A690" s="178" t="s">
        <v>7369</v>
      </c>
      <c r="B690" s="178" t="s">
        <v>90</v>
      </c>
      <c r="C690" s="178" t="s">
        <v>1814</v>
      </c>
      <c r="D690" s="197" t="s">
        <v>1815</v>
      </c>
      <c r="E690" s="198" t="s">
        <v>90</v>
      </c>
      <c r="F690" s="217">
        <v>0</v>
      </c>
      <c r="G690" s="217">
        <v>0</v>
      </c>
      <c r="H690" s="217">
        <v>0</v>
      </c>
      <c r="I690" s="199" t="s">
        <v>7347</v>
      </c>
      <c r="J690" s="178" t="str">
        <f>_xlfn.XLOOKUP('FP&amp;A FEMA Mapping'!I690,'FP&amp;A NFC Mapping'!M:M,'FP&amp;A NFC Mapping'!N:N)</f>
        <v>Engineering and Asset Management</v>
      </c>
    </row>
    <row r="691" spans="1:10" ht="29.25">
      <c r="A691" s="178" t="s">
        <v>7369</v>
      </c>
      <c r="B691" s="178" t="s">
        <v>90</v>
      </c>
      <c r="C691" s="178" t="s">
        <v>1816</v>
      </c>
      <c r="D691" s="197" t="s">
        <v>1817</v>
      </c>
      <c r="E691" s="198" t="s">
        <v>90</v>
      </c>
      <c r="F691" s="217">
        <v>0</v>
      </c>
      <c r="G691" s="217">
        <v>0</v>
      </c>
      <c r="H691" s="217">
        <v>0</v>
      </c>
      <c r="I691" s="199" t="s">
        <v>7347</v>
      </c>
      <c r="J691" s="178" t="str">
        <f>_xlfn.XLOOKUP('FP&amp;A FEMA Mapping'!I691,'FP&amp;A NFC Mapping'!M:M,'FP&amp;A NFC Mapping'!N:N)</f>
        <v>Engineering and Asset Management</v>
      </c>
    </row>
    <row r="692" spans="1:10" ht="29.25">
      <c r="A692" s="178" t="s">
        <v>7369</v>
      </c>
      <c r="B692" s="178" t="s">
        <v>90</v>
      </c>
      <c r="C692" s="178" t="s">
        <v>1818</v>
      </c>
      <c r="D692" s="197" t="s">
        <v>1819</v>
      </c>
      <c r="E692" s="198" t="s">
        <v>90</v>
      </c>
      <c r="F692" s="217">
        <v>0</v>
      </c>
      <c r="G692" s="217">
        <v>0</v>
      </c>
      <c r="H692" s="217">
        <v>0</v>
      </c>
      <c r="I692" s="199" t="s">
        <v>7347</v>
      </c>
      <c r="J692" s="178" t="str">
        <f>_xlfn.XLOOKUP('FP&amp;A FEMA Mapping'!I692,'FP&amp;A NFC Mapping'!M:M,'FP&amp;A NFC Mapping'!N:N)</f>
        <v>Engineering and Asset Management</v>
      </c>
    </row>
    <row r="693" spans="1:10" ht="29.25">
      <c r="A693" s="178" t="s">
        <v>7369</v>
      </c>
      <c r="B693" s="178" t="s">
        <v>90</v>
      </c>
      <c r="C693" s="178" t="s">
        <v>1820</v>
      </c>
      <c r="D693" s="197" t="s">
        <v>1821</v>
      </c>
      <c r="E693" s="198" t="s">
        <v>90</v>
      </c>
      <c r="F693" s="217">
        <v>0</v>
      </c>
      <c r="G693" s="217">
        <v>0</v>
      </c>
      <c r="H693" s="217">
        <v>0</v>
      </c>
      <c r="I693" s="199" t="s">
        <v>7347</v>
      </c>
      <c r="J693" s="178" t="str">
        <f>_xlfn.XLOOKUP('FP&amp;A FEMA Mapping'!I693,'FP&amp;A NFC Mapping'!M:M,'FP&amp;A NFC Mapping'!N:N)</f>
        <v>Engineering and Asset Management</v>
      </c>
    </row>
    <row r="694" spans="1:10" ht="29.25">
      <c r="A694" s="178" t="s">
        <v>7369</v>
      </c>
      <c r="B694" s="178" t="s">
        <v>90</v>
      </c>
      <c r="C694" s="178" t="s">
        <v>1822</v>
      </c>
      <c r="D694" s="197" t="s">
        <v>1823</v>
      </c>
      <c r="E694" s="198" t="s">
        <v>90</v>
      </c>
      <c r="F694" s="217">
        <v>0</v>
      </c>
      <c r="G694" s="217">
        <v>0</v>
      </c>
      <c r="H694" s="217">
        <v>0</v>
      </c>
      <c r="I694" s="199" t="s">
        <v>7347</v>
      </c>
      <c r="J694" s="178" t="str">
        <f>_xlfn.XLOOKUP('FP&amp;A FEMA Mapping'!I694,'FP&amp;A NFC Mapping'!M:M,'FP&amp;A NFC Mapping'!N:N)</f>
        <v>Engineering and Asset Management</v>
      </c>
    </row>
    <row r="695" spans="1:10" ht="29.25">
      <c r="A695" s="178" t="s">
        <v>7369</v>
      </c>
      <c r="B695" s="178" t="s">
        <v>90</v>
      </c>
      <c r="C695" s="178" t="s">
        <v>1824</v>
      </c>
      <c r="D695" s="197" t="s">
        <v>1825</v>
      </c>
      <c r="E695" s="198" t="s">
        <v>90</v>
      </c>
      <c r="F695" s="217">
        <v>0</v>
      </c>
      <c r="G695" s="217">
        <v>0</v>
      </c>
      <c r="H695" s="217">
        <v>0</v>
      </c>
      <c r="I695" s="199" t="s">
        <v>7347</v>
      </c>
      <c r="J695" s="178" t="str">
        <f>_xlfn.XLOOKUP('FP&amp;A FEMA Mapping'!I695,'FP&amp;A NFC Mapping'!M:M,'FP&amp;A NFC Mapping'!N:N)</f>
        <v>Engineering and Asset Management</v>
      </c>
    </row>
    <row r="696" spans="1:10" ht="29.25">
      <c r="A696" s="178" t="s">
        <v>7369</v>
      </c>
      <c r="B696" s="178" t="s">
        <v>90</v>
      </c>
      <c r="C696" s="178" t="s">
        <v>1826</v>
      </c>
      <c r="D696" s="197" t="s">
        <v>1827</v>
      </c>
      <c r="E696" s="198" t="s">
        <v>90</v>
      </c>
      <c r="F696" s="217">
        <v>0</v>
      </c>
      <c r="G696" s="217">
        <v>0</v>
      </c>
      <c r="H696" s="217">
        <v>0</v>
      </c>
      <c r="I696" s="199" t="s">
        <v>7347</v>
      </c>
      <c r="J696" s="178" t="str">
        <f>_xlfn.XLOOKUP('FP&amp;A FEMA Mapping'!I696,'FP&amp;A NFC Mapping'!M:M,'FP&amp;A NFC Mapping'!N:N)</f>
        <v>Engineering and Asset Management</v>
      </c>
    </row>
    <row r="697" spans="1:10" ht="29.25">
      <c r="A697" s="178" t="s">
        <v>7369</v>
      </c>
      <c r="B697" s="178" t="s">
        <v>90</v>
      </c>
      <c r="C697" s="178" t="s">
        <v>1828</v>
      </c>
      <c r="D697" s="197" t="s">
        <v>1829</v>
      </c>
      <c r="E697" s="198" t="s">
        <v>90</v>
      </c>
      <c r="F697" s="217">
        <v>0</v>
      </c>
      <c r="G697" s="217">
        <v>0</v>
      </c>
      <c r="H697" s="217">
        <v>0</v>
      </c>
      <c r="I697" s="199" t="s">
        <v>7347</v>
      </c>
      <c r="J697" s="178" t="str">
        <f>_xlfn.XLOOKUP('FP&amp;A FEMA Mapping'!I697,'FP&amp;A NFC Mapping'!M:M,'FP&amp;A NFC Mapping'!N:N)</f>
        <v>Engineering and Asset Management</v>
      </c>
    </row>
    <row r="698" spans="1:10" ht="29.25">
      <c r="A698" s="178" t="s">
        <v>7369</v>
      </c>
      <c r="B698" s="178" t="s">
        <v>90</v>
      </c>
      <c r="C698" s="178" t="s">
        <v>1830</v>
      </c>
      <c r="D698" s="197" t="s">
        <v>1831</v>
      </c>
      <c r="E698" s="198" t="s">
        <v>90</v>
      </c>
      <c r="F698" s="217">
        <v>0</v>
      </c>
      <c r="G698" s="217">
        <v>0</v>
      </c>
      <c r="H698" s="217">
        <v>0</v>
      </c>
      <c r="I698" s="199" t="s">
        <v>7347</v>
      </c>
      <c r="J698" s="178" t="str">
        <f>_xlfn.XLOOKUP('FP&amp;A FEMA Mapping'!I698,'FP&amp;A NFC Mapping'!M:M,'FP&amp;A NFC Mapping'!N:N)</f>
        <v>Engineering and Asset Management</v>
      </c>
    </row>
    <row r="699" spans="1:10" ht="29.25">
      <c r="A699" s="178" t="s">
        <v>7369</v>
      </c>
      <c r="B699" s="178" t="s">
        <v>90</v>
      </c>
      <c r="C699" s="178" t="s">
        <v>1832</v>
      </c>
      <c r="D699" s="197" t="s">
        <v>1833</v>
      </c>
      <c r="E699" s="198" t="s">
        <v>90</v>
      </c>
      <c r="F699" s="217">
        <v>0</v>
      </c>
      <c r="G699" s="217">
        <v>0</v>
      </c>
      <c r="H699" s="217">
        <v>0</v>
      </c>
      <c r="I699" s="199" t="s">
        <v>7347</v>
      </c>
      <c r="J699" s="178" t="str">
        <f>_xlfn.XLOOKUP('FP&amp;A FEMA Mapping'!I699,'FP&amp;A NFC Mapping'!M:M,'FP&amp;A NFC Mapping'!N:N)</f>
        <v>Engineering and Asset Management</v>
      </c>
    </row>
    <row r="700" spans="1:10" ht="29.25">
      <c r="A700" s="178" t="s">
        <v>7369</v>
      </c>
      <c r="B700" s="178" t="s">
        <v>90</v>
      </c>
      <c r="C700" s="178" t="s">
        <v>1834</v>
      </c>
      <c r="D700" s="197" t="s">
        <v>1835</v>
      </c>
      <c r="E700" s="198" t="s">
        <v>90</v>
      </c>
      <c r="F700" s="217">
        <v>0</v>
      </c>
      <c r="G700" s="217">
        <v>0</v>
      </c>
      <c r="H700" s="217">
        <v>0</v>
      </c>
      <c r="I700" s="199" t="s">
        <v>7347</v>
      </c>
      <c r="J700" s="178" t="str">
        <f>_xlfn.XLOOKUP('FP&amp;A FEMA Mapping'!I700,'FP&amp;A NFC Mapping'!M:M,'FP&amp;A NFC Mapping'!N:N)</f>
        <v>Engineering and Asset Management</v>
      </c>
    </row>
    <row r="701" spans="1:10" ht="29.25">
      <c r="A701" s="178" t="s">
        <v>7369</v>
      </c>
      <c r="B701" s="178" t="s">
        <v>90</v>
      </c>
      <c r="C701" s="178" t="s">
        <v>1836</v>
      </c>
      <c r="D701" s="197" t="s">
        <v>1837</v>
      </c>
      <c r="E701" s="198" t="s">
        <v>90</v>
      </c>
      <c r="F701" s="217">
        <v>0</v>
      </c>
      <c r="G701" s="217">
        <v>0</v>
      </c>
      <c r="H701" s="217">
        <v>0</v>
      </c>
      <c r="I701" s="199" t="s">
        <v>7347</v>
      </c>
      <c r="J701" s="178" t="str">
        <f>_xlfn.XLOOKUP('FP&amp;A FEMA Mapping'!I701,'FP&amp;A NFC Mapping'!M:M,'FP&amp;A NFC Mapping'!N:N)</f>
        <v>Engineering and Asset Management</v>
      </c>
    </row>
    <row r="702" spans="1:10" ht="29.25">
      <c r="A702" s="178" t="s">
        <v>7369</v>
      </c>
      <c r="B702" s="178" t="s">
        <v>90</v>
      </c>
      <c r="C702" s="178" t="s">
        <v>1838</v>
      </c>
      <c r="D702" s="197" t="s">
        <v>1839</v>
      </c>
      <c r="E702" s="198" t="s">
        <v>90</v>
      </c>
      <c r="F702" s="217">
        <v>0</v>
      </c>
      <c r="G702" s="217">
        <v>0</v>
      </c>
      <c r="H702" s="217">
        <v>0</v>
      </c>
      <c r="I702" s="199" t="s">
        <v>7347</v>
      </c>
      <c r="J702" s="178" t="str">
        <f>_xlfn.XLOOKUP('FP&amp;A FEMA Mapping'!I702,'FP&amp;A NFC Mapping'!M:M,'FP&amp;A NFC Mapping'!N:N)</f>
        <v>Engineering and Asset Management</v>
      </c>
    </row>
    <row r="703" spans="1:10" ht="29.25">
      <c r="A703" s="178" t="s">
        <v>7369</v>
      </c>
      <c r="B703" s="178" t="s">
        <v>90</v>
      </c>
      <c r="C703" s="178" t="s">
        <v>1840</v>
      </c>
      <c r="D703" s="197" t="s">
        <v>1841</v>
      </c>
      <c r="E703" s="198" t="s">
        <v>90</v>
      </c>
      <c r="F703" s="217">
        <v>0</v>
      </c>
      <c r="G703" s="217">
        <v>0</v>
      </c>
      <c r="H703" s="217">
        <v>0</v>
      </c>
      <c r="I703" s="199" t="s">
        <v>7347</v>
      </c>
      <c r="J703" s="178" t="str">
        <f>_xlfn.XLOOKUP('FP&amp;A FEMA Mapping'!I703,'FP&amp;A NFC Mapping'!M:M,'FP&amp;A NFC Mapping'!N:N)</f>
        <v>Engineering and Asset Management</v>
      </c>
    </row>
    <row r="704" spans="1:10" ht="29.25">
      <c r="A704" s="178" t="s">
        <v>7369</v>
      </c>
      <c r="B704" s="178" t="s">
        <v>90</v>
      </c>
      <c r="C704" s="178" t="s">
        <v>1842</v>
      </c>
      <c r="D704" s="197" t="s">
        <v>1843</v>
      </c>
      <c r="E704" s="198" t="s">
        <v>90</v>
      </c>
      <c r="F704" s="217">
        <v>0</v>
      </c>
      <c r="G704" s="217">
        <v>0</v>
      </c>
      <c r="H704" s="217">
        <v>0</v>
      </c>
      <c r="I704" s="199" t="s">
        <v>7347</v>
      </c>
      <c r="J704" s="178" t="str">
        <f>_xlfn.XLOOKUP('FP&amp;A FEMA Mapping'!I704,'FP&amp;A NFC Mapping'!M:M,'FP&amp;A NFC Mapping'!N:N)</f>
        <v>Engineering and Asset Management</v>
      </c>
    </row>
    <row r="705" spans="1:10" ht="29.25">
      <c r="A705" s="178" t="s">
        <v>7369</v>
      </c>
      <c r="B705" s="178" t="s">
        <v>90</v>
      </c>
      <c r="C705" s="178" t="s">
        <v>1844</v>
      </c>
      <c r="D705" s="197" t="s">
        <v>1845</v>
      </c>
      <c r="E705" s="198" t="s">
        <v>90</v>
      </c>
      <c r="F705" s="217">
        <v>0</v>
      </c>
      <c r="G705" s="217">
        <v>0</v>
      </c>
      <c r="H705" s="217">
        <v>0</v>
      </c>
      <c r="I705" s="199" t="s">
        <v>7347</v>
      </c>
      <c r="J705" s="178" t="str">
        <f>_xlfn.XLOOKUP('FP&amp;A FEMA Mapping'!I705,'FP&amp;A NFC Mapping'!M:M,'FP&amp;A NFC Mapping'!N:N)</f>
        <v>Engineering and Asset Management</v>
      </c>
    </row>
    <row r="706" spans="1:10" ht="29.25">
      <c r="A706" s="178" t="s">
        <v>7369</v>
      </c>
      <c r="B706" s="178" t="s">
        <v>90</v>
      </c>
      <c r="C706" s="178" t="s">
        <v>1846</v>
      </c>
      <c r="D706" s="197" t="s">
        <v>1847</v>
      </c>
      <c r="E706" s="198" t="s">
        <v>90</v>
      </c>
      <c r="F706" s="217">
        <v>0</v>
      </c>
      <c r="G706" s="217">
        <v>0</v>
      </c>
      <c r="H706" s="217">
        <v>0</v>
      </c>
      <c r="I706" s="199" t="s">
        <v>7347</v>
      </c>
      <c r="J706" s="178" t="str">
        <f>_xlfn.XLOOKUP('FP&amp;A FEMA Mapping'!I706,'FP&amp;A NFC Mapping'!M:M,'FP&amp;A NFC Mapping'!N:N)</f>
        <v>Engineering and Asset Management</v>
      </c>
    </row>
    <row r="707" spans="1:10" ht="29.25">
      <c r="A707" s="178" t="s">
        <v>7369</v>
      </c>
      <c r="B707" s="178" t="s">
        <v>90</v>
      </c>
      <c r="C707" s="178" t="s">
        <v>1848</v>
      </c>
      <c r="D707" s="197" t="s">
        <v>1849</v>
      </c>
      <c r="E707" s="198" t="s">
        <v>90</v>
      </c>
      <c r="F707" s="217">
        <v>0</v>
      </c>
      <c r="G707" s="217">
        <v>0</v>
      </c>
      <c r="H707" s="217">
        <v>0</v>
      </c>
      <c r="I707" s="199" t="s">
        <v>7347</v>
      </c>
      <c r="J707" s="178" t="str">
        <f>_xlfn.XLOOKUP('FP&amp;A FEMA Mapping'!I707,'FP&amp;A NFC Mapping'!M:M,'FP&amp;A NFC Mapping'!N:N)</f>
        <v>Engineering and Asset Management</v>
      </c>
    </row>
    <row r="708" spans="1:10" ht="29.25">
      <c r="A708" s="178" t="s">
        <v>7369</v>
      </c>
      <c r="B708" s="178" t="s">
        <v>90</v>
      </c>
      <c r="C708" s="178" t="s">
        <v>1850</v>
      </c>
      <c r="D708" s="197" t="s">
        <v>1851</v>
      </c>
      <c r="E708" s="198" t="s">
        <v>90</v>
      </c>
      <c r="F708" s="217">
        <v>0</v>
      </c>
      <c r="G708" s="217">
        <v>0</v>
      </c>
      <c r="H708" s="217">
        <v>0</v>
      </c>
      <c r="I708" s="199" t="s">
        <v>7347</v>
      </c>
      <c r="J708" s="178" t="str">
        <f>_xlfn.XLOOKUP('FP&amp;A FEMA Mapping'!I708,'FP&amp;A NFC Mapping'!M:M,'FP&amp;A NFC Mapping'!N:N)</f>
        <v>Engineering and Asset Management</v>
      </c>
    </row>
    <row r="709" spans="1:10" ht="29.25">
      <c r="A709" s="178" t="s">
        <v>7369</v>
      </c>
      <c r="B709" s="178" t="s">
        <v>90</v>
      </c>
      <c r="C709" s="178" t="s">
        <v>1852</v>
      </c>
      <c r="D709" s="197" t="s">
        <v>1853</v>
      </c>
      <c r="E709" s="198" t="s">
        <v>90</v>
      </c>
      <c r="F709" s="217">
        <v>0</v>
      </c>
      <c r="G709" s="217">
        <v>0</v>
      </c>
      <c r="H709" s="217">
        <v>0</v>
      </c>
      <c r="I709" s="199" t="s">
        <v>7347</v>
      </c>
      <c r="J709" s="178" t="str">
        <f>_xlfn.XLOOKUP('FP&amp;A FEMA Mapping'!I709,'FP&amp;A NFC Mapping'!M:M,'FP&amp;A NFC Mapping'!N:N)</f>
        <v>Engineering and Asset Management</v>
      </c>
    </row>
    <row r="710" spans="1:10" ht="29.25">
      <c r="A710" s="178" t="s">
        <v>7369</v>
      </c>
      <c r="B710" s="178" t="s">
        <v>90</v>
      </c>
      <c r="C710" s="178" t="s">
        <v>1854</v>
      </c>
      <c r="D710" s="197" t="s">
        <v>1855</v>
      </c>
      <c r="E710" s="198" t="s">
        <v>90</v>
      </c>
      <c r="F710" s="217">
        <v>0</v>
      </c>
      <c r="G710" s="217">
        <v>0</v>
      </c>
      <c r="H710" s="217">
        <v>0</v>
      </c>
      <c r="I710" s="199" t="s">
        <v>7347</v>
      </c>
      <c r="J710" s="178" t="str">
        <f>_xlfn.XLOOKUP('FP&amp;A FEMA Mapping'!I710,'FP&amp;A NFC Mapping'!M:M,'FP&amp;A NFC Mapping'!N:N)</f>
        <v>Engineering and Asset Management</v>
      </c>
    </row>
    <row r="711" spans="1:10" ht="29.25">
      <c r="A711" s="178" t="s">
        <v>7369</v>
      </c>
      <c r="B711" s="178" t="s">
        <v>90</v>
      </c>
      <c r="C711" s="178" t="s">
        <v>1856</v>
      </c>
      <c r="D711" s="197" t="s">
        <v>1857</v>
      </c>
      <c r="E711" s="198" t="s">
        <v>90</v>
      </c>
      <c r="F711" s="217">
        <v>0</v>
      </c>
      <c r="G711" s="217">
        <v>0</v>
      </c>
      <c r="H711" s="217">
        <v>0</v>
      </c>
      <c r="I711" s="199" t="s">
        <v>7347</v>
      </c>
      <c r="J711" s="178" t="str">
        <f>_xlfn.XLOOKUP('FP&amp;A FEMA Mapping'!I711,'FP&amp;A NFC Mapping'!M:M,'FP&amp;A NFC Mapping'!N:N)</f>
        <v>Engineering and Asset Management</v>
      </c>
    </row>
    <row r="712" spans="1:10" ht="29.25">
      <c r="A712" s="178" t="s">
        <v>7369</v>
      </c>
      <c r="B712" s="178" t="s">
        <v>90</v>
      </c>
      <c r="C712" s="178" t="s">
        <v>1858</v>
      </c>
      <c r="D712" s="197" t="s">
        <v>1859</v>
      </c>
      <c r="E712" s="198" t="s">
        <v>90</v>
      </c>
      <c r="F712" s="217">
        <v>0</v>
      </c>
      <c r="G712" s="217">
        <v>0</v>
      </c>
      <c r="H712" s="217">
        <v>0</v>
      </c>
      <c r="I712" s="199" t="s">
        <v>7347</v>
      </c>
      <c r="J712" s="178" t="str">
        <f>_xlfn.XLOOKUP('FP&amp;A FEMA Mapping'!I712,'FP&amp;A NFC Mapping'!M:M,'FP&amp;A NFC Mapping'!N:N)</f>
        <v>Engineering and Asset Management</v>
      </c>
    </row>
    <row r="713" spans="1:10" ht="29.25">
      <c r="A713" s="178" t="s">
        <v>7369</v>
      </c>
      <c r="B713" s="178" t="s">
        <v>90</v>
      </c>
      <c r="C713" s="178" t="s">
        <v>1860</v>
      </c>
      <c r="D713" s="197" t="s">
        <v>1861</v>
      </c>
      <c r="E713" s="198" t="s">
        <v>90</v>
      </c>
      <c r="F713" s="217">
        <v>0</v>
      </c>
      <c r="G713" s="217">
        <v>0</v>
      </c>
      <c r="H713" s="217">
        <v>0</v>
      </c>
      <c r="I713" s="199" t="s">
        <v>7347</v>
      </c>
      <c r="J713" s="178" t="str">
        <f>_xlfn.XLOOKUP('FP&amp;A FEMA Mapping'!I713,'FP&amp;A NFC Mapping'!M:M,'FP&amp;A NFC Mapping'!N:N)</f>
        <v>Engineering and Asset Management</v>
      </c>
    </row>
    <row r="714" spans="1:10" ht="29.25">
      <c r="A714" s="178" t="s">
        <v>7369</v>
      </c>
      <c r="B714" s="178" t="s">
        <v>90</v>
      </c>
      <c r="C714" s="178" t="s">
        <v>1862</v>
      </c>
      <c r="D714" s="197" t="s">
        <v>1863</v>
      </c>
      <c r="E714" s="198" t="s">
        <v>90</v>
      </c>
      <c r="F714" s="217">
        <v>0</v>
      </c>
      <c r="G714" s="217">
        <v>0</v>
      </c>
      <c r="H714" s="217">
        <v>0</v>
      </c>
      <c r="I714" s="199" t="s">
        <v>7347</v>
      </c>
      <c r="J714" s="178" t="str">
        <f>_xlfn.XLOOKUP('FP&amp;A FEMA Mapping'!I714,'FP&amp;A NFC Mapping'!M:M,'FP&amp;A NFC Mapping'!N:N)</f>
        <v>Engineering and Asset Management</v>
      </c>
    </row>
    <row r="715" spans="1:10" ht="29.25">
      <c r="A715" s="178" t="s">
        <v>7369</v>
      </c>
      <c r="B715" s="178" t="s">
        <v>90</v>
      </c>
      <c r="C715" s="178" t="s">
        <v>1864</v>
      </c>
      <c r="D715" s="197" t="s">
        <v>1865</v>
      </c>
      <c r="E715" s="198" t="s">
        <v>90</v>
      </c>
      <c r="F715" s="217">
        <v>0</v>
      </c>
      <c r="G715" s="217">
        <v>0</v>
      </c>
      <c r="H715" s="217">
        <v>0</v>
      </c>
      <c r="I715" s="199" t="s">
        <v>7347</v>
      </c>
      <c r="J715" s="178" t="str">
        <f>_xlfn.XLOOKUP('FP&amp;A FEMA Mapping'!I715,'FP&amp;A NFC Mapping'!M:M,'FP&amp;A NFC Mapping'!N:N)</f>
        <v>Engineering and Asset Management</v>
      </c>
    </row>
    <row r="716" spans="1:10" ht="29.25">
      <c r="A716" s="178" t="s">
        <v>7369</v>
      </c>
      <c r="B716" s="178" t="s">
        <v>90</v>
      </c>
      <c r="C716" s="178" t="s">
        <v>1866</v>
      </c>
      <c r="D716" s="197" t="s">
        <v>1867</v>
      </c>
      <c r="E716" s="198" t="s">
        <v>90</v>
      </c>
      <c r="F716" s="217">
        <v>0</v>
      </c>
      <c r="G716" s="217">
        <v>0</v>
      </c>
      <c r="H716" s="217">
        <v>0</v>
      </c>
      <c r="I716" s="199" t="s">
        <v>7347</v>
      </c>
      <c r="J716" s="178" t="str">
        <f>_xlfn.XLOOKUP('FP&amp;A FEMA Mapping'!I716,'FP&amp;A NFC Mapping'!M:M,'FP&amp;A NFC Mapping'!N:N)</f>
        <v>Engineering and Asset Management</v>
      </c>
    </row>
    <row r="717" spans="1:10" ht="29.25">
      <c r="A717" s="178" t="s">
        <v>7369</v>
      </c>
      <c r="B717" s="178" t="s">
        <v>90</v>
      </c>
      <c r="C717" s="178" t="s">
        <v>1868</v>
      </c>
      <c r="D717" s="197" t="s">
        <v>1869</v>
      </c>
      <c r="E717" s="198" t="s">
        <v>90</v>
      </c>
      <c r="F717" s="217">
        <v>0</v>
      </c>
      <c r="G717" s="217">
        <v>0</v>
      </c>
      <c r="H717" s="217">
        <v>0</v>
      </c>
      <c r="I717" s="199" t="s">
        <v>7347</v>
      </c>
      <c r="J717" s="178" t="str">
        <f>_xlfn.XLOOKUP('FP&amp;A FEMA Mapping'!I717,'FP&amp;A NFC Mapping'!M:M,'FP&amp;A NFC Mapping'!N:N)</f>
        <v>Engineering and Asset Management</v>
      </c>
    </row>
    <row r="718" spans="1:10" ht="29.25">
      <c r="A718" s="178" t="s">
        <v>7369</v>
      </c>
      <c r="B718" s="178" t="s">
        <v>90</v>
      </c>
      <c r="C718" s="178" t="s">
        <v>1870</v>
      </c>
      <c r="D718" s="197" t="s">
        <v>1871</v>
      </c>
      <c r="E718" s="198" t="s">
        <v>90</v>
      </c>
      <c r="F718" s="217">
        <v>0</v>
      </c>
      <c r="G718" s="217">
        <v>0</v>
      </c>
      <c r="H718" s="217">
        <v>0</v>
      </c>
      <c r="I718" s="199" t="s">
        <v>7347</v>
      </c>
      <c r="J718" s="178" t="str">
        <f>_xlfn.XLOOKUP('FP&amp;A FEMA Mapping'!I718,'FP&amp;A NFC Mapping'!M:M,'FP&amp;A NFC Mapping'!N:N)</f>
        <v>Engineering and Asset Management</v>
      </c>
    </row>
    <row r="719" spans="1:10" ht="29.25">
      <c r="A719" s="178" t="s">
        <v>7369</v>
      </c>
      <c r="B719" s="178" t="s">
        <v>90</v>
      </c>
      <c r="C719" s="178" t="s">
        <v>1872</v>
      </c>
      <c r="D719" s="197" t="s">
        <v>1873</v>
      </c>
      <c r="E719" s="198" t="s">
        <v>90</v>
      </c>
      <c r="F719" s="217">
        <v>0</v>
      </c>
      <c r="G719" s="217">
        <v>0</v>
      </c>
      <c r="H719" s="217">
        <v>0</v>
      </c>
      <c r="I719" s="199" t="s">
        <v>7347</v>
      </c>
      <c r="J719" s="178" t="str">
        <f>_xlfn.XLOOKUP('FP&amp;A FEMA Mapping'!I719,'FP&amp;A NFC Mapping'!M:M,'FP&amp;A NFC Mapping'!N:N)</f>
        <v>Engineering and Asset Management</v>
      </c>
    </row>
    <row r="720" spans="1:10" ht="29.25">
      <c r="A720" s="178" t="s">
        <v>7369</v>
      </c>
      <c r="B720" s="178" t="s">
        <v>90</v>
      </c>
      <c r="C720" s="178" t="s">
        <v>1874</v>
      </c>
      <c r="D720" s="197" t="s">
        <v>1875</v>
      </c>
      <c r="E720" s="198" t="s">
        <v>90</v>
      </c>
      <c r="F720" s="217">
        <v>0</v>
      </c>
      <c r="G720" s="217">
        <v>0</v>
      </c>
      <c r="H720" s="217">
        <v>0</v>
      </c>
      <c r="I720" s="199" t="s">
        <v>7347</v>
      </c>
      <c r="J720" s="178" t="str">
        <f>_xlfn.XLOOKUP('FP&amp;A FEMA Mapping'!I720,'FP&amp;A NFC Mapping'!M:M,'FP&amp;A NFC Mapping'!N:N)</f>
        <v>Engineering and Asset Management</v>
      </c>
    </row>
    <row r="721" spans="1:10" ht="29.25">
      <c r="A721" s="178" t="s">
        <v>7369</v>
      </c>
      <c r="B721" s="178" t="s">
        <v>90</v>
      </c>
      <c r="C721" s="178" t="s">
        <v>1876</v>
      </c>
      <c r="D721" s="197" t="s">
        <v>1877</v>
      </c>
      <c r="E721" s="198" t="s">
        <v>90</v>
      </c>
      <c r="F721" s="217">
        <v>0</v>
      </c>
      <c r="G721" s="217">
        <v>0</v>
      </c>
      <c r="H721" s="217">
        <v>0</v>
      </c>
      <c r="I721" s="199" t="s">
        <v>7347</v>
      </c>
      <c r="J721" s="178" t="str">
        <f>_xlfn.XLOOKUP('FP&amp;A FEMA Mapping'!I721,'FP&amp;A NFC Mapping'!M:M,'FP&amp;A NFC Mapping'!N:N)</f>
        <v>Engineering and Asset Management</v>
      </c>
    </row>
    <row r="722" spans="1:10" ht="29.25">
      <c r="A722" s="178" t="s">
        <v>7369</v>
      </c>
      <c r="B722" s="178" t="s">
        <v>90</v>
      </c>
      <c r="C722" s="178" t="s">
        <v>1878</v>
      </c>
      <c r="D722" s="197" t="s">
        <v>1879</v>
      </c>
      <c r="E722" s="198" t="s">
        <v>90</v>
      </c>
      <c r="F722" s="217">
        <v>0</v>
      </c>
      <c r="G722" s="217">
        <v>0</v>
      </c>
      <c r="H722" s="217">
        <v>0</v>
      </c>
      <c r="I722" s="199" t="s">
        <v>7347</v>
      </c>
      <c r="J722" s="178" t="str">
        <f>_xlfn.XLOOKUP('FP&amp;A FEMA Mapping'!I722,'FP&amp;A NFC Mapping'!M:M,'FP&amp;A NFC Mapping'!N:N)</f>
        <v>Engineering and Asset Management</v>
      </c>
    </row>
    <row r="723" spans="1:10" ht="29.25">
      <c r="A723" s="178" t="s">
        <v>7369</v>
      </c>
      <c r="B723" s="178" t="s">
        <v>90</v>
      </c>
      <c r="C723" s="178" t="s">
        <v>1880</v>
      </c>
      <c r="D723" s="197" t="s">
        <v>1881</v>
      </c>
      <c r="E723" s="198" t="s">
        <v>90</v>
      </c>
      <c r="F723" s="217">
        <v>0</v>
      </c>
      <c r="G723" s="217">
        <v>0</v>
      </c>
      <c r="H723" s="217">
        <v>0</v>
      </c>
      <c r="I723" s="199" t="s">
        <v>7347</v>
      </c>
      <c r="J723" s="178" t="str">
        <f>_xlfn.XLOOKUP('FP&amp;A FEMA Mapping'!I723,'FP&amp;A NFC Mapping'!M:M,'FP&amp;A NFC Mapping'!N:N)</f>
        <v>Engineering and Asset Management</v>
      </c>
    </row>
    <row r="724" spans="1:10" ht="29.25">
      <c r="A724" s="178" t="s">
        <v>7369</v>
      </c>
      <c r="B724" s="178" t="s">
        <v>90</v>
      </c>
      <c r="C724" s="178" t="s">
        <v>1882</v>
      </c>
      <c r="D724" s="197" t="s">
        <v>1883</v>
      </c>
      <c r="E724" s="198" t="s">
        <v>90</v>
      </c>
      <c r="F724" s="217">
        <v>0</v>
      </c>
      <c r="G724" s="217">
        <v>0</v>
      </c>
      <c r="H724" s="217">
        <v>0</v>
      </c>
      <c r="I724" s="199" t="s">
        <v>7347</v>
      </c>
      <c r="J724" s="178" t="str">
        <f>_xlfn.XLOOKUP('FP&amp;A FEMA Mapping'!I724,'FP&amp;A NFC Mapping'!M:M,'FP&amp;A NFC Mapping'!N:N)</f>
        <v>Engineering and Asset Management</v>
      </c>
    </row>
    <row r="725" spans="1:10" ht="29.25">
      <c r="A725" s="178" t="s">
        <v>7369</v>
      </c>
      <c r="B725" s="178" t="s">
        <v>90</v>
      </c>
      <c r="C725" s="178" t="s">
        <v>1884</v>
      </c>
      <c r="D725" s="197" t="s">
        <v>1885</v>
      </c>
      <c r="E725" s="198" t="s">
        <v>90</v>
      </c>
      <c r="F725" s="217">
        <v>0</v>
      </c>
      <c r="G725" s="217">
        <v>0</v>
      </c>
      <c r="H725" s="217">
        <v>0</v>
      </c>
      <c r="I725" s="199" t="s">
        <v>7347</v>
      </c>
      <c r="J725" s="178" t="str">
        <f>_xlfn.XLOOKUP('FP&amp;A FEMA Mapping'!I725,'FP&amp;A NFC Mapping'!M:M,'FP&amp;A NFC Mapping'!N:N)</f>
        <v>Engineering and Asset Management</v>
      </c>
    </row>
    <row r="726" spans="1:10" ht="29.25">
      <c r="A726" s="178" t="s">
        <v>7369</v>
      </c>
      <c r="B726" s="178" t="s">
        <v>90</v>
      </c>
      <c r="C726" s="178" t="s">
        <v>1886</v>
      </c>
      <c r="D726" s="197" t="s">
        <v>1887</v>
      </c>
      <c r="E726" s="198" t="s">
        <v>90</v>
      </c>
      <c r="F726" s="217">
        <v>0</v>
      </c>
      <c r="G726" s="217">
        <v>0</v>
      </c>
      <c r="H726" s="217">
        <v>0</v>
      </c>
      <c r="I726" s="199" t="s">
        <v>7347</v>
      </c>
      <c r="J726" s="178" t="str">
        <f>_xlfn.XLOOKUP('FP&amp;A FEMA Mapping'!I726,'FP&amp;A NFC Mapping'!M:M,'FP&amp;A NFC Mapping'!N:N)</f>
        <v>Engineering and Asset Management</v>
      </c>
    </row>
    <row r="727" spans="1:10" ht="29.25">
      <c r="A727" s="178" t="s">
        <v>7369</v>
      </c>
      <c r="B727" s="178" t="s">
        <v>90</v>
      </c>
      <c r="C727" s="178" t="s">
        <v>1888</v>
      </c>
      <c r="D727" s="197" t="s">
        <v>1889</v>
      </c>
      <c r="E727" s="198" t="s">
        <v>90</v>
      </c>
      <c r="F727" s="217">
        <v>0</v>
      </c>
      <c r="G727" s="217">
        <v>0</v>
      </c>
      <c r="H727" s="217">
        <v>0</v>
      </c>
      <c r="I727" s="199" t="s">
        <v>7347</v>
      </c>
      <c r="J727" s="178" t="str">
        <f>_xlfn.XLOOKUP('FP&amp;A FEMA Mapping'!I727,'FP&amp;A NFC Mapping'!M:M,'FP&amp;A NFC Mapping'!N:N)</f>
        <v>Engineering and Asset Management</v>
      </c>
    </row>
    <row r="728" spans="1:10" ht="29.25">
      <c r="A728" s="178" t="s">
        <v>7369</v>
      </c>
      <c r="B728" s="178" t="s">
        <v>90</v>
      </c>
      <c r="C728" s="178" t="s">
        <v>1890</v>
      </c>
      <c r="D728" s="197" t="s">
        <v>1891</v>
      </c>
      <c r="E728" s="198" t="s">
        <v>90</v>
      </c>
      <c r="F728" s="217">
        <v>0</v>
      </c>
      <c r="G728" s="217">
        <v>0</v>
      </c>
      <c r="H728" s="217">
        <v>0</v>
      </c>
      <c r="I728" s="199" t="s">
        <v>7347</v>
      </c>
      <c r="J728" s="178" t="str">
        <f>_xlfn.XLOOKUP('FP&amp;A FEMA Mapping'!I728,'FP&amp;A NFC Mapping'!M:M,'FP&amp;A NFC Mapping'!N:N)</f>
        <v>Engineering and Asset Management</v>
      </c>
    </row>
    <row r="729" spans="1:10" ht="29.25">
      <c r="A729" s="178" t="s">
        <v>7369</v>
      </c>
      <c r="B729" s="178" t="s">
        <v>90</v>
      </c>
      <c r="C729" s="178" t="s">
        <v>1892</v>
      </c>
      <c r="D729" s="197" t="s">
        <v>1893</v>
      </c>
      <c r="E729" s="198" t="s">
        <v>90</v>
      </c>
      <c r="F729" s="217">
        <v>0</v>
      </c>
      <c r="G729" s="217">
        <v>0</v>
      </c>
      <c r="H729" s="217">
        <v>0</v>
      </c>
      <c r="I729" s="199" t="s">
        <v>7347</v>
      </c>
      <c r="J729" s="178" t="str">
        <f>_xlfn.XLOOKUP('FP&amp;A FEMA Mapping'!I729,'FP&amp;A NFC Mapping'!M:M,'FP&amp;A NFC Mapping'!N:N)</f>
        <v>Engineering and Asset Management</v>
      </c>
    </row>
    <row r="730" spans="1:10" ht="29.25">
      <c r="A730" s="178" t="s">
        <v>7369</v>
      </c>
      <c r="B730" s="178" t="s">
        <v>90</v>
      </c>
      <c r="C730" s="178" t="s">
        <v>1894</v>
      </c>
      <c r="D730" s="197" t="s">
        <v>1895</v>
      </c>
      <c r="E730" s="198" t="s">
        <v>90</v>
      </c>
      <c r="F730" s="217">
        <v>0</v>
      </c>
      <c r="G730" s="217">
        <v>0</v>
      </c>
      <c r="H730" s="217">
        <v>0</v>
      </c>
      <c r="I730" s="199" t="s">
        <v>7347</v>
      </c>
      <c r="J730" s="178" t="str">
        <f>_xlfn.XLOOKUP('FP&amp;A FEMA Mapping'!I730,'FP&amp;A NFC Mapping'!M:M,'FP&amp;A NFC Mapping'!N:N)</f>
        <v>Engineering and Asset Management</v>
      </c>
    </row>
    <row r="731" spans="1:10" ht="29.25">
      <c r="A731" s="178" t="s">
        <v>7369</v>
      </c>
      <c r="B731" s="178" t="s">
        <v>90</v>
      </c>
      <c r="C731" s="178" t="s">
        <v>1896</v>
      </c>
      <c r="D731" s="197" t="s">
        <v>1897</v>
      </c>
      <c r="E731" s="198" t="s">
        <v>90</v>
      </c>
      <c r="F731" s="217">
        <v>0</v>
      </c>
      <c r="G731" s="217">
        <v>0</v>
      </c>
      <c r="H731" s="217">
        <v>0</v>
      </c>
      <c r="I731" s="199" t="s">
        <v>7347</v>
      </c>
      <c r="J731" s="178" t="str">
        <f>_xlfn.XLOOKUP('FP&amp;A FEMA Mapping'!I731,'FP&amp;A NFC Mapping'!M:M,'FP&amp;A NFC Mapping'!N:N)</f>
        <v>Engineering and Asset Management</v>
      </c>
    </row>
    <row r="732" spans="1:10" ht="29.25">
      <c r="A732" s="178" t="s">
        <v>7369</v>
      </c>
      <c r="B732" s="178" t="s">
        <v>90</v>
      </c>
      <c r="C732" s="178" t="s">
        <v>1898</v>
      </c>
      <c r="D732" s="197" t="s">
        <v>1899</v>
      </c>
      <c r="E732" s="198" t="s">
        <v>90</v>
      </c>
      <c r="F732" s="217">
        <v>0</v>
      </c>
      <c r="G732" s="217">
        <v>0</v>
      </c>
      <c r="H732" s="217">
        <v>0</v>
      </c>
      <c r="I732" s="199" t="s">
        <v>7347</v>
      </c>
      <c r="J732" s="178" t="str">
        <f>_xlfn.XLOOKUP('FP&amp;A FEMA Mapping'!I732,'FP&amp;A NFC Mapping'!M:M,'FP&amp;A NFC Mapping'!N:N)</f>
        <v>Engineering and Asset Management</v>
      </c>
    </row>
    <row r="733" spans="1:10" ht="29.25">
      <c r="A733" s="178" t="s">
        <v>7369</v>
      </c>
      <c r="B733" s="178" t="s">
        <v>90</v>
      </c>
      <c r="C733" s="178" t="s">
        <v>1900</v>
      </c>
      <c r="D733" s="197" t="s">
        <v>1901</v>
      </c>
      <c r="E733" s="198" t="s">
        <v>90</v>
      </c>
      <c r="F733" s="217">
        <v>0</v>
      </c>
      <c r="G733" s="217">
        <v>0</v>
      </c>
      <c r="H733" s="217">
        <v>0</v>
      </c>
      <c r="I733" s="199" t="s">
        <v>7347</v>
      </c>
      <c r="J733" s="178" t="str">
        <f>_xlfn.XLOOKUP('FP&amp;A FEMA Mapping'!I733,'FP&amp;A NFC Mapping'!M:M,'FP&amp;A NFC Mapping'!N:N)</f>
        <v>Engineering and Asset Management</v>
      </c>
    </row>
    <row r="734" spans="1:10" ht="29.25">
      <c r="A734" s="178" t="s">
        <v>7369</v>
      </c>
      <c r="B734" s="178" t="s">
        <v>90</v>
      </c>
      <c r="C734" s="178" t="s">
        <v>1902</v>
      </c>
      <c r="D734" s="197" t="s">
        <v>1903</v>
      </c>
      <c r="E734" s="198" t="s">
        <v>90</v>
      </c>
      <c r="F734" s="217">
        <v>0</v>
      </c>
      <c r="G734" s="217">
        <v>0</v>
      </c>
      <c r="H734" s="217">
        <v>0</v>
      </c>
      <c r="I734" s="199" t="s">
        <v>7347</v>
      </c>
      <c r="J734" s="178" t="str">
        <f>_xlfn.XLOOKUP('FP&amp;A FEMA Mapping'!I734,'FP&amp;A NFC Mapping'!M:M,'FP&amp;A NFC Mapping'!N:N)</f>
        <v>Engineering and Asset Management</v>
      </c>
    </row>
    <row r="735" spans="1:10" ht="29.25">
      <c r="A735" s="178" t="s">
        <v>7369</v>
      </c>
      <c r="B735" s="178" t="s">
        <v>90</v>
      </c>
      <c r="C735" s="178" t="s">
        <v>1904</v>
      </c>
      <c r="D735" s="197" t="s">
        <v>1905</v>
      </c>
      <c r="E735" s="198" t="s">
        <v>90</v>
      </c>
      <c r="F735" s="217">
        <v>0</v>
      </c>
      <c r="G735" s="217">
        <v>0</v>
      </c>
      <c r="H735" s="217">
        <v>0</v>
      </c>
      <c r="I735" s="199" t="s">
        <v>7347</v>
      </c>
      <c r="J735" s="178" t="str">
        <f>_xlfn.XLOOKUP('FP&amp;A FEMA Mapping'!I735,'FP&amp;A NFC Mapping'!M:M,'FP&amp;A NFC Mapping'!N:N)</f>
        <v>Engineering and Asset Management</v>
      </c>
    </row>
    <row r="736" spans="1:10" ht="29.25">
      <c r="A736" s="178" t="s">
        <v>7369</v>
      </c>
      <c r="B736" s="178" t="s">
        <v>90</v>
      </c>
      <c r="C736" s="178" t="s">
        <v>1906</v>
      </c>
      <c r="D736" s="197" t="s">
        <v>1907</v>
      </c>
      <c r="E736" s="198" t="s">
        <v>90</v>
      </c>
      <c r="F736" s="217">
        <v>0</v>
      </c>
      <c r="G736" s="217">
        <v>0</v>
      </c>
      <c r="H736" s="217">
        <v>0</v>
      </c>
      <c r="I736" s="199" t="s">
        <v>7347</v>
      </c>
      <c r="J736" s="178" t="str">
        <f>_xlfn.XLOOKUP('FP&amp;A FEMA Mapping'!I736,'FP&amp;A NFC Mapping'!M:M,'FP&amp;A NFC Mapping'!N:N)</f>
        <v>Engineering and Asset Management</v>
      </c>
    </row>
    <row r="737" spans="1:10" ht="29.25">
      <c r="A737" s="178" t="s">
        <v>7369</v>
      </c>
      <c r="B737" s="178" t="s">
        <v>90</v>
      </c>
      <c r="C737" s="178" t="s">
        <v>1908</v>
      </c>
      <c r="D737" s="197" t="s">
        <v>1909</v>
      </c>
      <c r="E737" s="198" t="s">
        <v>90</v>
      </c>
      <c r="F737" s="217">
        <v>0</v>
      </c>
      <c r="G737" s="217">
        <v>0</v>
      </c>
      <c r="H737" s="217">
        <v>0</v>
      </c>
      <c r="I737" s="199" t="s">
        <v>7347</v>
      </c>
      <c r="J737" s="178" t="str">
        <f>_xlfn.XLOOKUP('FP&amp;A FEMA Mapping'!I737,'FP&amp;A NFC Mapping'!M:M,'FP&amp;A NFC Mapping'!N:N)</f>
        <v>Engineering and Asset Management</v>
      </c>
    </row>
    <row r="738" spans="1:10" ht="29.25">
      <c r="A738" s="178" t="s">
        <v>7369</v>
      </c>
      <c r="B738" s="178" t="s">
        <v>90</v>
      </c>
      <c r="C738" s="178" t="s">
        <v>1910</v>
      </c>
      <c r="D738" s="197" t="s">
        <v>1911</v>
      </c>
      <c r="E738" s="198" t="s">
        <v>90</v>
      </c>
      <c r="F738" s="217">
        <v>0</v>
      </c>
      <c r="G738" s="217">
        <v>0</v>
      </c>
      <c r="H738" s="217">
        <v>0</v>
      </c>
      <c r="I738" s="199" t="s">
        <v>7347</v>
      </c>
      <c r="J738" s="178" t="str">
        <f>_xlfn.XLOOKUP('FP&amp;A FEMA Mapping'!I738,'FP&amp;A NFC Mapping'!M:M,'FP&amp;A NFC Mapping'!N:N)</f>
        <v>Engineering and Asset Management</v>
      </c>
    </row>
    <row r="739" spans="1:10" ht="29.25">
      <c r="A739" s="178" t="s">
        <v>7369</v>
      </c>
      <c r="B739" s="178" t="s">
        <v>90</v>
      </c>
      <c r="C739" s="178" t="s">
        <v>1912</v>
      </c>
      <c r="D739" s="197" t="s">
        <v>1913</v>
      </c>
      <c r="E739" s="198" t="s">
        <v>90</v>
      </c>
      <c r="F739" s="217">
        <v>0</v>
      </c>
      <c r="G739" s="217">
        <v>0</v>
      </c>
      <c r="H739" s="217">
        <v>0</v>
      </c>
      <c r="I739" s="199" t="s">
        <v>7347</v>
      </c>
      <c r="J739" s="178" t="str">
        <f>_xlfn.XLOOKUP('FP&amp;A FEMA Mapping'!I739,'FP&amp;A NFC Mapping'!M:M,'FP&amp;A NFC Mapping'!N:N)</f>
        <v>Engineering and Asset Management</v>
      </c>
    </row>
    <row r="740" spans="1:10" ht="29.25">
      <c r="A740" s="178" t="s">
        <v>7369</v>
      </c>
      <c r="B740" s="178" t="s">
        <v>90</v>
      </c>
      <c r="C740" s="178" t="s">
        <v>1914</v>
      </c>
      <c r="D740" s="197" t="s">
        <v>1915</v>
      </c>
      <c r="E740" s="198" t="s">
        <v>90</v>
      </c>
      <c r="F740" s="217">
        <v>0</v>
      </c>
      <c r="G740" s="217">
        <v>0</v>
      </c>
      <c r="H740" s="217">
        <v>0</v>
      </c>
      <c r="I740" s="199" t="s">
        <v>7347</v>
      </c>
      <c r="J740" s="178" t="str">
        <f>_xlfn.XLOOKUP('FP&amp;A FEMA Mapping'!I740,'FP&amp;A NFC Mapping'!M:M,'FP&amp;A NFC Mapping'!N:N)</f>
        <v>Engineering and Asset Management</v>
      </c>
    </row>
    <row r="741" spans="1:10" ht="29.25">
      <c r="A741" s="178" t="s">
        <v>7369</v>
      </c>
      <c r="B741" s="178" t="s">
        <v>90</v>
      </c>
      <c r="C741" s="178" t="s">
        <v>1916</v>
      </c>
      <c r="D741" s="197" t="s">
        <v>1917</v>
      </c>
      <c r="E741" s="198" t="s">
        <v>90</v>
      </c>
      <c r="F741" s="217">
        <v>0</v>
      </c>
      <c r="G741" s="217">
        <v>0</v>
      </c>
      <c r="H741" s="217">
        <v>0</v>
      </c>
      <c r="I741" s="199" t="s">
        <v>7347</v>
      </c>
      <c r="J741" s="178" t="str">
        <f>_xlfn.XLOOKUP('FP&amp;A FEMA Mapping'!I741,'FP&amp;A NFC Mapping'!M:M,'FP&amp;A NFC Mapping'!N:N)</f>
        <v>Engineering and Asset Management</v>
      </c>
    </row>
    <row r="742" spans="1:10" ht="29.25">
      <c r="A742" s="178" t="s">
        <v>7369</v>
      </c>
      <c r="B742" s="178" t="s">
        <v>90</v>
      </c>
      <c r="C742" s="178" t="s">
        <v>1918</v>
      </c>
      <c r="D742" s="197" t="s">
        <v>1919</v>
      </c>
      <c r="E742" s="198" t="s">
        <v>90</v>
      </c>
      <c r="F742" s="217">
        <v>0</v>
      </c>
      <c r="G742" s="217">
        <v>0</v>
      </c>
      <c r="H742" s="217">
        <v>0</v>
      </c>
      <c r="I742" s="199" t="s">
        <v>7347</v>
      </c>
      <c r="J742" s="178" t="str">
        <f>_xlfn.XLOOKUP('FP&amp;A FEMA Mapping'!I742,'FP&amp;A NFC Mapping'!M:M,'FP&amp;A NFC Mapping'!N:N)</f>
        <v>Engineering and Asset Management</v>
      </c>
    </row>
    <row r="743" spans="1:10" ht="29.25">
      <c r="A743" s="178" t="s">
        <v>7369</v>
      </c>
      <c r="B743" s="178" t="s">
        <v>90</v>
      </c>
      <c r="C743" s="178" t="s">
        <v>1920</v>
      </c>
      <c r="D743" s="197" t="s">
        <v>1921</v>
      </c>
      <c r="E743" s="198" t="s">
        <v>90</v>
      </c>
      <c r="F743" s="217">
        <v>0</v>
      </c>
      <c r="G743" s="217">
        <v>0</v>
      </c>
      <c r="H743" s="217">
        <v>0</v>
      </c>
      <c r="I743" s="199" t="s">
        <v>7347</v>
      </c>
      <c r="J743" s="178" t="str">
        <f>_xlfn.XLOOKUP('FP&amp;A FEMA Mapping'!I743,'FP&amp;A NFC Mapping'!M:M,'FP&amp;A NFC Mapping'!N:N)</f>
        <v>Engineering and Asset Management</v>
      </c>
    </row>
    <row r="744" spans="1:10" ht="29.25">
      <c r="A744" s="178" t="s">
        <v>7369</v>
      </c>
      <c r="B744" s="178" t="s">
        <v>90</v>
      </c>
      <c r="C744" s="178" t="s">
        <v>1922</v>
      </c>
      <c r="D744" s="197" t="s">
        <v>1923</v>
      </c>
      <c r="E744" s="198" t="s">
        <v>90</v>
      </c>
      <c r="F744" s="217">
        <v>0</v>
      </c>
      <c r="G744" s="217">
        <v>0</v>
      </c>
      <c r="H744" s="217">
        <v>0</v>
      </c>
      <c r="I744" s="199" t="s">
        <v>7347</v>
      </c>
      <c r="J744" s="178" t="str">
        <f>_xlfn.XLOOKUP('FP&amp;A FEMA Mapping'!I744,'FP&amp;A NFC Mapping'!M:M,'FP&amp;A NFC Mapping'!N:N)</f>
        <v>Engineering and Asset Management</v>
      </c>
    </row>
    <row r="745" spans="1:10" ht="29.25">
      <c r="A745" s="178" t="s">
        <v>7369</v>
      </c>
      <c r="B745" s="178" t="s">
        <v>90</v>
      </c>
      <c r="C745" s="178" t="s">
        <v>1924</v>
      </c>
      <c r="D745" s="197" t="s">
        <v>1925</v>
      </c>
      <c r="E745" s="198" t="s">
        <v>90</v>
      </c>
      <c r="F745" s="217">
        <v>0</v>
      </c>
      <c r="G745" s="217">
        <v>0</v>
      </c>
      <c r="H745" s="217">
        <v>0</v>
      </c>
      <c r="I745" s="199" t="s">
        <v>7347</v>
      </c>
      <c r="J745" s="178" t="str">
        <f>_xlfn.XLOOKUP('FP&amp;A FEMA Mapping'!I745,'FP&amp;A NFC Mapping'!M:M,'FP&amp;A NFC Mapping'!N:N)</f>
        <v>Engineering and Asset Management</v>
      </c>
    </row>
    <row r="746" spans="1:10" ht="29.25">
      <c r="A746" s="178" t="s">
        <v>7369</v>
      </c>
      <c r="B746" s="178" t="s">
        <v>90</v>
      </c>
      <c r="C746" s="178" t="s">
        <v>1926</v>
      </c>
      <c r="D746" s="197" t="s">
        <v>1927</v>
      </c>
      <c r="E746" s="198" t="s">
        <v>90</v>
      </c>
      <c r="F746" s="217">
        <v>0</v>
      </c>
      <c r="G746" s="217">
        <v>0</v>
      </c>
      <c r="H746" s="217">
        <v>0</v>
      </c>
      <c r="I746" s="199" t="s">
        <v>7347</v>
      </c>
      <c r="J746" s="178" t="str">
        <f>_xlfn.XLOOKUP('FP&amp;A FEMA Mapping'!I746,'FP&amp;A NFC Mapping'!M:M,'FP&amp;A NFC Mapping'!N:N)</f>
        <v>Engineering and Asset Management</v>
      </c>
    </row>
    <row r="747" spans="1:10" ht="29.25">
      <c r="A747" s="178" t="s">
        <v>7369</v>
      </c>
      <c r="B747" s="178" t="s">
        <v>90</v>
      </c>
      <c r="C747" s="178" t="s">
        <v>1928</v>
      </c>
      <c r="D747" s="197" t="s">
        <v>1929</v>
      </c>
      <c r="E747" s="198" t="s">
        <v>90</v>
      </c>
      <c r="F747" s="217">
        <v>0</v>
      </c>
      <c r="G747" s="217">
        <v>0</v>
      </c>
      <c r="H747" s="217">
        <v>0</v>
      </c>
      <c r="I747" s="199" t="s">
        <v>7347</v>
      </c>
      <c r="J747" s="178" t="str">
        <f>_xlfn.XLOOKUP('FP&amp;A FEMA Mapping'!I747,'FP&amp;A NFC Mapping'!M:M,'FP&amp;A NFC Mapping'!N:N)</f>
        <v>Engineering and Asset Management</v>
      </c>
    </row>
    <row r="748" spans="1:10" ht="29.25">
      <c r="A748" s="178" t="s">
        <v>7369</v>
      </c>
      <c r="B748" s="178" t="s">
        <v>90</v>
      </c>
      <c r="C748" s="178" t="s">
        <v>1930</v>
      </c>
      <c r="D748" s="197" t="s">
        <v>1931</v>
      </c>
      <c r="E748" s="198" t="s">
        <v>90</v>
      </c>
      <c r="F748" s="217">
        <v>0</v>
      </c>
      <c r="G748" s="217">
        <v>0</v>
      </c>
      <c r="H748" s="217">
        <v>0</v>
      </c>
      <c r="I748" s="199" t="s">
        <v>7347</v>
      </c>
      <c r="J748" s="178" t="str">
        <f>_xlfn.XLOOKUP('FP&amp;A FEMA Mapping'!I748,'FP&amp;A NFC Mapping'!M:M,'FP&amp;A NFC Mapping'!N:N)</f>
        <v>Engineering and Asset Management</v>
      </c>
    </row>
    <row r="749" spans="1:10" ht="29.25">
      <c r="A749" s="178" t="s">
        <v>7369</v>
      </c>
      <c r="B749" s="178" t="s">
        <v>90</v>
      </c>
      <c r="C749" s="178" t="s">
        <v>1932</v>
      </c>
      <c r="D749" s="197" t="s">
        <v>1933</v>
      </c>
      <c r="E749" s="198" t="s">
        <v>90</v>
      </c>
      <c r="F749" s="217">
        <v>0</v>
      </c>
      <c r="G749" s="217">
        <v>0</v>
      </c>
      <c r="H749" s="217">
        <v>0</v>
      </c>
      <c r="I749" s="199" t="s">
        <v>7347</v>
      </c>
      <c r="J749" s="178" t="str">
        <f>_xlfn.XLOOKUP('FP&amp;A FEMA Mapping'!I749,'FP&amp;A NFC Mapping'!M:M,'FP&amp;A NFC Mapping'!N:N)</f>
        <v>Engineering and Asset Management</v>
      </c>
    </row>
    <row r="750" spans="1:10" ht="29.25">
      <c r="A750" s="178" t="s">
        <v>7369</v>
      </c>
      <c r="B750" s="178" t="s">
        <v>90</v>
      </c>
      <c r="C750" s="178" t="s">
        <v>1934</v>
      </c>
      <c r="D750" s="197" t="s">
        <v>1935</v>
      </c>
      <c r="E750" s="198" t="s">
        <v>90</v>
      </c>
      <c r="F750" s="217">
        <v>0</v>
      </c>
      <c r="G750" s="217">
        <v>0</v>
      </c>
      <c r="H750" s="217">
        <v>0</v>
      </c>
      <c r="I750" s="199" t="s">
        <v>7347</v>
      </c>
      <c r="J750" s="178" t="str">
        <f>_xlfn.XLOOKUP('FP&amp;A FEMA Mapping'!I750,'FP&amp;A NFC Mapping'!M:M,'FP&amp;A NFC Mapping'!N:N)</f>
        <v>Engineering and Asset Management</v>
      </c>
    </row>
    <row r="751" spans="1:10" ht="29.25">
      <c r="A751" s="178" t="s">
        <v>7369</v>
      </c>
      <c r="B751" s="178" t="s">
        <v>90</v>
      </c>
      <c r="C751" s="178" t="s">
        <v>1936</v>
      </c>
      <c r="D751" s="197" t="s">
        <v>1937</v>
      </c>
      <c r="E751" s="198" t="s">
        <v>90</v>
      </c>
      <c r="F751" s="217">
        <v>0</v>
      </c>
      <c r="G751" s="217">
        <v>0</v>
      </c>
      <c r="H751" s="217">
        <v>0</v>
      </c>
      <c r="I751" s="199" t="s">
        <v>7347</v>
      </c>
      <c r="J751" s="178" t="str">
        <f>_xlfn.XLOOKUP('FP&amp;A FEMA Mapping'!I751,'FP&amp;A NFC Mapping'!M:M,'FP&amp;A NFC Mapping'!N:N)</f>
        <v>Engineering and Asset Management</v>
      </c>
    </row>
    <row r="752" spans="1:10" ht="29.25">
      <c r="A752" s="178" t="s">
        <v>7369</v>
      </c>
      <c r="B752" s="178" t="s">
        <v>90</v>
      </c>
      <c r="C752" s="178" t="s">
        <v>1938</v>
      </c>
      <c r="D752" s="197" t="s">
        <v>1939</v>
      </c>
      <c r="E752" s="198" t="s">
        <v>90</v>
      </c>
      <c r="F752" s="217">
        <v>0</v>
      </c>
      <c r="G752" s="217">
        <v>0</v>
      </c>
      <c r="H752" s="217">
        <v>0</v>
      </c>
      <c r="I752" s="199" t="s">
        <v>7347</v>
      </c>
      <c r="J752" s="178" t="str">
        <f>_xlfn.XLOOKUP('FP&amp;A FEMA Mapping'!I752,'FP&amp;A NFC Mapping'!M:M,'FP&amp;A NFC Mapping'!N:N)</f>
        <v>Engineering and Asset Management</v>
      </c>
    </row>
    <row r="753" spans="1:10" ht="29.25">
      <c r="A753" s="178" t="s">
        <v>7369</v>
      </c>
      <c r="B753" s="178" t="s">
        <v>90</v>
      </c>
      <c r="C753" s="178" t="s">
        <v>1940</v>
      </c>
      <c r="D753" s="197" t="s">
        <v>1941</v>
      </c>
      <c r="E753" s="198" t="s">
        <v>90</v>
      </c>
      <c r="F753" s="217">
        <v>0</v>
      </c>
      <c r="G753" s="217">
        <v>0</v>
      </c>
      <c r="H753" s="217">
        <v>0</v>
      </c>
      <c r="I753" s="199" t="s">
        <v>7347</v>
      </c>
      <c r="J753" s="178" t="str">
        <f>_xlfn.XLOOKUP('FP&amp;A FEMA Mapping'!I753,'FP&amp;A NFC Mapping'!M:M,'FP&amp;A NFC Mapping'!N:N)</f>
        <v>Engineering and Asset Management</v>
      </c>
    </row>
    <row r="754" spans="1:10" ht="29.25">
      <c r="A754" s="178" t="s">
        <v>7369</v>
      </c>
      <c r="B754" s="178" t="s">
        <v>90</v>
      </c>
      <c r="C754" s="178" t="s">
        <v>1942</v>
      </c>
      <c r="D754" s="197" t="s">
        <v>1943</v>
      </c>
      <c r="E754" s="198" t="s">
        <v>90</v>
      </c>
      <c r="F754" s="217">
        <v>0</v>
      </c>
      <c r="G754" s="217">
        <v>0</v>
      </c>
      <c r="H754" s="217">
        <v>0</v>
      </c>
      <c r="I754" s="199" t="s">
        <v>7347</v>
      </c>
      <c r="J754" s="178" t="str">
        <f>_xlfn.XLOOKUP('FP&amp;A FEMA Mapping'!I754,'FP&amp;A NFC Mapping'!M:M,'FP&amp;A NFC Mapping'!N:N)</f>
        <v>Engineering and Asset Management</v>
      </c>
    </row>
    <row r="755" spans="1:10" ht="29.25">
      <c r="A755" s="178" t="s">
        <v>7369</v>
      </c>
      <c r="B755" s="178" t="s">
        <v>90</v>
      </c>
      <c r="C755" s="178" t="s">
        <v>1944</v>
      </c>
      <c r="D755" s="197" t="s">
        <v>1945</v>
      </c>
      <c r="E755" s="198" t="s">
        <v>90</v>
      </c>
      <c r="F755" s="217">
        <v>0</v>
      </c>
      <c r="G755" s="217">
        <v>0</v>
      </c>
      <c r="H755" s="217">
        <v>0</v>
      </c>
      <c r="I755" s="199" t="s">
        <v>7347</v>
      </c>
      <c r="J755" s="178" t="str">
        <f>_xlfn.XLOOKUP('FP&amp;A FEMA Mapping'!I755,'FP&amp;A NFC Mapping'!M:M,'FP&amp;A NFC Mapping'!N:N)</f>
        <v>Engineering and Asset Management</v>
      </c>
    </row>
    <row r="756" spans="1:10" ht="29.25">
      <c r="A756" s="178" t="s">
        <v>7369</v>
      </c>
      <c r="B756" s="178" t="s">
        <v>90</v>
      </c>
      <c r="C756" s="178" t="s">
        <v>1946</v>
      </c>
      <c r="D756" s="197" t="s">
        <v>1947</v>
      </c>
      <c r="E756" s="198" t="s">
        <v>90</v>
      </c>
      <c r="F756" s="217">
        <v>0</v>
      </c>
      <c r="G756" s="217">
        <v>0</v>
      </c>
      <c r="H756" s="217">
        <v>0</v>
      </c>
      <c r="I756" s="199" t="s">
        <v>7347</v>
      </c>
      <c r="J756" s="178" t="str">
        <f>_xlfn.XLOOKUP('FP&amp;A FEMA Mapping'!I756,'FP&amp;A NFC Mapping'!M:M,'FP&amp;A NFC Mapping'!N:N)</f>
        <v>Engineering and Asset Management</v>
      </c>
    </row>
    <row r="757" spans="1:10" ht="29.25">
      <c r="A757" s="178" t="s">
        <v>7369</v>
      </c>
      <c r="B757" s="178" t="s">
        <v>90</v>
      </c>
      <c r="C757" s="178" t="s">
        <v>1948</v>
      </c>
      <c r="D757" s="197" t="s">
        <v>1949</v>
      </c>
      <c r="E757" s="198" t="s">
        <v>90</v>
      </c>
      <c r="F757" s="217">
        <v>0</v>
      </c>
      <c r="G757" s="217">
        <v>0</v>
      </c>
      <c r="H757" s="217">
        <v>0</v>
      </c>
      <c r="I757" s="199" t="s">
        <v>7347</v>
      </c>
      <c r="J757" s="178" t="str">
        <f>_xlfn.XLOOKUP('FP&amp;A FEMA Mapping'!I757,'FP&amp;A NFC Mapping'!M:M,'FP&amp;A NFC Mapping'!N:N)</f>
        <v>Engineering and Asset Management</v>
      </c>
    </row>
    <row r="758" spans="1:10" ht="29.25">
      <c r="A758" s="178" t="s">
        <v>7369</v>
      </c>
      <c r="B758" s="178" t="s">
        <v>90</v>
      </c>
      <c r="C758" s="178" t="s">
        <v>1950</v>
      </c>
      <c r="D758" s="197" t="s">
        <v>1951</v>
      </c>
      <c r="E758" s="198" t="s">
        <v>90</v>
      </c>
      <c r="F758" s="217">
        <v>0</v>
      </c>
      <c r="G758" s="217">
        <v>0</v>
      </c>
      <c r="H758" s="217">
        <v>0</v>
      </c>
      <c r="I758" s="199" t="s">
        <v>7347</v>
      </c>
      <c r="J758" s="178" t="str">
        <f>_xlfn.XLOOKUP('FP&amp;A FEMA Mapping'!I758,'FP&amp;A NFC Mapping'!M:M,'FP&amp;A NFC Mapping'!N:N)</f>
        <v>Engineering and Asset Management</v>
      </c>
    </row>
    <row r="759" spans="1:10" ht="29.25">
      <c r="A759" s="178" t="s">
        <v>7369</v>
      </c>
      <c r="B759" s="178" t="s">
        <v>90</v>
      </c>
      <c r="C759" s="178" t="s">
        <v>1952</v>
      </c>
      <c r="D759" s="197" t="s">
        <v>1953</v>
      </c>
      <c r="E759" s="198" t="s">
        <v>90</v>
      </c>
      <c r="F759" s="217">
        <v>0</v>
      </c>
      <c r="G759" s="217">
        <v>0</v>
      </c>
      <c r="H759" s="217">
        <v>0</v>
      </c>
      <c r="I759" s="199" t="s">
        <v>7347</v>
      </c>
      <c r="J759" s="178" t="str">
        <f>_xlfn.XLOOKUP('FP&amp;A FEMA Mapping'!I759,'FP&amp;A NFC Mapping'!M:M,'FP&amp;A NFC Mapping'!N:N)</f>
        <v>Engineering and Asset Management</v>
      </c>
    </row>
    <row r="760" spans="1:10" ht="29.25">
      <c r="A760" s="178" t="s">
        <v>7369</v>
      </c>
      <c r="B760" s="178" t="s">
        <v>90</v>
      </c>
      <c r="C760" s="178" t="s">
        <v>1954</v>
      </c>
      <c r="D760" s="197" t="s">
        <v>1955</v>
      </c>
      <c r="E760" s="198" t="s">
        <v>90</v>
      </c>
      <c r="F760" s="217">
        <v>0</v>
      </c>
      <c r="G760" s="217">
        <v>0</v>
      </c>
      <c r="H760" s="217">
        <v>0</v>
      </c>
      <c r="I760" s="199" t="s">
        <v>7347</v>
      </c>
      <c r="J760" s="178" t="str">
        <f>_xlfn.XLOOKUP('FP&amp;A FEMA Mapping'!I760,'FP&amp;A NFC Mapping'!M:M,'FP&amp;A NFC Mapping'!N:N)</f>
        <v>Engineering and Asset Management</v>
      </c>
    </row>
    <row r="761" spans="1:10" ht="29.25">
      <c r="A761" s="178" t="s">
        <v>7369</v>
      </c>
      <c r="B761" s="178" t="s">
        <v>90</v>
      </c>
      <c r="C761" s="178" t="s">
        <v>1956</v>
      </c>
      <c r="D761" s="197" t="s">
        <v>1957</v>
      </c>
      <c r="E761" s="198" t="s">
        <v>90</v>
      </c>
      <c r="F761" s="217">
        <v>0</v>
      </c>
      <c r="G761" s="217">
        <v>0</v>
      </c>
      <c r="H761" s="217">
        <v>0</v>
      </c>
      <c r="I761" s="199" t="s">
        <v>7347</v>
      </c>
      <c r="J761" s="178" t="str">
        <f>_xlfn.XLOOKUP('FP&amp;A FEMA Mapping'!I761,'FP&amp;A NFC Mapping'!M:M,'FP&amp;A NFC Mapping'!N:N)</f>
        <v>Engineering and Asset Management</v>
      </c>
    </row>
    <row r="762" spans="1:10" ht="29.25">
      <c r="A762" s="178" t="s">
        <v>7369</v>
      </c>
      <c r="B762" s="178" t="s">
        <v>90</v>
      </c>
      <c r="C762" s="178" t="s">
        <v>1958</v>
      </c>
      <c r="D762" s="197" t="s">
        <v>1959</v>
      </c>
      <c r="E762" s="198" t="s">
        <v>90</v>
      </c>
      <c r="F762" s="217">
        <v>0</v>
      </c>
      <c r="G762" s="217">
        <v>0</v>
      </c>
      <c r="H762" s="217">
        <v>0</v>
      </c>
      <c r="I762" s="199" t="s">
        <v>7347</v>
      </c>
      <c r="J762" s="178" t="str">
        <f>_xlfn.XLOOKUP('FP&amp;A FEMA Mapping'!I762,'FP&amp;A NFC Mapping'!M:M,'FP&amp;A NFC Mapping'!N:N)</f>
        <v>Engineering and Asset Management</v>
      </c>
    </row>
    <row r="763" spans="1:10" ht="29.25">
      <c r="A763" s="178" t="s">
        <v>7369</v>
      </c>
      <c r="B763" s="178" t="s">
        <v>90</v>
      </c>
      <c r="C763" s="178" t="s">
        <v>1960</v>
      </c>
      <c r="D763" s="197" t="s">
        <v>1961</v>
      </c>
      <c r="E763" s="198" t="s">
        <v>90</v>
      </c>
      <c r="F763" s="217">
        <v>0</v>
      </c>
      <c r="G763" s="217">
        <v>0</v>
      </c>
      <c r="H763" s="217">
        <v>0</v>
      </c>
      <c r="I763" s="199" t="s">
        <v>7347</v>
      </c>
      <c r="J763" s="178" t="str">
        <f>_xlfn.XLOOKUP('FP&amp;A FEMA Mapping'!I763,'FP&amp;A NFC Mapping'!M:M,'FP&amp;A NFC Mapping'!N:N)</f>
        <v>Engineering and Asset Management</v>
      </c>
    </row>
    <row r="764" spans="1:10" ht="29.25">
      <c r="A764" s="178" t="s">
        <v>7369</v>
      </c>
      <c r="B764" s="178" t="s">
        <v>90</v>
      </c>
      <c r="C764" s="178" t="s">
        <v>1962</v>
      </c>
      <c r="D764" s="197" t="s">
        <v>1963</v>
      </c>
      <c r="E764" s="198" t="s">
        <v>90</v>
      </c>
      <c r="F764" s="217">
        <v>0</v>
      </c>
      <c r="G764" s="217">
        <v>0</v>
      </c>
      <c r="H764" s="217">
        <v>0</v>
      </c>
      <c r="I764" s="199" t="s">
        <v>7347</v>
      </c>
      <c r="J764" s="178" t="str">
        <f>_xlfn.XLOOKUP('FP&amp;A FEMA Mapping'!I764,'FP&amp;A NFC Mapping'!M:M,'FP&amp;A NFC Mapping'!N:N)</f>
        <v>Engineering and Asset Management</v>
      </c>
    </row>
    <row r="765" spans="1:10" ht="29.25">
      <c r="A765" s="178" t="s">
        <v>7369</v>
      </c>
      <c r="B765" s="178" t="s">
        <v>90</v>
      </c>
      <c r="C765" s="178" t="s">
        <v>1964</v>
      </c>
      <c r="D765" s="197" t="s">
        <v>1965</v>
      </c>
      <c r="E765" s="198" t="s">
        <v>90</v>
      </c>
      <c r="F765" s="217">
        <v>0</v>
      </c>
      <c r="G765" s="217">
        <v>0</v>
      </c>
      <c r="H765" s="217">
        <v>0</v>
      </c>
      <c r="I765" s="199" t="s">
        <v>7347</v>
      </c>
      <c r="J765" s="178" t="str">
        <f>_xlfn.XLOOKUP('FP&amp;A FEMA Mapping'!I765,'FP&amp;A NFC Mapping'!M:M,'FP&amp;A NFC Mapping'!N:N)</f>
        <v>Engineering and Asset Management</v>
      </c>
    </row>
    <row r="766" spans="1:10" ht="29.25">
      <c r="A766" s="178" t="s">
        <v>7369</v>
      </c>
      <c r="B766" s="178" t="s">
        <v>90</v>
      </c>
      <c r="C766" s="178" t="s">
        <v>1966</v>
      </c>
      <c r="D766" s="197" t="s">
        <v>1967</v>
      </c>
      <c r="E766" s="198" t="s">
        <v>90</v>
      </c>
      <c r="F766" s="217">
        <v>0</v>
      </c>
      <c r="G766" s="217">
        <v>0</v>
      </c>
      <c r="H766" s="217">
        <v>0</v>
      </c>
      <c r="I766" s="199" t="s">
        <v>7347</v>
      </c>
      <c r="J766" s="178" t="str">
        <f>_xlfn.XLOOKUP('FP&amp;A FEMA Mapping'!I766,'FP&amp;A NFC Mapping'!M:M,'FP&amp;A NFC Mapping'!N:N)</f>
        <v>Engineering and Asset Management</v>
      </c>
    </row>
    <row r="767" spans="1:10" ht="29.25">
      <c r="A767" s="178" t="s">
        <v>7369</v>
      </c>
      <c r="B767" s="178" t="s">
        <v>90</v>
      </c>
      <c r="C767" s="178" t="s">
        <v>1968</v>
      </c>
      <c r="D767" s="197" t="s">
        <v>1969</v>
      </c>
      <c r="E767" s="198" t="s">
        <v>90</v>
      </c>
      <c r="F767" s="217">
        <v>0</v>
      </c>
      <c r="G767" s="217">
        <v>0</v>
      </c>
      <c r="H767" s="217">
        <v>0</v>
      </c>
      <c r="I767" s="199" t="s">
        <v>7347</v>
      </c>
      <c r="J767" s="178" t="str">
        <f>_xlfn.XLOOKUP('FP&amp;A FEMA Mapping'!I767,'FP&amp;A NFC Mapping'!M:M,'FP&amp;A NFC Mapping'!N:N)</f>
        <v>Engineering and Asset Management</v>
      </c>
    </row>
    <row r="768" spans="1:10" ht="29.25">
      <c r="A768" s="178" t="s">
        <v>7369</v>
      </c>
      <c r="B768" s="178" t="s">
        <v>90</v>
      </c>
      <c r="C768" s="178" t="s">
        <v>1970</v>
      </c>
      <c r="D768" s="197" t="s">
        <v>1971</v>
      </c>
      <c r="E768" s="198" t="s">
        <v>90</v>
      </c>
      <c r="F768" s="217">
        <v>0</v>
      </c>
      <c r="G768" s="217">
        <v>0</v>
      </c>
      <c r="H768" s="217">
        <v>0</v>
      </c>
      <c r="I768" s="199" t="s">
        <v>7347</v>
      </c>
      <c r="J768" s="178" t="str">
        <f>_xlfn.XLOOKUP('FP&amp;A FEMA Mapping'!I768,'FP&amp;A NFC Mapping'!M:M,'FP&amp;A NFC Mapping'!N:N)</f>
        <v>Engineering and Asset Management</v>
      </c>
    </row>
    <row r="769" spans="1:10" ht="29.25">
      <c r="A769" s="178" t="s">
        <v>7369</v>
      </c>
      <c r="B769" s="178" t="s">
        <v>90</v>
      </c>
      <c r="C769" s="178" t="s">
        <v>1972</v>
      </c>
      <c r="D769" s="197" t="s">
        <v>1973</v>
      </c>
      <c r="E769" s="198" t="s">
        <v>90</v>
      </c>
      <c r="F769" s="217">
        <v>0</v>
      </c>
      <c r="G769" s="217">
        <v>0</v>
      </c>
      <c r="H769" s="217">
        <v>0</v>
      </c>
      <c r="I769" s="199" t="s">
        <v>7347</v>
      </c>
      <c r="J769" s="178" t="str">
        <f>_xlfn.XLOOKUP('FP&amp;A FEMA Mapping'!I769,'FP&amp;A NFC Mapping'!M:M,'FP&amp;A NFC Mapping'!N:N)</f>
        <v>Engineering and Asset Management</v>
      </c>
    </row>
    <row r="770" spans="1:10" ht="29.25">
      <c r="A770" s="178" t="s">
        <v>7369</v>
      </c>
      <c r="B770" s="178" t="s">
        <v>90</v>
      </c>
      <c r="C770" s="178" t="s">
        <v>1974</v>
      </c>
      <c r="D770" s="197" t="s">
        <v>1975</v>
      </c>
      <c r="E770" s="198" t="s">
        <v>90</v>
      </c>
      <c r="F770" s="217">
        <v>0</v>
      </c>
      <c r="G770" s="217">
        <v>0</v>
      </c>
      <c r="H770" s="217">
        <v>0</v>
      </c>
      <c r="I770" s="199" t="s">
        <v>7347</v>
      </c>
      <c r="J770" s="178" t="str">
        <f>_xlfn.XLOOKUP('FP&amp;A FEMA Mapping'!I770,'FP&amp;A NFC Mapping'!M:M,'FP&amp;A NFC Mapping'!N:N)</f>
        <v>Engineering and Asset Management</v>
      </c>
    </row>
    <row r="771" spans="1:10" ht="29.25">
      <c r="A771" s="178" t="s">
        <v>7369</v>
      </c>
      <c r="B771" s="178" t="s">
        <v>90</v>
      </c>
      <c r="C771" s="178" t="s">
        <v>1976</v>
      </c>
      <c r="D771" s="197" t="s">
        <v>1977</v>
      </c>
      <c r="E771" s="198" t="s">
        <v>90</v>
      </c>
      <c r="F771" s="217">
        <v>0</v>
      </c>
      <c r="G771" s="217">
        <v>0</v>
      </c>
      <c r="H771" s="217">
        <v>0</v>
      </c>
      <c r="I771" s="199" t="s">
        <v>7347</v>
      </c>
      <c r="J771" s="178" t="str">
        <f>_xlfn.XLOOKUP('FP&amp;A FEMA Mapping'!I771,'FP&amp;A NFC Mapping'!M:M,'FP&amp;A NFC Mapping'!N:N)</f>
        <v>Engineering and Asset Management</v>
      </c>
    </row>
    <row r="772" spans="1:10" ht="29.25">
      <c r="A772" s="178" t="s">
        <v>7369</v>
      </c>
      <c r="B772" s="178" t="s">
        <v>90</v>
      </c>
      <c r="C772" s="178" t="s">
        <v>1978</v>
      </c>
      <c r="D772" s="197" t="s">
        <v>1979</v>
      </c>
      <c r="E772" s="198" t="s">
        <v>90</v>
      </c>
      <c r="F772" s="217">
        <v>0</v>
      </c>
      <c r="G772" s="217">
        <v>0</v>
      </c>
      <c r="H772" s="217">
        <v>0</v>
      </c>
      <c r="I772" s="199" t="s">
        <v>7347</v>
      </c>
      <c r="J772" s="178" t="str">
        <f>_xlfn.XLOOKUP('FP&amp;A FEMA Mapping'!I772,'FP&amp;A NFC Mapping'!M:M,'FP&amp;A NFC Mapping'!N:N)</f>
        <v>Engineering and Asset Management</v>
      </c>
    </row>
    <row r="773" spans="1:10" ht="29.25">
      <c r="A773" s="178" t="s">
        <v>7369</v>
      </c>
      <c r="B773" s="178" t="s">
        <v>90</v>
      </c>
      <c r="C773" s="178" t="s">
        <v>1980</v>
      </c>
      <c r="D773" s="197" t="s">
        <v>1981</v>
      </c>
      <c r="E773" s="198" t="s">
        <v>90</v>
      </c>
      <c r="F773" s="217">
        <v>0</v>
      </c>
      <c r="G773" s="217">
        <v>0</v>
      </c>
      <c r="H773" s="217">
        <v>0</v>
      </c>
      <c r="I773" s="199" t="s">
        <v>7347</v>
      </c>
      <c r="J773" s="178" t="str">
        <f>_xlfn.XLOOKUP('FP&amp;A FEMA Mapping'!I773,'FP&amp;A NFC Mapping'!M:M,'FP&amp;A NFC Mapping'!N:N)</f>
        <v>Engineering and Asset Management</v>
      </c>
    </row>
    <row r="774" spans="1:10" ht="29.25">
      <c r="A774" s="178" t="s">
        <v>7369</v>
      </c>
      <c r="B774" s="178" t="s">
        <v>90</v>
      </c>
      <c r="C774" s="178" t="s">
        <v>1982</v>
      </c>
      <c r="D774" s="197" t="s">
        <v>1983</v>
      </c>
      <c r="E774" s="198" t="s">
        <v>90</v>
      </c>
      <c r="F774" s="217">
        <v>0</v>
      </c>
      <c r="G774" s="217">
        <v>0</v>
      </c>
      <c r="H774" s="217">
        <v>0</v>
      </c>
      <c r="I774" s="199" t="s">
        <v>7347</v>
      </c>
      <c r="J774" s="178" t="str">
        <f>_xlfn.XLOOKUP('FP&amp;A FEMA Mapping'!I774,'FP&amp;A NFC Mapping'!M:M,'FP&amp;A NFC Mapping'!N:N)</f>
        <v>Engineering and Asset Management</v>
      </c>
    </row>
    <row r="775" spans="1:10" ht="29.25">
      <c r="A775" s="178" t="s">
        <v>7369</v>
      </c>
      <c r="B775" s="178" t="s">
        <v>90</v>
      </c>
      <c r="C775" s="178" t="s">
        <v>1984</v>
      </c>
      <c r="D775" s="197" t="s">
        <v>1985</v>
      </c>
      <c r="E775" s="198" t="s">
        <v>90</v>
      </c>
      <c r="F775" s="217">
        <v>0</v>
      </c>
      <c r="G775" s="217">
        <v>0</v>
      </c>
      <c r="H775" s="217">
        <v>0</v>
      </c>
      <c r="I775" s="199" t="s">
        <v>7347</v>
      </c>
      <c r="J775" s="178" t="str">
        <f>_xlfn.XLOOKUP('FP&amp;A FEMA Mapping'!I775,'FP&amp;A NFC Mapping'!M:M,'FP&amp;A NFC Mapping'!N:N)</f>
        <v>Engineering and Asset Management</v>
      </c>
    </row>
    <row r="776" spans="1:10" ht="29.25">
      <c r="A776" s="178" t="s">
        <v>7369</v>
      </c>
      <c r="B776" s="178" t="s">
        <v>90</v>
      </c>
      <c r="C776" s="178" t="s">
        <v>1986</v>
      </c>
      <c r="D776" s="197" t="s">
        <v>1987</v>
      </c>
      <c r="E776" s="198" t="s">
        <v>90</v>
      </c>
      <c r="F776" s="217">
        <v>0</v>
      </c>
      <c r="G776" s="217">
        <v>0</v>
      </c>
      <c r="H776" s="217">
        <v>0</v>
      </c>
      <c r="I776" s="199" t="s">
        <v>7347</v>
      </c>
      <c r="J776" s="178" t="str">
        <f>_xlfn.XLOOKUP('FP&amp;A FEMA Mapping'!I776,'FP&amp;A NFC Mapping'!M:M,'FP&amp;A NFC Mapping'!N:N)</f>
        <v>Engineering and Asset Management</v>
      </c>
    </row>
    <row r="777" spans="1:10" ht="29.25">
      <c r="A777" s="178" t="s">
        <v>7369</v>
      </c>
      <c r="B777" s="178" t="s">
        <v>90</v>
      </c>
      <c r="C777" s="178" t="s">
        <v>1988</v>
      </c>
      <c r="D777" s="197" t="s">
        <v>1989</v>
      </c>
      <c r="E777" s="198" t="s">
        <v>90</v>
      </c>
      <c r="F777" s="217">
        <v>0</v>
      </c>
      <c r="G777" s="217">
        <v>0</v>
      </c>
      <c r="H777" s="217">
        <v>0</v>
      </c>
      <c r="I777" s="199" t="s">
        <v>7347</v>
      </c>
      <c r="J777" s="178" t="str">
        <f>_xlfn.XLOOKUP('FP&amp;A FEMA Mapping'!I777,'FP&amp;A NFC Mapping'!M:M,'FP&amp;A NFC Mapping'!N:N)</f>
        <v>Engineering and Asset Management</v>
      </c>
    </row>
    <row r="778" spans="1:10" ht="29.25">
      <c r="A778" s="178" t="s">
        <v>7369</v>
      </c>
      <c r="B778" s="178" t="s">
        <v>90</v>
      </c>
      <c r="C778" s="178" t="s">
        <v>1990</v>
      </c>
      <c r="D778" s="197" t="s">
        <v>1991</v>
      </c>
      <c r="E778" s="198" t="s">
        <v>90</v>
      </c>
      <c r="F778" s="217">
        <v>0</v>
      </c>
      <c r="G778" s="217">
        <v>0</v>
      </c>
      <c r="H778" s="217">
        <v>0</v>
      </c>
      <c r="I778" s="199" t="s">
        <v>7347</v>
      </c>
      <c r="J778" s="178" t="str">
        <f>_xlfn.XLOOKUP('FP&amp;A FEMA Mapping'!I778,'FP&amp;A NFC Mapping'!M:M,'FP&amp;A NFC Mapping'!N:N)</f>
        <v>Engineering and Asset Management</v>
      </c>
    </row>
    <row r="779" spans="1:10" ht="29.25">
      <c r="A779" s="178" t="s">
        <v>7369</v>
      </c>
      <c r="B779" s="178" t="s">
        <v>90</v>
      </c>
      <c r="C779" s="178" t="s">
        <v>1992</v>
      </c>
      <c r="D779" s="197" t="s">
        <v>1993</v>
      </c>
      <c r="E779" s="198" t="s">
        <v>90</v>
      </c>
      <c r="F779" s="217">
        <v>0</v>
      </c>
      <c r="G779" s="217">
        <v>0</v>
      </c>
      <c r="H779" s="217">
        <v>0</v>
      </c>
      <c r="I779" s="199" t="s">
        <v>7347</v>
      </c>
      <c r="J779" s="178" t="str">
        <f>_xlfn.XLOOKUP('FP&amp;A FEMA Mapping'!I779,'FP&amp;A NFC Mapping'!M:M,'FP&amp;A NFC Mapping'!N:N)</f>
        <v>Engineering and Asset Management</v>
      </c>
    </row>
    <row r="780" spans="1:10" ht="29.25">
      <c r="A780" s="178" t="s">
        <v>7369</v>
      </c>
      <c r="B780" s="178" t="s">
        <v>90</v>
      </c>
      <c r="C780" s="178" t="s">
        <v>1994</v>
      </c>
      <c r="D780" s="197" t="s">
        <v>1995</v>
      </c>
      <c r="E780" s="198" t="s">
        <v>90</v>
      </c>
      <c r="F780" s="217">
        <v>0</v>
      </c>
      <c r="G780" s="217">
        <v>0</v>
      </c>
      <c r="H780" s="217">
        <v>0</v>
      </c>
      <c r="I780" s="199" t="s">
        <v>7347</v>
      </c>
      <c r="J780" s="178" t="str">
        <f>_xlfn.XLOOKUP('FP&amp;A FEMA Mapping'!I780,'FP&amp;A NFC Mapping'!M:M,'FP&amp;A NFC Mapping'!N:N)</f>
        <v>Engineering and Asset Management</v>
      </c>
    </row>
    <row r="781" spans="1:10" ht="29.25">
      <c r="A781" s="178" t="s">
        <v>7369</v>
      </c>
      <c r="B781" s="178" t="s">
        <v>90</v>
      </c>
      <c r="C781" s="178" t="s">
        <v>1996</v>
      </c>
      <c r="D781" s="197" t="s">
        <v>1997</v>
      </c>
      <c r="E781" s="198" t="s">
        <v>90</v>
      </c>
      <c r="F781" s="217">
        <v>0</v>
      </c>
      <c r="G781" s="217">
        <v>0</v>
      </c>
      <c r="H781" s="217">
        <v>0</v>
      </c>
      <c r="I781" s="199" t="s">
        <v>7347</v>
      </c>
      <c r="J781" s="178" t="str">
        <f>_xlfn.XLOOKUP('FP&amp;A FEMA Mapping'!I781,'FP&amp;A NFC Mapping'!M:M,'FP&amp;A NFC Mapping'!N:N)</f>
        <v>Engineering and Asset Management</v>
      </c>
    </row>
    <row r="782" spans="1:10" ht="29.25">
      <c r="A782" s="178" t="s">
        <v>7369</v>
      </c>
      <c r="B782" s="178" t="s">
        <v>90</v>
      </c>
      <c r="C782" s="178" t="s">
        <v>1998</v>
      </c>
      <c r="D782" s="197" t="s">
        <v>1999</v>
      </c>
      <c r="E782" s="198" t="s">
        <v>90</v>
      </c>
      <c r="F782" s="217">
        <v>0</v>
      </c>
      <c r="G782" s="217">
        <v>0</v>
      </c>
      <c r="H782" s="217">
        <v>0</v>
      </c>
      <c r="I782" s="199" t="s">
        <v>7347</v>
      </c>
      <c r="J782" s="178" t="str">
        <f>_xlfn.XLOOKUP('FP&amp;A FEMA Mapping'!I782,'FP&amp;A NFC Mapping'!M:M,'FP&amp;A NFC Mapping'!N:N)</f>
        <v>Engineering and Asset Management</v>
      </c>
    </row>
    <row r="783" spans="1:10" ht="29.25">
      <c r="A783" s="178" t="s">
        <v>7369</v>
      </c>
      <c r="B783" s="178" t="s">
        <v>90</v>
      </c>
      <c r="C783" s="178" t="s">
        <v>2000</v>
      </c>
      <c r="D783" s="197" t="s">
        <v>2001</v>
      </c>
      <c r="E783" s="198" t="s">
        <v>90</v>
      </c>
      <c r="F783" s="217">
        <v>0</v>
      </c>
      <c r="G783" s="217">
        <v>0</v>
      </c>
      <c r="H783" s="217">
        <v>0</v>
      </c>
      <c r="I783" s="199" t="s">
        <v>7347</v>
      </c>
      <c r="J783" s="178" t="str">
        <f>_xlfn.XLOOKUP('FP&amp;A FEMA Mapping'!I783,'FP&amp;A NFC Mapping'!M:M,'FP&amp;A NFC Mapping'!N:N)</f>
        <v>Engineering and Asset Management</v>
      </c>
    </row>
    <row r="784" spans="1:10" ht="29.25">
      <c r="A784" s="178" t="s">
        <v>7369</v>
      </c>
      <c r="B784" s="178" t="s">
        <v>90</v>
      </c>
      <c r="C784" s="178" t="s">
        <v>2002</v>
      </c>
      <c r="D784" s="197" t="s">
        <v>2003</v>
      </c>
      <c r="E784" s="198" t="s">
        <v>90</v>
      </c>
      <c r="F784" s="217">
        <v>0</v>
      </c>
      <c r="G784" s="217">
        <v>0</v>
      </c>
      <c r="H784" s="217">
        <v>0</v>
      </c>
      <c r="I784" s="199" t="s">
        <v>7347</v>
      </c>
      <c r="J784" s="178" t="str">
        <f>_xlfn.XLOOKUP('FP&amp;A FEMA Mapping'!I784,'FP&amp;A NFC Mapping'!M:M,'FP&amp;A NFC Mapping'!N:N)</f>
        <v>Engineering and Asset Management</v>
      </c>
    </row>
    <row r="785" spans="1:10" ht="29.25">
      <c r="A785" s="178" t="s">
        <v>7369</v>
      </c>
      <c r="B785" s="178" t="s">
        <v>90</v>
      </c>
      <c r="C785" s="178" t="s">
        <v>2004</v>
      </c>
      <c r="D785" s="197" t="s">
        <v>2005</v>
      </c>
      <c r="E785" s="198" t="s">
        <v>90</v>
      </c>
      <c r="F785" s="217">
        <v>0</v>
      </c>
      <c r="G785" s="217">
        <v>0</v>
      </c>
      <c r="H785" s="217">
        <v>0</v>
      </c>
      <c r="I785" s="199" t="s">
        <v>7347</v>
      </c>
      <c r="J785" s="178" t="str">
        <f>_xlfn.XLOOKUP('FP&amp;A FEMA Mapping'!I785,'FP&amp;A NFC Mapping'!M:M,'FP&amp;A NFC Mapping'!N:N)</f>
        <v>Engineering and Asset Management</v>
      </c>
    </row>
    <row r="786" spans="1:10" ht="29.25">
      <c r="A786" s="178" t="s">
        <v>7369</v>
      </c>
      <c r="B786" s="178" t="s">
        <v>90</v>
      </c>
      <c r="C786" s="178" t="s">
        <v>2006</v>
      </c>
      <c r="D786" s="197" t="s">
        <v>2007</v>
      </c>
      <c r="E786" s="198" t="s">
        <v>90</v>
      </c>
      <c r="F786" s="217">
        <v>0</v>
      </c>
      <c r="G786" s="217">
        <v>0</v>
      </c>
      <c r="H786" s="217">
        <v>0</v>
      </c>
      <c r="I786" s="199" t="s">
        <v>7347</v>
      </c>
      <c r="J786" s="178" t="str">
        <f>_xlfn.XLOOKUP('FP&amp;A FEMA Mapping'!I786,'FP&amp;A NFC Mapping'!M:M,'FP&amp;A NFC Mapping'!N:N)</f>
        <v>Engineering and Asset Management</v>
      </c>
    </row>
    <row r="787" spans="1:10" ht="29.25">
      <c r="A787" s="178" t="s">
        <v>7369</v>
      </c>
      <c r="B787" s="178" t="s">
        <v>90</v>
      </c>
      <c r="C787" s="178" t="s">
        <v>2008</v>
      </c>
      <c r="D787" s="197" t="s">
        <v>2009</v>
      </c>
      <c r="E787" s="198" t="s">
        <v>90</v>
      </c>
      <c r="F787" s="217">
        <v>0</v>
      </c>
      <c r="G787" s="217">
        <v>0</v>
      </c>
      <c r="H787" s="217">
        <v>0</v>
      </c>
      <c r="I787" s="199" t="s">
        <v>7347</v>
      </c>
      <c r="J787" s="178" t="str">
        <f>_xlfn.XLOOKUP('FP&amp;A FEMA Mapping'!I787,'FP&amp;A NFC Mapping'!M:M,'FP&amp;A NFC Mapping'!N:N)</f>
        <v>Engineering and Asset Management</v>
      </c>
    </row>
    <row r="788" spans="1:10" ht="29.25">
      <c r="A788" s="178" t="s">
        <v>7369</v>
      </c>
      <c r="B788" s="178" t="s">
        <v>90</v>
      </c>
      <c r="C788" s="178" t="s">
        <v>2010</v>
      </c>
      <c r="D788" s="197" t="s">
        <v>2011</v>
      </c>
      <c r="E788" s="198" t="s">
        <v>90</v>
      </c>
      <c r="F788" s="217">
        <v>0</v>
      </c>
      <c r="G788" s="217">
        <v>0</v>
      </c>
      <c r="H788" s="217">
        <v>0</v>
      </c>
      <c r="I788" s="199" t="s">
        <v>7347</v>
      </c>
      <c r="J788" s="178" t="str">
        <f>_xlfn.XLOOKUP('FP&amp;A FEMA Mapping'!I788,'FP&amp;A NFC Mapping'!M:M,'FP&amp;A NFC Mapping'!N:N)</f>
        <v>Engineering and Asset Management</v>
      </c>
    </row>
    <row r="789" spans="1:10" ht="29.25">
      <c r="A789" s="178" t="s">
        <v>7369</v>
      </c>
      <c r="B789" s="178" t="s">
        <v>90</v>
      </c>
      <c r="C789" s="178" t="s">
        <v>2012</v>
      </c>
      <c r="D789" s="197" t="s">
        <v>2013</v>
      </c>
      <c r="E789" s="198" t="s">
        <v>90</v>
      </c>
      <c r="F789" s="217">
        <v>0</v>
      </c>
      <c r="G789" s="217">
        <v>0</v>
      </c>
      <c r="H789" s="217">
        <v>0</v>
      </c>
      <c r="I789" s="199" t="s">
        <v>7347</v>
      </c>
      <c r="J789" s="178" t="str">
        <f>_xlfn.XLOOKUP('FP&amp;A FEMA Mapping'!I789,'FP&amp;A NFC Mapping'!M:M,'FP&amp;A NFC Mapping'!N:N)</f>
        <v>Engineering and Asset Management</v>
      </c>
    </row>
    <row r="790" spans="1:10" ht="29.25">
      <c r="A790" s="178" t="s">
        <v>7369</v>
      </c>
      <c r="B790" s="178" t="s">
        <v>90</v>
      </c>
      <c r="C790" s="178" t="s">
        <v>2014</v>
      </c>
      <c r="D790" s="197" t="s">
        <v>2015</v>
      </c>
      <c r="E790" s="198" t="s">
        <v>90</v>
      </c>
      <c r="F790" s="217">
        <v>0</v>
      </c>
      <c r="G790" s="217">
        <v>0</v>
      </c>
      <c r="H790" s="217">
        <v>0</v>
      </c>
      <c r="I790" s="199" t="s">
        <v>7347</v>
      </c>
      <c r="J790" s="178" t="str">
        <f>_xlfn.XLOOKUP('FP&amp;A FEMA Mapping'!I790,'FP&amp;A NFC Mapping'!M:M,'FP&amp;A NFC Mapping'!N:N)</f>
        <v>Engineering and Asset Management</v>
      </c>
    </row>
    <row r="791" spans="1:10" ht="29.25">
      <c r="A791" s="178" t="s">
        <v>7369</v>
      </c>
      <c r="B791" s="178" t="s">
        <v>90</v>
      </c>
      <c r="C791" s="178" t="s">
        <v>2016</v>
      </c>
      <c r="D791" s="197" t="s">
        <v>2017</v>
      </c>
      <c r="E791" s="198" t="s">
        <v>90</v>
      </c>
      <c r="F791" s="217">
        <v>0</v>
      </c>
      <c r="G791" s="217">
        <v>0</v>
      </c>
      <c r="H791" s="217">
        <v>0</v>
      </c>
      <c r="I791" s="199" t="s">
        <v>7347</v>
      </c>
      <c r="J791" s="178" t="str">
        <f>_xlfn.XLOOKUP('FP&amp;A FEMA Mapping'!I791,'FP&amp;A NFC Mapping'!M:M,'FP&amp;A NFC Mapping'!N:N)</f>
        <v>Engineering and Asset Management</v>
      </c>
    </row>
    <row r="792" spans="1:10" ht="29.25">
      <c r="A792" s="178" t="s">
        <v>7369</v>
      </c>
      <c r="B792" s="178" t="s">
        <v>90</v>
      </c>
      <c r="C792" s="178" t="s">
        <v>2018</v>
      </c>
      <c r="D792" s="197" t="s">
        <v>2019</v>
      </c>
      <c r="E792" s="198" t="s">
        <v>90</v>
      </c>
      <c r="F792" s="217">
        <v>0</v>
      </c>
      <c r="G792" s="217">
        <v>0</v>
      </c>
      <c r="H792" s="217">
        <v>0</v>
      </c>
      <c r="I792" s="199" t="s">
        <v>7347</v>
      </c>
      <c r="J792" s="178" t="str">
        <f>_xlfn.XLOOKUP('FP&amp;A FEMA Mapping'!I792,'FP&amp;A NFC Mapping'!M:M,'FP&amp;A NFC Mapping'!N:N)</f>
        <v>Engineering and Asset Management</v>
      </c>
    </row>
    <row r="793" spans="1:10" ht="29.25">
      <c r="A793" s="178" t="s">
        <v>7369</v>
      </c>
      <c r="B793" s="178" t="s">
        <v>90</v>
      </c>
      <c r="C793" s="178" t="s">
        <v>2020</v>
      </c>
      <c r="D793" s="197" t="s">
        <v>2021</v>
      </c>
      <c r="E793" s="198" t="s">
        <v>90</v>
      </c>
      <c r="F793" s="217">
        <v>0</v>
      </c>
      <c r="G793" s="217">
        <v>0</v>
      </c>
      <c r="H793" s="217">
        <v>0</v>
      </c>
      <c r="I793" s="199" t="s">
        <v>7347</v>
      </c>
      <c r="J793" s="178" t="str">
        <f>_xlfn.XLOOKUP('FP&amp;A FEMA Mapping'!I793,'FP&amp;A NFC Mapping'!M:M,'FP&amp;A NFC Mapping'!N:N)</f>
        <v>Engineering and Asset Management</v>
      </c>
    </row>
    <row r="794" spans="1:10" ht="29.25">
      <c r="A794" s="178" t="s">
        <v>7369</v>
      </c>
      <c r="B794" s="178" t="s">
        <v>90</v>
      </c>
      <c r="C794" s="178" t="s">
        <v>2022</v>
      </c>
      <c r="D794" s="197" t="s">
        <v>2023</v>
      </c>
      <c r="E794" s="198" t="s">
        <v>90</v>
      </c>
      <c r="F794" s="217">
        <v>0</v>
      </c>
      <c r="G794" s="217">
        <v>0</v>
      </c>
      <c r="H794" s="217">
        <v>0</v>
      </c>
      <c r="I794" s="199" t="s">
        <v>7347</v>
      </c>
      <c r="J794" s="178" t="str">
        <f>_xlfn.XLOOKUP('FP&amp;A FEMA Mapping'!I794,'FP&amp;A NFC Mapping'!M:M,'FP&amp;A NFC Mapping'!N:N)</f>
        <v>Engineering and Asset Management</v>
      </c>
    </row>
    <row r="795" spans="1:10" ht="29.25">
      <c r="A795" s="178" t="s">
        <v>7369</v>
      </c>
      <c r="B795" s="178" t="s">
        <v>90</v>
      </c>
      <c r="C795" s="178" t="s">
        <v>2024</v>
      </c>
      <c r="D795" s="197" t="s">
        <v>2025</v>
      </c>
      <c r="E795" s="198" t="s">
        <v>90</v>
      </c>
      <c r="F795" s="217">
        <v>0</v>
      </c>
      <c r="G795" s="217">
        <v>0</v>
      </c>
      <c r="H795" s="217">
        <v>0</v>
      </c>
      <c r="I795" s="199" t="s">
        <v>7347</v>
      </c>
      <c r="J795" s="178" t="str">
        <f>_xlfn.XLOOKUP('FP&amp;A FEMA Mapping'!I795,'FP&amp;A NFC Mapping'!M:M,'FP&amp;A NFC Mapping'!N:N)</f>
        <v>Engineering and Asset Management</v>
      </c>
    </row>
    <row r="796" spans="1:10" ht="29.25">
      <c r="A796" s="178" t="s">
        <v>7369</v>
      </c>
      <c r="B796" s="178" t="s">
        <v>90</v>
      </c>
      <c r="C796" s="178" t="s">
        <v>2026</v>
      </c>
      <c r="D796" s="197" t="s">
        <v>2027</v>
      </c>
      <c r="E796" s="198" t="s">
        <v>90</v>
      </c>
      <c r="F796" s="217">
        <v>0</v>
      </c>
      <c r="G796" s="217">
        <v>0</v>
      </c>
      <c r="H796" s="217">
        <v>0</v>
      </c>
      <c r="I796" s="199" t="s">
        <v>7347</v>
      </c>
      <c r="J796" s="178" t="str">
        <f>_xlfn.XLOOKUP('FP&amp;A FEMA Mapping'!I796,'FP&amp;A NFC Mapping'!M:M,'FP&amp;A NFC Mapping'!N:N)</f>
        <v>Engineering and Asset Management</v>
      </c>
    </row>
    <row r="797" spans="1:10" ht="29.25">
      <c r="A797" s="178" t="s">
        <v>7369</v>
      </c>
      <c r="B797" s="178" t="s">
        <v>90</v>
      </c>
      <c r="C797" s="178" t="s">
        <v>2028</v>
      </c>
      <c r="D797" s="197" t="s">
        <v>2029</v>
      </c>
      <c r="E797" s="198" t="s">
        <v>90</v>
      </c>
      <c r="F797" s="217">
        <v>0</v>
      </c>
      <c r="G797" s="217">
        <v>0</v>
      </c>
      <c r="H797" s="217">
        <v>0</v>
      </c>
      <c r="I797" s="199" t="s">
        <v>7347</v>
      </c>
      <c r="J797" s="178" t="str">
        <f>_xlfn.XLOOKUP('FP&amp;A FEMA Mapping'!I797,'FP&amp;A NFC Mapping'!M:M,'FP&amp;A NFC Mapping'!N:N)</f>
        <v>Engineering and Asset Management</v>
      </c>
    </row>
    <row r="798" spans="1:10" ht="29.25">
      <c r="A798" s="178" t="s">
        <v>7369</v>
      </c>
      <c r="B798" s="178" t="s">
        <v>90</v>
      </c>
      <c r="C798" s="178" t="s">
        <v>2030</v>
      </c>
      <c r="D798" s="197" t="s">
        <v>2031</v>
      </c>
      <c r="E798" s="198" t="s">
        <v>90</v>
      </c>
      <c r="F798" s="217">
        <v>0</v>
      </c>
      <c r="G798" s="217">
        <v>0</v>
      </c>
      <c r="H798" s="217">
        <v>0</v>
      </c>
      <c r="I798" s="199" t="s">
        <v>7347</v>
      </c>
      <c r="J798" s="178" t="str">
        <f>_xlfn.XLOOKUP('FP&amp;A FEMA Mapping'!I798,'FP&amp;A NFC Mapping'!M:M,'FP&amp;A NFC Mapping'!N:N)</f>
        <v>Engineering and Asset Management</v>
      </c>
    </row>
    <row r="799" spans="1:10" ht="29.25">
      <c r="A799" s="178" t="s">
        <v>7369</v>
      </c>
      <c r="B799" s="178" t="s">
        <v>90</v>
      </c>
      <c r="C799" s="178" t="s">
        <v>2032</v>
      </c>
      <c r="D799" s="197" t="s">
        <v>2033</v>
      </c>
      <c r="E799" s="198" t="s">
        <v>90</v>
      </c>
      <c r="F799" s="217">
        <v>0</v>
      </c>
      <c r="G799" s="217">
        <v>0</v>
      </c>
      <c r="H799" s="217">
        <v>0</v>
      </c>
      <c r="I799" s="199" t="s">
        <v>7347</v>
      </c>
      <c r="J799" s="178" t="str">
        <f>_xlfn.XLOOKUP('FP&amp;A FEMA Mapping'!I799,'FP&amp;A NFC Mapping'!M:M,'FP&amp;A NFC Mapping'!N:N)</f>
        <v>Engineering and Asset Management</v>
      </c>
    </row>
    <row r="800" spans="1:10" ht="29.25">
      <c r="A800" s="178" t="s">
        <v>7369</v>
      </c>
      <c r="B800" s="178" t="s">
        <v>90</v>
      </c>
      <c r="C800" s="178" t="s">
        <v>2034</v>
      </c>
      <c r="D800" s="197" t="s">
        <v>2035</v>
      </c>
      <c r="E800" s="198" t="s">
        <v>90</v>
      </c>
      <c r="F800" s="217">
        <v>0</v>
      </c>
      <c r="G800" s="217">
        <v>0</v>
      </c>
      <c r="H800" s="217">
        <v>0</v>
      </c>
      <c r="I800" s="199" t="s">
        <v>7347</v>
      </c>
      <c r="J800" s="178" t="str">
        <f>_xlfn.XLOOKUP('FP&amp;A FEMA Mapping'!I800,'FP&amp;A NFC Mapping'!M:M,'FP&amp;A NFC Mapping'!N:N)</f>
        <v>Engineering and Asset Management</v>
      </c>
    </row>
    <row r="801" spans="1:10" ht="29.25">
      <c r="A801" s="178" t="s">
        <v>7369</v>
      </c>
      <c r="B801" s="178" t="s">
        <v>90</v>
      </c>
      <c r="C801" s="178" t="s">
        <v>2036</v>
      </c>
      <c r="D801" s="197" t="s">
        <v>2037</v>
      </c>
      <c r="E801" s="198" t="s">
        <v>90</v>
      </c>
      <c r="F801" s="217">
        <v>0</v>
      </c>
      <c r="G801" s="217">
        <v>0</v>
      </c>
      <c r="H801" s="217">
        <v>0</v>
      </c>
      <c r="I801" s="199" t="s">
        <v>7347</v>
      </c>
      <c r="J801" s="178" t="str">
        <f>_xlfn.XLOOKUP('FP&amp;A FEMA Mapping'!I801,'FP&amp;A NFC Mapping'!M:M,'FP&amp;A NFC Mapping'!N:N)</f>
        <v>Engineering and Asset Management</v>
      </c>
    </row>
    <row r="802" spans="1:10" ht="29.25">
      <c r="A802" s="178" t="s">
        <v>7369</v>
      </c>
      <c r="B802" s="178" t="s">
        <v>90</v>
      </c>
      <c r="C802" s="178" t="s">
        <v>2038</v>
      </c>
      <c r="D802" s="197" t="s">
        <v>2039</v>
      </c>
      <c r="E802" s="198" t="s">
        <v>90</v>
      </c>
      <c r="F802" s="217">
        <v>0</v>
      </c>
      <c r="G802" s="217">
        <v>0</v>
      </c>
      <c r="H802" s="217">
        <v>0</v>
      </c>
      <c r="I802" s="199" t="s">
        <v>7347</v>
      </c>
      <c r="J802" s="178" t="str">
        <f>_xlfn.XLOOKUP('FP&amp;A FEMA Mapping'!I802,'FP&amp;A NFC Mapping'!M:M,'FP&amp;A NFC Mapping'!N:N)</f>
        <v>Engineering and Asset Management</v>
      </c>
    </row>
    <row r="803" spans="1:10" ht="29.25">
      <c r="A803" s="178" t="s">
        <v>7369</v>
      </c>
      <c r="B803" s="178" t="s">
        <v>90</v>
      </c>
      <c r="C803" s="178" t="s">
        <v>2040</v>
      </c>
      <c r="D803" s="197" t="s">
        <v>2041</v>
      </c>
      <c r="E803" s="198" t="s">
        <v>90</v>
      </c>
      <c r="F803" s="217">
        <v>0</v>
      </c>
      <c r="G803" s="217">
        <v>0</v>
      </c>
      <c r="H803" s="217">
        <v>0</v>
      </c>
      <c r="I803" s="199" t="s">
        <v>7347</v>
      </c>
      <c r="J803" s="178" t="str">
        <f>_xlfn.XLOOKUP('FP&amp;A FEMA Mapping'!I803,'FP&amp;A NFC Mapping'!M:M,'FP&amp;A NFC Mapping'!N:N)</f>
        <v>Engineering and Asset Management</v>
      </c>
    </row>
    <row r="804" spans="1:10" ht="29.25">
      <c r="A804" s="178" t="s">
        <v>7369</v>
      </c>
      <c r="B804" s="178" t="s">
        <v>90</v>
      </c>
      <c r="C804" s="178" t="s">
        <v>2042</v>
      </c>
      <c r="D804" s="197" t="s">
        <v>2043</v>
      </c>
      <c r="E804" s="198" t="s">
        <v>90</v>
      </c>
      <c r="F804" s="217">
        <v>0</v>
      </c>
      <c r="G804" s="217">
        <v>0</v>
      </c>
      <c r="H804" s="217">
        <v>0</v>
      </c>
      <c r="I804" s="199" t="s">
        <v>7347</v>
      </c>
      <c r="J804" s="178" t="str">
        <f>_xlfn.XLOOKUP('FP&amp;A FEMA Mapping'!I804,'FP&amp;A NFC Mapping'!M:M,'FP&amp;A NFC Mapping'!N:N)</f>
        <v>Engineering and Asset Management</v>
      </c>
    </row>
    <row r="805" spans="1:10" ht="29.25">
      <c r="A805" s="178" t="s">
        <v>7369</v>
      </c>
      <c r="B805" s="178" t="s">
        <v>90</v>
      </c>
      <c r="C805" s="178" t="s">
        <v>2044</v>
      </c>
      <c r="D805" s="197" t="s">
        <v>2045</v>
      </c>
      <c r="E805" s="198" t="s">
        <v>90</v>
      </c>
      <c r="F805" s="217">
        <v>0</v>
      </c>
      <c r="G805" s="217">
        <v>0</v>
      </c>
      <c r="H805" s="217">
        <v>0</v>
      </c>
      <c r="I805" s="199" t="s">
        <v>7347</v>
      </c>
      <c r="J805" s="178" t="str">
        <f>_xlfn.XLOOKUP('FP&amp;A FEMA Mapping'!I805,'FP&amp;A NFC Mapping'!M:M,'FP&amp;A NFC Mapping'!N:N)</f>
        <v>Engineering and Asset Management</v>
      </c>
    </row>
    <row r="806" spans="1:10" ht="29.25">
      <c r="A806" s="178" t="s">
        <v>7369</v>
      </c>
      <c r="B806" s="178" t="s">
        <v>90</v>
      </c>
      <c r="C806" s="178" t="s">
        <v>2046</v>
      </c>
      <c r="D806" s="197" t="s">
        <v>2047</v>
      </c>
      <c r="E806" s="198" t="s">
        <v>90</v>
      </c>
      <c r="F806" s="217">
        <v>0</v>
      </c>
      <c r="G806" s="217">
        <v>0</v>
      </c>
      <c r="H806" s="217">
        <v>0</v>
      </c>
      <c r="I806" s="199" t="s">
        <v>7347</v>
      </c>
      <c r="J806" s="178" t="str">
        <f>_xlfn.XLOOKUP('FP&amp;A FEMA Mapping'!I806,'FP&amp;A NFC Mapping'!M:M,'FP&amp;A NFC Mapping'!N:N)</f>
        <v>Engineering and Asset Management</v>
      </c>
    </row>
    <row r="807" spans="1:10" ht="29.25">
      <c r="A807" s="178" t="s">
        <v>7369</v>
      </c>
      <c r="B807" s="178" t="s">
        <v>90</v>
      </c>
      <c r="C807" s="178" t="s">
        <v>2048</v>
      </c>
      <c r="D807" s="197" t="s">
        <v>2049</v>
      </c>
      <c r="E807" s="198" t="s">
        <v>90</v>
      </c>
      <c r="F807" s="217">
        <v>0</v>
      </c>
      <c r="G807" s="217">
        <v>0</v>
      </c>
      <c r="H807" s="217">
        <v>0</v>
      </c>
      <c r="I807" s="199" t="s">
        <v>7347</v>
      </c>
      <c r="J807" s="178" t="str">
        <f>_xlfn.XLOOKUP('FP&amp;A FEMA Mapping'!I807,'FP&amp;A NFC Mapping'!M:M,'FP&amp;A NFC Mapping'!N:N)</f>
        <v>Engineering and Asset Management</v>
      </c>
    </row>
    <row r="808" spans="1:10" ht="29.25">
      <c r="A808" s="178" t="s">
        <v>7369</v>
      </c>
      <c r="B808" s="178" t="s">
        <v>90</v>
      </c>
      <c r="C808" s="178" t="s">
        <v>2050</v>
      </c>
      <c r="D808" s="197" t="s">
        <v>2051</v>
      </c>
      <c r="E808" s="198" t="s">
        <v>90</v>
      </c>
      <c r="F808" s="217">
        <v>0</v>
      </c>
      <c r="G808" s="217">
        <v>0</v>
      </c>
      <c r="H808" s="217">
        <v>0</v>
      </c>
      <c r="I808" s="199" t="s">
        <v>7347</v>
      </c>
      <c r="J808" s="178" t="str">
        <f>_xlfn.XLOOKUP('FP&amp;A FEMA Mapping'!I808,'FP&amp;A NFC Mapping'!M:M,'FP&amp;A NFC Mapping'!N:N)</f>
        <v>Engineering and Asset Management</v>
      </c>
    </row>
    <row r="809" spans="1:10" ht="29.25">
      <c r="A809" s="178" t="s">
        <v>7369</v>
      </c>
      <c r="B809" s="178" t="s">
        <v>90</v>
      </c>
      <c r="C809" s="178" t="s">
        <v>2052</v>
      </c>
      <c r="D809" s="197" t="s">
        <v>2053</v>
      </c>
      <c r="E809" s="198" t="s">
        <v>90</v>
      </c>
      <c r="F809" s="217">
        <v>0</v>
      </c>
      <c r="G809" s="217">
        <v>0</v>
      </c>
      <c r="H809" s="217">
        <v>0</v>
      </c>
      <c r="I809" s="199" t="s">
        <v>7347</v>
      </c>
      <c r="J809" s="178" t="str">
        <f>_xlfn.XLOOKUP('FP&amp;A FEMA Mapping'!I809,'FP&amp;A NFC Mapping'!M:M,'FP&amp;A NFC Mapping'!N:N)</f>
        <v>Engineering and Asset Management</v>
      </c>
    </row>
    <row r="810" spans="1:10" ht="29.25">
      <c r="A810" s="178" t="s">
        <v>7369</v>
      </c>
      <c r="B810" s="178" t="s">
        <v>90</v>
      </c>
      <c r="C810" s="178" t="s">
        <v>2054</v>
      </c>
      <c r="D810" s="197" t="s">
        <v>2055</v>
      </c>
      <c r="E810" s="198" t="s">
        <v>90</v>
      </c>
      <c r="F810" s="217">
        <v>0</v>
      </c>
      <c r="G810" s="217">
        <v>0</v>
      </c>
      <c r="H810" s="217">
        <v>0</v>
      </c>
      <c r="I810" s="199" t="s">
        <v>7347</v>
      </c>
      <c r="J810" s="178" t="str">
        <f>_xlfn.XLOOKUP('FP&amp;A FEMA Mapping'!I810,'FP&amp;A NFC Mapping'!M:M,'FP&amp;A NFC Mapping'!N:N)</f>
        <v>Engineering and Asset Management</v>
      </c>
    </row>
    <row r="811" spans="1:10" ht="29.25">
      <c r="A811" s="178" t="s">
        <v>7369</v>
      </c>
      <c r="B811" s="178" t="s">
        <v>90</v>
      </c>
      <c r="C811" s="178" t="s">
        <v>2056</v>
      </c>
      <c r="D811" s="197" t="s">
        <v>2057</v>
      </c>
      <c r="E811" s="198" t="s">
        <v>90</v>
      </c>
      <c r="F811" s="217">
        <v>0</v>
      </c>
      <c r="G811" s="217">
        <v>0</v>
      </c>
      <c r="H811" s="217">
        <v>0</v>
      </c>
      <c r="I811" s="199" t="s">
        <v>7347</v>
      </c>
      <c r="J811" s="178" t="str">
        <f>_xlfn.XLOOKUP('FP&amp;A FEMA Mapping'!I811,'FP&amp;A NFC Mapping'!M:M,'FP&amp;A NFC Mapping'!N:N)</f>
        <v>Engineering and Asset Management</v>
      </c>
    </row>
    <row r="812" spans="1:10" ht="29.25">
      <c r="A812" s="178" t="s">
        <v>7369</v>
      </c>
      <c r="B812" s="178" t="s">
        <v>90</v>
      </c>
      <c r="C812" s="178" t="s">
        <v>2058</v>
      </c>
      <c r="D812" s="197" t="s">
        <v>2059</v>
      </c>
      <c r="E812" s="198" t="s">
        <v>90</v>
      </c>
      <c r="F812" s="217">
        <v>0</v>
      </c>
      <c r="G812" s="217">
        <v>0</v>
      </c>
      <c r="H812" s="217">
        <v>0</v>
      </c>
      <c r="I812" s="199" t="s">
        <v>7347</v>
      </c>
      <c r="J812" s="178" t="str">
        <f>_xlfn.XLOOKUP('FP&amp;A FEMA Mapping'!I812,'FP&amp;A NFC Mapping'!M:M,'FP&amp;A NFC Mapping'!N:N)</f>
        <v>Engineering and Asset Management</v>
      </c>
    </row>
    <row r="813" spans="1:10" ht="29.25">
      <c r="A813" s="178" t="s">
        <v>7369</v>
      </c>
      <c r="B813" s="178" t="s">
        <v>90</v>
      </c>
      <c r="C813" s="178" t="s">
        <v>2060</v>
      </c>
      <c r="D813" s="197" t="s">
        <v>2061</v>
      </c>
      <c r="E813" s="198" t="s">
        <v>90</v>
      </c>
      <c r="F813" s="217">
        <v>0</v>
      </c>
      <c r="G813" s="217">
        <v>0</v>
      </c>
      <c r="H813" s="217">
        <v>0</v>
      </c>
      <c r="I813" s="199" t="s">
        <v>7347</v>
      </c>
      <c r="J813" s="178" t="str">
        <f>_xlfn.XLOOKUP('FP&amp;A FEMA Mapping'!I813,'FP&amp;A NFC Mapping'!M:M,'FP&amp;A NFC Mapping'!N:N)</f>
        <v>Engineering and Asset Management</v>
      </c>
    </row>
    <row r="814" spans="1:10" ht="29.25">
      <c r="A814" s="178" t="s">
        <v>7369</v>
      </c>
      <c r="B814" s="178" t="s">
        <v>90</v>
      </c>
      <c r="C814" s="178" t="s">
        <v>2062</v>
      </c>
      <c r="D814" s="197" t="s">
        <v>2063</v>
      </c>
      <c r="E814" s="198" t="s">
        <v>90</v>
      </c>
      <c r="F814" s="217">
        <v>0</v>
      </c>
      <c r="G814" s="217">
        <v>0</v>
      </c>
      <c r="H814" s="217">
        <v>0</v>
      </c>
      <c r="I814" s="199" t="s">
        <v>7347</v>
      </c>
      <c r="J814" s="178" t="str">
        <f>_xlfn.XLOOKUP('FP&amp;A FEMA Mapping'!I814,'FP&amp;A NFC Mapping'!M:M,'FP&amp;A NFC Mapping'!N:N)</f>
        <v>Engineering and Asset Management</v>
      </c>
    </row>
    <row r="815" spans="1:10" ht="29.25">
      <c r="A815" s="178" t="s">
        <v>7369</v>
      </c>
      <c r="B815" s="178" t="s">
        <v>90</v>
      </c>
      <c r="C815" s="178" t="s">
        <v>2064</v>
      </c>
      <c r="D815" s="197" t="s">
        <v>2065</v>
      </c>
      <c r="E815" s="198" t="s">
        <v>90</v>
      </c>
      <c r="F815" s="217">
        <v>0</v>
      </c>
      <c r="G815" s="217">
        <v>0</v>
      </c>
      <c r="H815" s="217">
        <v>0</v>
      </c>
      <c r="I815" s="199" t="s">
        <v>7347</v>
      </c>
      <c r="J815" s="178" t="str">
        <f>_xlfn.XLOOKUP('FP&amp;A FEMA Mapping'!I815,'FP&amp;A NFC Mapping'!M:M,'FP&amp;A NFC Mapping'!N:N)</f>
        <v>Engineering and Asset Management</v>
      </c>
    </row>
    <row r="816" spans="1:10" ht="29.25">
      <c r="A816" s="178" t="s">
        <v>7369</v>
      </c>
      <c r="B816" s="178" t="s">
        <v>90</v>
      </c>
      <c r="C816" s="178" t="s">
        <v>2066</v>
      </c>
      <c r="D816" s="197" t="s">
        <v>2067</v>
      </c>
      <c r="E816" s="198" t="s">
        <v>90</v>
      </c>
      <c r="F816" s="217">
        <v>0</v>
      </c>
      <c r="G816" s="217">
        <v>0</v>
      </c>
      <c r="H816" s="217">
        <v>0</v>
      </c>
      <c r="I816" s="199" t="s">
        <v>7347</v>
      </c>
      <c r="J816" s="178" t="str">
        <f>_xlfn.XLOOKUP('FP&amp;A FEMA Mapping'!I816,'FP&amp;A NFC Mapping'!M:M,'FP&amp;A NFC Mapping'!N:N)</f>
        <v>Engineering and Asset Management</v>
      </c>
    </row>
    <row r="817" spans="1:10" ht="29.25">
      <c r="A817" s="178" t="s">
        <v>7369</v>
      </c>
      <c r="B817" s="178" t="s">
        <v>90</v>
      </c>
      <c r="C817" s="178" t="s">
        <v>2068</v>
      </c>
      <c r="D817" s="197" t="s">
        <v>2069</v>
      </c>
      <c r="E817" s="198" t="s">
        <v>90</v>
      </c>
      <c r="F817" s="217">
        <v>0</v>
      </c>
      <c r="G817" s="217">
        <v>0</v>
      </c>
      <c r="H817" s="217">
        <v>0</v>
      </c>
      <c r="I817" s="199" t="s">
        <v>7347</v>
      </c>
      <c r="J817" s="178" t="str">
        <f>_xlfn.XLOOKUP('FP&amp;A FEMA Mapping'!I817,'FP&amp;A NFC Mapping'!M:M,'FP&amp;A NFC Mapping'!N:N)</f>
        <v>Engineering and Asset Management</v>
      </c>
    </row>
    <row r="818" spans="1:10" ht="29.25">
      <c r="A818" s="178" t="s">
        <v>7369</v>
      </c>
      <c r="B818" s="178" t="s">
        <v>90</v>
      </c>
      <c r="C818" s="178" t="s">
        <v>2070</v>
      </c>
      <c r="D818" s="197" t="s">
        <v>2071</v>
      </c>
      <c r="E818" s="198" t="s">
        <v>90</v>
      </c>
      <c r="F818" s="217">
        <v>0</v>
      </c>
      <c r="G818" s="217">
        <v>0</v>
      </c>
      <c r="H818" s="217">
        <v>0</v>
      </c>
      <c r="I818" s="199" t="s">
        <v>7347</v>
      </c>
      <c r="J818" s="178" t="str">
        <f>_xlfn.XLOOKUP('FP&amp;A FEMA Mapping'!I818,'FP&amp;A NFC Mapping'!M:M,'FP&amp;A NFC Mapping'!N:N)</f>
        <v>Engineering and Asset Management</v>
      </c>
    </row>
    <row r="819" spans="1:10" ht="29.25">
      <c r="A819" s="178" t="s">
        <v>7369</v>
      </c>
      <c r="B819" s="178" t="s">
        <v>90</v>
      </c>
      <c r="C819" s="178" t="s">
        <v>2072</v>
      </c>
      <c r="D819" s="197" t="s">
        <v>2073</v>
      </c>
      <c r="E819" s="198" t="s">
        <v>90</v>
      </c>
      <c r="F819" s="217">
        <v>0</v>
      </c>
      <c r="G819" s="217">
        <v>0</v>
      </c>
      <c r="H819" s="217">
        <v>0</v>
      </c>
      <c r="I819" s="199" t="s">
        <v>7347</v>
      </c>
      <c r="J819" s="178" t="str">
        <f>_xlfn.XLOOKUP('FP&amp;A FEMA Mapping'!I819,'FP&amp;A NFC Mapping'!M:M,'FP&amp;A NFC Mapping'!N:N)</f>
        <v>Engineering and Asset Management</v>
      </c>
    </row>
    <row r="820" spans="1:10" ht="29.25">
      <c r="A820" s="178" t="s">
        <v>7369</v>
      </c>
      <c r="B820" s="178" t="s">
        <v>90</v>
      </c>
      <c r="C820" s="178" t="s">
        <v>2074</v>
      </c>
      <c r="D820" s="197" t="s">
        <v>2075</v>
      </c>
      <c r="E820" s="198" t="s">
        <v>90</v>
      </c>
      <c r="F820" s="217">
        <v>0</v>
      </c>
      <c r="G820" s="217">
        <v>0</v>
      </c>
      <c r="H820" s="217">
        <v>0</v>
      </c>
      <c r="I820" s="199" t="s">
        <v>7347</v>
      </c>
      <c r="J820" s="178" t="str">
        <f>_xlfn.XLOOKUP('FP&amp;A FEMA Mapping'!I820,'FP&amp;A NFC Mapping'!M:M,'FP&amp;A NFC Mapping'!N:N)</f>
        <v>Engineering and Asset Management</v>
      </c>
    </row>
    <row r="821" spans="1:10" ht="29.25">
      <c r="A821" s="178" t="s">
        <v>7369</v>
      </c>
      <c r="B821" s="178" t="s">
        <v>90</v>
      </c>
      <c r="C821" s="178" t="s">
        <v>2076</v>
      </c>
      <c r="D821" s="197" t="s">
        <v>2077</v>
      </c>
      <c r="E821" s="198" t="s">
        <v>90</v>
      </c>
      <c r="F821" s="217">
        <v>0</v>
      </c>
      <c r="G821" s="217">
        <v>0</v>
      </c>
      <c r="H821" s="217">
        <v>0</v>
      </c>
      <c r="I821" s="199" t="s">
        <v>7347</v>
      </c>
      <c r="J821" s="178" t="str">
        <f>_xlfn.XLOOKUP('FP&amp;A FEMA Mapping'!I821,'FP&amp;A NFC Mapping'!M:M,'FP&amp;A NFC Mapping'!N:N)</f>
        <v>Engineering and Asset Management</v>
      </c>
    </row>
    <row r="822" spans="1:10" ht="29.25">
      <c r="A822" s="178" t="s">
        <v>7369</v>
      </c>
      <c r="B822" s="178" t="s">
        <v>90</v>
      </c>
      <c r="C822" s="178" t="s">
        <v>2078</v>
      </c>
      <c r="D822" s="197" t="s">
        <v>2079</v>
      </c>
      <c r="E822" s="198" t="s">
        <v>90</v>
      </c>
      <c r="F822" s="217">
        <v>0</v>
      </c>
      <c r="G822" s="217">
        <v>0</v>
      </c>
      <c r="H822" s="217">
        <v>0</v>
      </c>
      <c r="I822" s="199" t="s">
        <v>7347</v>
      </c>
      <c r="J822" s="178" t="str">
        <f>_xlfn.XLOOKUP('FP&amp;A FEMA Mapping'!I822,'FP&amp;A NFC Mapping'!M:M,'FP&amp;A NFC Mapping'!N:N)</f>
        <v>Engineering and Asset Management</v>
      </c>
    </row>
    <row r="823" spans="1:10" ht="29.25">
      <c r="A823" s="178" t="s">
        <v>7369</v>
      </c>
      <c r="B823" s="178" t="s">
        <v>90</v>
      </c>
      <c r="C823" s="178" t="s">
        <v>2080</v>
      </c>
      <c r="D823" s="197" t="s">
        <v>2081</v>
      </c>
      <c r="E823" s="198" t="s">
        <v>90</v>
      </c>
      <c r="F823" s="217">
        <v>0</v>
      </c>
      <c r="G823" s="217">
        <v>0</v>
      </c>
      <c r="H823" s="217">
        <v>0</v>
      </c>
      <c r="I823" s="199" t="s">
        <v>7347</v>
      </c>
      <c r="J823" s="178" t="str">
        <f>_xlfn.XLOOKUP('FP&amp;A FEMA Mapping'!I823,'FP&amp;A NFC Mapping'!M:M,'FP&amp;A NFC Mapping'!N:N)</f>
        <v>Engineering and Asset Management</v>
      </c>
    </row>
    <row r="824" spans="1:10" ht="29.25">
      <c r="A824" s="178" t="s">
        <v>7369</v>
      </c>
      <c r="B824" s="178" t="s">
        <v>90</v>
      </c>
      <c r="C824" s="178" t="s">
        <v>2082</v>
      </c>
      <c r="D824" s="197" t="s">
        <v>2083</v>
      </c>
      <c r="E824" s="198" t="s">
        <v>90</v>
      </c>
      <c r="F824" s="217">
        <v>0</v>
      </c>
      <c r="G824" s="217">
        <v>0</v>
      </c>
      <c r="H824" s="217">
        <v>0</v>
      </c>
      <c r="I824" s="199" t="s">
        <v>7347</v>
      </c>
      <c r="J824" s="178" t="str">
        <f>_xlfn.XLOOKUP('FP&amp;A FEMA Mapping'!I824,'FP&amp;A NFC Mapping'!M:M,'FP&amp;A NFC Mapping'!N:N)</f>
        <v>Engineering and Asset Management</v>
      </c>
    </row>
    <row r="825" spans="1:10" ht="29.25">
      <c r="A825" s="178" t="s">
        <v>7369</v>
      </c>
      <c r="B825" s="178" t="s">
        <v>90</v>
      </c>
      <c r="C825" s="178" t="s">
        <v>2084</v>
      </c>
      <c r="D825" s="197" t="s">
        <v>2085</v>
      </c>
      <c r="E825" s="198" t="s">
        <v>90</v>
      </c>
      <c r="F825" s="217">
        <v>0</v>
      </c>
      <c r="G825" s="217">
        <v>0</v>
      </c>
      <c r="H825" s="217">
        <v>0</v>
      </c>
      <c r="I825" s="199" t="s">
        <v>7347</v>
      </c>
      <c r="J825" s="178" t="str">
        <f>_xlfn.XLOOKUP('FP&amp;A FEMA Mapping'!I825,'FP&amp;A NFC Mapping'!M:M,'FP&amp;A NFC Mapping'!N:N)</f>
        <v>Engineering and Asset Management</v>
      </c>
    </row>
    <row r="826" spans="1:10" ht="29.25">
      <c r="A826" s="178" t="s">
        <v>7369</v>
      </c>
      <c r="B826" s="178" t="s">
        <v>90</v>
      </c>
      <c r="C826" s="178" t="s">
        <v>2086</v>
      </c>
      <c r="D826" s="197" t="s">
        <v>2087</v>
      </c>
      <c r="E826" s="198" t="s">
        <v>90</v>
      </c>
      <c r="F826" s="217">
        <v>0</v>
      </c>
      <c r="G826" s="217">
        <v>0</v>
      </c>
      <c r="H826" s="217">
        <v>0</v>
      </c>
      <c r="I826" s="199" t="s">
        <v>7347</v>
      </c>
      <c r="J826" s="178" t="str">
        <f>_xlfn.XLOOKUP('FP&amp;A FEMA Mapping'!I826,'FP&amp;A NFC Mapping'!M:M,'FP&amp;A NFC Mapping'!N:N)</f>
        <v>Engineering and Asset Management</v>
      </c>
    </row>
    <row r="827" spans="1:10" ht="29.25">
      <c r="A827" s="178" t="s">
        <v>7369</v>
      </c>
      <c r="B827" s="178" t="s">
        <v>90</v>
      </c>
      <c r="C827" s="178" t="s">
        <v>2088</v>
      </c>
      <c r="D827" s="197" t="s">
        <v>2089</v>
      </c>
      <c r="E827" s="198" t="s">
        <v>90</v>
      </c>
      <c r="F827" s="217">
        <v>0</v>
      </c>
      <c r="G827" s="217">
        <v>0</v>
      </c>
      <c r="H827" s="217">
        <v>0</v>
      </c>
      <c r="I827" s="199" t="s">
        <v>7347</v>
      </c>
      <c r="J827" s="178" t="str">
        <f>_xlfn.XLOOKUP('FP&amp;A FEMA Mapping'!I827,'FP&amp;A NFC Mapping'!M:M,'FP&amp;A NFC Mapping'!N:N)</f>
        <v>Engineering and Asset Management</v>
      </c>
    </row>
    <row r="828" spans="1:10" ht="29.25">
      <c r="A828" s="178" t="s">
        <v>7369</v>
      </c>
      <c r="B828" s="178" t="s">
        <v>90</v>
      </c>
      <c r="C828" s="178" t="s">
        <v>2090</v>
      </c>
      <c r="D828" s="197" t="s">
        <v>2091</v>
      </c>
      <c r="E828" s="198" t="s">
        <v>90</v>
      </c>
      <c r="F828" s="217">
        <v>0</v>
      </c>
      <c r="G828" s="217">
        <v>0</v>
      </c>
      <c r="H828" s="217">
        <v>0</v>
      </c>
      <c r="I828" s="199" t="s">
        <v>7347</v>
      </c>
      <c r="J828" s="178" t="str">
        <f>_xlfn.XLOOKUP('FP&amp;A FEMA Mapping'!I828,'FP&amp;A NFC Mapping'!M:M,'FP&amp;A NFC Mapping'!N:N)</f>
        <v>Engineering and Asset Management</v>
      </c>
    </row>
    <row r="829" spans="1:10" ht="29.25">
      <c r="A829" s="178" t="s">
        <v>7369</v>
      </c>
      <c r="B829" s="178" t="s">
        <v>90</v>
      </c>
      <c r="C829" s="178" t="s">
        <v>2092</v>
      </c>
      <c r="D829" s="197" t="s">
        <v>2093</v>
      </c>
      <c r="E829" s="198" t="s">
        <v>90</v>
      </c>
      <c r="F829" s="217">
        <v>0</v>
      </c>
      <c r="G829" s="217">
        <v>0</v>
      </c>
      <c r="H829" s="217">
        <v>0</v>
      </c>
      <c r="I829" s="199" t="s">
        <v>7347</v>
      </c>
      <c r="J829" s="178" t="str">
        <f>_xlfn.XLOOKUP('FP&amp;A FEMA Mapping'!I829,'FP&amp;A NFC Mapping'!M:M,'FP&amp;A NFC Mapping'!N:N)</f>
        <v>Engineering and Asset Management</v>
      </c>
    </row>
    <row r="830" spans="1:10" ht="29.25">
      <c r="A830" s="178" t="s">
        <v>7369</v>
      </c>
      <c r="B830" s="178" t="s">
        <v>90</v>
      </c>
      <c r="C830" s="178" t="s">
        <v>2094</v>
      </c>
      <c r="D830" s="197" t="s">
        <v>2095</v>
      </c>
      <c r="E830" s="198" t="s">
        <v>90</v>
      </c>
      <c r="F830" s="217">
        <v>0</v>
      </c>
      <c r="G830" s="217">
        <v>0</v>
      </c>
      <c r="H830" s="217">
        <v>0</v>
      </c>
      <c r="I830" s="199" t="s">
        <v>7347</v>
      </c>
      <c r="J830" s="178" t="str">
        <f>_xlfn.XLOOKUP('FP&amp;A FEMA Mapping'!I830,'FP&amp;A NFC Mapping'!M:M,'FP&amp;A NFC Mapping'!N:N)</f>
        <v>Engineering and Asset Management</v>
      </c>
    </row>
    <row r="831" spans="1:10" ht="29.25">
      <c r="A831" s="178" t="s">
        <v>7369</v>
      </c>
      <c r="B831" s="178" t="s">
        <v>90</v>
      </c>
      <c r="C831" s="178" t="s">
        <v>2096</v>
      </c>
      <c r="D831" s="197" t="s">
        <v>2097</v>
      </c>
      <c r="E831" s="198" t="s">
        <v>90</v>
      </c>
      <c r="F831" s="217">
        <v>0</v>
      </c>
      <c r="G831" s="217">
        <v>0</v>
      </c>
      <c r="H831" s="217">
        <v>0</v>
      </c>
      <c r="I831" s="199" t="s">
        <v>7347</v>
      </c>
      <c r="J831" s="178" t="str">
        <f>_xlfn.XLOOKUP('FP&amp;A FEMA Mapping'!I831,'FP&amp;A NFC Mapping'!M:M,'FP&amp;A NFC Mapping'!N:N)</f>
        <v>Engineering and Asset Management</v>
      </c>
    </row>
    <row r="832" spans="1:10" ht="29.25">
      <c r="A832" s="178" t="s">
        <v>7369</v>
      </c>
      <c r="B832" s="178" t="s">
        <v>90</v>
      </c>
      <c r="C832" s="178" t="s">
        <v>2098</v>
      </c>
      <c r="D832" s="197" t="s">
        <v>2099</v>
      </c>
      <c r="E832" s="198" t="s">
        <v>90</v>
      </c>
      <c r="F832" s="217">
        <v>0</v>
      </c>
      <c r="G832" s="217">
        <v>0</v>
      </c>
      <c r="H832" s="217">
        <v>0</v>
      </c>
      <c r="I832" s="199" t="s">
        <v>7347</v>
      </c>
      <c r="J832" s="178" t="str">
        <f>_xlfn.XLOOKUP('FP&amp;A FEMA Mapping'!I832,'FP&amp;A NFC Mapping'!M:M,'FP&amp;A NFC Mapping'!N:N)</f>
        <v>Engineering and Asset Management</v>
      </c>
    </row>
    <row r="833" spans="1:10" ht="29.25">
      <c r="A833" s="178" t="s">
        <v>7369</v>
      </c>
      <c r="B833" s="178" t="s">
        <v>90</v>
      </c>
      <c r="C833" s="178" t="s">
        <v>2100</v>
      </c>
      <c r="D833" s="197" t="s">
        <v>2101</v>
      </c>
      <c r="E833" s="198" t="s">
        <v>90</v>
      </c>
      <c r="F833" s="217">
        <v>0</v>
      </c>
      <c r="G833" s="217">
        <v>0</v>
      </c>
      <c r="H833" s="217">
        <v>0</v>
      </c>
      <c r="I833" s="199" t="s">
        <v>7347</v>
      </c>
      <c r="J833" s="178" t="str">
        <f>_xlfn.XLOOKUP('FP&amp;A FEMA Mapping'!I833,'FP&amp;A NFC Mapping'!M:M,'FP&amp;A NFC Mapping'!N:N)</f>
        <v>Engineering and Asset Management</v>
      </c>
    </row>
    <row r="834" spans="1:10" ht="29.25">
      <c r="A834" s="178" t="s">
        <v>7369</v>
      </c>
      <c r="B834" s="178" t="s">
        <v>90</v>
      </c>
      <c r="C834" s="178" t="s">
        <v>2102</v>
      </c>
      <c r="D834" s="197" t="s">
        <v>2103</v>
      </c>
      <c r="E834" s="198" t="s">
        <v>90</v>
      </c>
      <c r="F834" s="217">
        <v>0</v>
      </c>
      <c r="G834" s="217">
        <v>0</v>
      </c>
      <c r="H834" s="217">
        <v>0</v>
      </c>
      <c r="I834" s="199" t="s">
        <v>7347</v>
      </c>
      <c r="J834" s="178" t="str">
        <f>_xlfn.XLOOKUP('FP&amp;A FEMA Mapping'!I834,'FP&amp;A NFC Mapping'!M:M,'FP&amp;A NFC Mapping'!N:N)</f>
        <v>Engineering and Asset Management</v>
      </c>
    </row>
    <row r="835" spans="1:10" ht="29.25">
      <c r="A835" s="178" t="s">
        <v>7369</v>
      </c>
      <c r="B835" s="178" t="s">
        <v>90</v>
      </c>
      <c r="C835" s="178" t="s">
        <v>2104</v>
      </c>
      <c r="D835" s="197" t="s">
        <v>2105</v>
      </c>
      <c r="E835" s="198" t="s">
        <v>90</v>
      </c>
      <c r="F835" s="217">
        <v>0</v>
      </c>
      <c r="G835" s="217">
        <v>0</v>
      </c>
      <c r="H835" s="217">
        <v>0</v>
      </c>
      <c r="I835" s="199" t="s">
        <v>7347</v>
      </c>
      <c r="J835" s="178" t="str">
        <f>_xlfn.XLOOKUP('FP&amp;A FEMA Mapping'!I835,'FP&amp;A NFC Mapping'!M:M,'FP&amp;A NFC Mapping'!N:N)</f>
        <v>Engineering and Asset Management</v>
      </c>
    </row>
    <row r="836" spans="1:10" ht="29.25">
      <c r="A836" s="178" t="s">
        <v>7369</v>
      </c>
      <c r="B836" s="178" t="s">
        <v>90</v>
      </c>
      <c r="C836" s="178" t="s">
        <v>2106</v>
      </c>
      <c r="D836" s="197" t="s">
        <v>2107</v>
      </c>
      <c r="E836" s="198" t="s">
        <v>90</v>
      </c>
      <c r="F836" s="217">
        <v>0</v>
      </c>
      <c r="G836" s="217">
        <v>0</v>
      </c>
      <c r="H836" s="217">
        <v>0</v>
      </c>
      <c r="I836" s="199" t="s">
        <v>7347</v>
      </c>
      <c r="J836" s="178" t="str">
        <f>_xlfn.XLOOKUP('FP&amp;A FEMA Mapping'!I836,'FP&amp;A NFC Mapping'!M:M,'FP&amp;A NFC Mapping'!N:N)</f>
        <v>Engineering and Asset Management</v>
      </c>
    </row>
    <row r="837" spans="1:10" ht="29.25">
      <c r="A837" s="178" t="s">
        <v>7369</v>
      </c>
      <c r="B837" s="178" t="s">
        <v>90</v>
      </c>
      <c r="C837" s="178" t="s">
        <v>2108</v>
      </c>
      <c r="D837" s="197" t="s">
        <v>2109</v>
      </c>
      <c r="E837" s="198" t="s">
        <v>90</v>
      </c>
      <c r="F837" s="217">
        <v>0</v>
      </c>
      <c r="G837" s="217">
        <v>0</v>
      </c>
      <c r="H837" s="217">
        <v>0</v>
      </c>
      <c r="I837" s="199" t="s">
        <v>7347</v>
      </c>
      <c r="J837" s="178" t="str">
        <f>_xlfn.XLOOKUP('FP&amp;A FEMA Mapping'!I837,'FP&amp;A NFC Mapping'!M:M,'FP&amp;A NFC Mapping'!N:N)</f>
        <v>Engineering and Asset Management</v>
      </c>
    </row>
    <row r="838" spans="1:10" ht="29.25">
      <c r="A838" s="178" t="s">
        <v>7369</v>
      </c>
      <c r="B838" s="178" t="s">
        <v>90</v>
      </c>
      <c r="C838" s="178" t="s">
        <v>2110</v>
      </c>
      <c r="D838" s="197" t="s">
        <v>2111</v>
      </c>
      <c r="E838" s="198" t="s">
        <v>90</v>
      </c>
      <c r="F838" s="217">
        <v>0</v>
      </c>
      <c r="G838" s="217">
        <v>0</v>
      </c>
      <c r="H838" s="217">
        <v>0</v>
      </c>
      <c r="I838" s="199" t="s">
        <v>7347</v>
      </c>
      <c r="J838" s="178" t="str">
        <f>_xlfn.XLOOKUP('FP&amp;A FEMA Mapping'!I838,'FP&amp;A NFC Mapping'!M:M,'FP&amp;A NFC Mapping'!N:N)</f>
        <v>Engineering and Asset Management</v>
      </c>
    </row>
    <row r="839" spans="1:10" ht="29.25">
      <c r="A839" s="178" t="s">
        <v>7369</v>
      </c>
      <c r="B839" s="178" t="s">
        <v>90</v>
      </c>
      <c r="C839" s="178" t="s">
        <v>2112</v>
      </c>
      <c r="D839" s="197" t="s">
        <v>2113</v>
      </c>
      <c r="E839" s="198" t="s">
        <v>90</v>
      </c>
      <c r="F839" s="217">
        <v>0</v>
      </c>
      <c r="G839" s="217">
        <v>0</v>
      </c>
      <c r="H839" s="217">
        <v>0</v>
      </c>
      <c r="I839" s="199" t="s">
        <v>7347</v>
      </c>
      <c r="J839" s="178" t="str">
        <f>_xlfn.XLOOKUP('FP&amp;A FEMA Mapping'!I839,'FP&amp;A NFC Mapping'!M:M,'FP&amp;A NFC Mapping'!N:N)</f>
        <v>Engineering and Asset Management</v>
      </c>
    </row>
    <row r="840" spans="1:10" ht="29.25">
      <c r="A840" s="178" t="s">
        <v>7369</v>
      </c>
      <c r="B840" s="178" t="s">
        <v>90</v>
      </c>
      <c r="C840" s="178" t="s">
        <v>2114</v>
      </c>
      <c r="D840" s="197" t="s">
        <v>2115</v>
      </c>
      <c r="E840" s="198" t="s">
        <v>90</v>
      </c>
      <c r="F840" s="217">
        <v>0</v>
      </c>
      <c r="G840" s="217">
        <v>0</v>
      </c>
      <c r="H840" s="217">
        <v>0</v>
      </c>
      <c r="I840" s="199" t="s">
        <v>7347</v>
      </c>
      <c r="J840" s="178" t="str">
        <f>_xlfn.XLOOKUP('FP&amp;A FEMA Mapping'!I840,'FP&amp;A NFC Mapping'!M:M,'FP&amp;A NFC Mapping'!N:N)</f>
        <v>Engineering and Asset Management</v>
      </c>
    </row>
    <row r="841" spans="1:10" ht="29.25">
      <c r="A841" s="178" t="s">
        <v>7369</v>
      </c>
      <c r="B841" s="178" t="s">
        <v>90</v>
      </c>
      <c r="C841" s="178" t="s">
        <v>2116</v>
      </c>
      <c r="D841" s="197" t="s">
        <v>2117</v>
      </c>
      <c r="E841" s="198" t="s">
        <v>90</v>
      </c>
      <c r="F841" s="217">
        <v>0</v>
      </c>
      <c r="G841" s="217">
        <v>0</v>
      </c>
      <c r="H841" s="217">
        <v>0</v>
      </c>
      <c r="I841" s="199" t="s">
        <v>7347</v>
      </c>
      <c r="J841" s="178" t="str">
        <f>_xlfn.XLOOKUP('FP&amp;A FEMA Mapping'!I841,'FP&amp;A NFC Mapping'!M:M,'FP&amp;A NFC Mapping'!N:N)</f>
        <v>Engineering and Asset Management</v>
      </c>
    </row>
    <row r="842" spans="1:10" ht="29.25">
      <c r="A842" s="178" t="s">
        <v>7369</v>
      </c>
      <c r="B842" s="178" t="s">
        <v>90</v>
      </c>
      <c r="C842" s="178" t="s">
        <v>2118</v>
      </c>
      <c r="D842" s="197" t="s">
        <v>2119</v>
      </c>
      <c r="E842" s="198" t="s">
        <v>90</v>
      </c>
      <c r="F842" s="217">
        <v>0</v>
      </c>
      <c r="G842" s="217">
        <v>0</v>
      </c>
      <c r="H842" s="217">
        <v>0</v>
      </c>
      <c r="I842" s="199" t="s">
        <v>7347</v>
      </c>
      <c r="J842" s="178" t="str">
        <f>_xlfn.XLOOKUP('FP&amp;A FEMA Mapping'!I842,'FP&amp;A NFC Mapping'!M:M,'FP&amp;A NFC Mapping'!N:N)</f>
        <v>Engineering and Asset Management</v>
      </c>
    </row>
    <row r="843" spans="1:10" ht="29.25">
      <c r="A843" s="178" t="s">
        <v>7369</v>
      </c>
      <c r="B843" s="178" t="s">
        <v>90</v>
      </c>
      <c r="C843" s="178" t="s">
        <v>2120</v>
      </c>
      <c r="D843" s="197" t="s">
        <v>2121</v>
      </c>
      <c r="E843" s="198" t="s">
        <v>90</v>
      </c>
      <c r="F843" s="217">
        <v>0</v>
      </c>
      <c r="G843" s="217">
        <v>0</v>
      </c>
      <c r="H843" s="217">
        <v>0</v>
      </c>
      <c r="I843" s="199" t="s">
        <v>7347</v>
      </c>
      <c r="J843" s="178" t="str">
        <f>_xlfn.XLOOKUP('FP&amp;A FEMA Mapping'!I843,'FP&amp;A NFC Mapping'!M:M,'FP&amp;A NFC Mapping'!N:N)</f>
        <v>Engineering and Asset Management</v>
      </c>
    </row>
    <row r="844" spans="1:10" ht="29.25">
      <c r="A844" s="178" t="s">
        <v>7369</v>
      </c>
      <c r="B844" s="178" t="s">
        <v>90</v>
      </c>
      <c r="C844" s="178" t="s">
        <v>2124</v>
      </c>
      <c r="D844" s="197" t="s">
        <v>2125</v>
      </c>
      <c r="E844" s="198" t="s">
        <v>90</v>
      </c>
      <c r="F844" s="217">
        <v>0</v>
      </c>
      <c r="G844" s="217">
        <v>0</v>
      </c>
      <c r="H844" s="217">
        <v>0</v>
      </c>
      <c r="I844" s="199" t="s">
        <v>7347</v>
      </c>
      <c r="J844" s="178" t="str">
        <f>_xlfn.XLOOKUP('FP&amp;A FEMA Mapping'!I844,'FP&amp;A NFC Mapping'!M:M,'FP&amp;A NFC Mapping'!N:N)</f>
        <v>Engineering and Asset Management</v>
      </c>
    </row>
    <row r="845" spans="1:10" ht="29.25">
      <c r="A845" s="178" t="s">
        <v>7369</v>
      </c>
      <c r="B845" s="178" t="s">
        <v>90</v>
      </c>
      <c r="C845" s="178" t="s">
        <v>2126</v>
      </c>
      <c r="D845" s="197" t="s">
        <v>2127</v>
      </c>
      <c r="E845" s="198" t="s">
        <v>90</v>
      </c>
      <c r="F845" s="217">
        <v>0</v>
      </c>
      <c r="G845" s="217">
        <v>0</v>
      </c>
      <c r="H845" s="217">
        <v>0</v>
      </c>
      <c r="I845" s="199" t="s">
        <v>7347</v>
      </c>
      <c r="J845" s="178" t="str">
        <f>_xlfn.XLOOKUP('FP&amp;A FEMA Mapping'!I845,'FP&amp;A NFC Mapping'!M:M,'FP&amp;A NFC Mapping'!N:N)</f>
        <v>Engineering and Asset Management</v>
      </c>
    </row>
    <row r="846" spans="1:10" ht="29.25">
      <c r="A846" s="178" t="s">
        <v>7369</v>
      </c>
      <c r="B846" s="178" t="s">
        <v>90</v>
      </c>
      <c r="C846" s="178" t="s">
        <v>2128</v>
      </c>
      <c r="D846" s="197" t="s">
        <v>2129</v>
      </c>
      <c r="E846" s="198" t="s">
        <v>90</v>
      </c>
      <c r="F846" s="217">
        <v>0</v>
      </c>
      <c r="G846" s="217">
        <v>0</v>
      </c>
      <c r="H846" s="217">
        <v>0</v>
      </c>
      <c r="I846" s="199" t="s">
        <v>7347</v>
      </c>
      <c r="J846" s="178" t="str">
        <f>_xlfn.XLOOKUP('FP&amp;A FEMA Mapping'!I846,'FP&amp;A NFC Mapping'!M:M,'FP&amp;A NFC Mapping'!N:N)</f>
        <v>Engineering and Asset Management</v>
      </c>
    </row>
    <row r="847" spans="1:10" ht="29.25">
      <c r="A847" s="178" t="s">
        <v>7369</v>
      </c>
      <c r="B847" s="178" t="s">
        <v>90</v>
      </c>
      <c r="C847" s="178" t="s">
        <v>2130</v>
      </c>
      <c r="D847" s="197" t="s">
        <v>2131</v>
      </c>
      <c r="E847" s="198" t="s">
        <v>90</v>
      </c>
      <c r="F847" s="217">
        <v>0</v>
      </c>
      <c r="G847" s="217">
        <v>0</v>
      </c>
      <c r="H847" s="217">
        <v>0</v>
      </c>
      <c r="I847" s="199" t="s">
        <v>7347</v>
      </c>
      <c r="J847" s="178" t="str">
        <f>_xlfn.XLOOKUP('FP&amp;A FEMA Mapping'!I847,'FP&amp;A NFC Mapping'!M:M,'FP&amp;A NFC Mapping'!N:N)</f>
        <v>Engineering and Asset Management</v>
      </c>
    </row>
    <row r="848" spans="1:10" ht="29.25">
      <c r="A848" s="178" t="s">
        <v>7369</v>
      </c>
      <c r="B848" s="178" t="s">
        <v>90</v>
      </c>
      <c r="C848" s="178" t="s">
        <v>2132</v>
      </c>
      <c r="D848" s="197" t="s">
        <v>2133</v>
      </c>
      <c r="E848" s="198" t="s">
        <v>90</v>
      </c>
      <c r="F848" s="217">
        <v>0</v>
      </c>
      <c r="G848" s="217">
        <v>0</v>
      </c>
      <c r="H848" s="217">
        <v>0</v>
      </c>
      <c r="I848" s="199" t="s">
        <v>7347</v>
      </c>
      <c r="J848" s="178" t="str">
        <f>_xlfn.XLOOKUP('FP&amp;A FEMA Mapping'!I848,'FP&amp;A NFC Mapping'!M:M,'FP&amp;A NFC Mapping'!N:N)</f>
        <v>Engineering and Asset Management</v>
      </c>
    </row>
    <row r="849" spans="1:10" ht="29.25">
      <c r="A849" s="178" t="s">
        <v>7369</v>
      </c>
      <c r="B849" s="178" t="s">
        <v>107</v>
      </c>
      <c r="C849" s="178" t="s">
        <v>2134</v>
      </c>
      <c r="D849" s="197" t="s">
        <v>2135</v>
      </c>
      <c r="E849" s="198" t="s">
        <v>107</v>
      </c>
      <c r="F849" s="217">
        <v>0</v>
      </c>
      <c r="G849" s="217">
        <v>0</v>
      </c>
      <c r="H849" s="217">
        <v>0</v>
      </c>
      <c r="I849" s="199" t="s">
        <v>7347</v>
      </c>
      <c r="J849" s="178" t="str">
        <f>_xlfn.XLOOKUP('FP&amp;A FEMA Mapping'!I849,'FP&amp;A NFC Mapping'!M:M,'FP&amp;A NFC Mapping'!N:N)</f>
        <v>Engineering and Asset Management</v>
      </c>
    </row>
    <row r="850" spans="1:10" ht="29.25">
      <c r="A850" s="178" t="s">
        <v>7369</v>
      </c>
      <c r="B850" s="178" t="s">
        <v>90</v>
      </c>
      <c r="C850" s="178" t="s">
        <v>2136</v>
      </c>
      <c r="D850" s="197" t="s">
        <v>2137</v>
      </c>
      <c r="E850" s="198" t="s">
        <v>90</v>
      </c>
      <c r="F850" s="217">
        <v>0</v>
      </c>
      <c r="G850" s="217">
        <v>0</v>
      </c>
      <c r="H850" s="217">
        <v>0</v>
      </c>
      <c r="I850" s="199" t="s">
        <v>7347</v>
      </c>
      <c r="J850" s="178" t="str">
        <f>_xlfn.XLOOKUP('FP&amp;A FEMA Mapping'!I850,'FP&amp;A NFC Mapping'!M:M,'FP&amp;A NFC Mapping'!N:N)</f>
        <v>Engineering and Asset Management</v>
      </c>
    </row>
    <row r="851" spans="1:10" ht="29.25">
      <c r="A851" s="178" t="s">
        <v>7369</v>
      </c>
      <c r="B851" s="178" t="s">
        <v>90</v>
      </c>
      <c r="C851" s="178" t="s">
        <v>2138</v>
      </c>
      <c r="D851" s="197" t="s">
        <v>2139</v>
      </c>
      <c r="E851" s="198" t="s">
        <v>90</v>
      </c>
      <c r="F851" s="217">
        <v>0</v>
      </c>
      <c r="G851" s="217">
        <v>0</v>
      </c>
      <c r="H851" s="217">
        <v>0</v>
      </c>
      <c r="I851" s="199" t="s">
        <v>7347</v>
      </c>
      <c r="J851" s="178" t="str">
        <f>_xlfn.XLOOKUP('FP&amp;A FEMA Mapping'!I851,'FP&amp;A NFC Mapping'!M:M,'FP&amp;A NFC Mapping'!N:N)</f>
        <v>Engineering and Asset Management</v>
      </c>
    </row>
    <row r="852" spans="1:10" ht="29.25">
      <c r="A852" s="178" t="s">
        <v>7369</v>
      </c>
      <c r="B852" s="178" t="s">
        <v>90</v>
      </c>
      <c r="C852" s="178" t="s">
        <v>2140</v>
      </c>
      <c r="D852" s="197" t="s">
        <v>2141</v>
      </c>
      <c r="E852" s="198" t="s">
        <v>90</v>
      </c>
      <c r="F852" s="217">
        <v>0</v>
      </c>
      <c r="G852" s="217">
        <v>0</v>
      </c>
      <c r="H852" s="217">
        <v>0</v>
      </c>
      <c r="I852" s="199" t="s">
        <v>7347</v>
      </c>
      <c r="J852" s="178" t="str">
        <f>_xlfn.XLOOKUP('FP&amp;A FEMA Mapping'!I852,'FP&amp;A NFC Mapping'!M:M,'FP&amp;A NFC Mapping'!N:N)</f>
        <v>Engineering and Asset Management</v>
      </c>
    </row>
    <row r="853" spans="1:10" ht="29.25">
      <c r="A853" s="178" t="s">
        <v>7369</v>
      </c>
      <c r="B853" s="178" t="s">
        <v>90</v>
      </c>
      <c r="C853" s="178" t="s">
        <v>2142</v>
      </c>
      <c r="D853" s="197" t="s">
        <v>2143</v>
      </c>
      <c r="E853" s="198" t="s">
        <v>90</v>
      </c>
      <c r="F853" s="217">
        <v>0</v>
      </c>
      <c r="G853" s="217">
        <v>0</v>
      </c>
      <c r="H853" s="217">
        <v>0</v>
      </c>
      <c r="I853" s="199" t="s">
        <v>7347</v>
      </c>
      <c r="J853" s="178" t="str">
        <f>_xlfn.XLOOKUP('FP&amp;A FEMA Mapping'!I853,'FP&amp;A NFC Mapping'!M:M,'FP&amp;A NFC Mapping'!N:N)</f>
        <v>Engineering and Asset Management</v>
      </c>
    </row>
    <row r="854" spans="1:10" ht="29.25">
      <c r="A854" s="178" t="s">
        <v>7369</v>
      </c>
      <c r="B854" s="178" t="s">
        <v>90</v>
      </c>
      <c r="C854" s="178" t="s">
        <v>2144</v>
      </c>
      <c r="D854" s="197" t="s">
        <v>2145</v>
      </c>
      <c r="E854" s="198" t="s">
        <v>90</v>
      </c>
      <c r="F854" s="217">
        <v>0</v>
      </c>
      <c r="G854" s="217">
        <v>0</v>
      </c>
      <c r="H854" s="217">
        <v>0</v>
      </c>
      <c r="I854" s="199" t="s">
        <v>7347</v>
      </c>
      <c r="J854" s="178" t="str">
        <f>_xlfn.XLOOKUP('FP&amp;A FEMA Mapping'!I854,'FP&amp;A NFC Mapping'!M:M,'FP&amp;A NFC Mapping'!N:N)</f>
        <v>Engineering and Asset Management</v>
      </c>
    </row>
    <row r="855" spans="1:10" ht="29.25">
      <c r="A855" s="178" t="s">
        <v>7369</v>
      </c>
      <c r="B855" s="178" t="s">
        <v>90</v>
      </c>
      <c r="C855" s="178" t="s">
        <v>2146</v>
      </c>
      <c r="D855" s="197" t="s">
        <v>2147</v>
      </c>
      <c r="E855" s="198" t="s">
        <v>90</v>
      </c>
      <c r="F855" s="217">
        <v>0</v>
      </c>
      <c r="G855" s="217">
        <v>0</v>
      </c>
      <c r="H855" s="217">
        <v>0</v>
      </c>
      <c r="I855" s="199" t="s">
        <v>7347</v>
      </c>
      <c r="J855" s="178" t="str">
        <f>_xlfn.XLOOKUP('FP&amp;A FEMA Mapping'!I855,'FP&amp;A NFC Mapping'!M:M,'FP&amp;A NFC Mapping'!N:N)</f>
        <v>Engineering and Asset Management</v>
      </c>
    </row>
    <row r="856" spans="1:10" ht="29.25">
      <c r="A856" s="178" t="s">
        <v>7369</v>
      </c>
      <c r="B856" s="178" t="s">
        <v>90</v>
      </c>
      <c r="C856" s="178" t="s">
        <v>2148</v>
      </c>
      <c r="D856" s="197" t="s">
        <v>2149</v>
      </c>
      <c r="E856" s="198" t="s">
        <v>90</v>
      </c>
      <c r="F856" s="217">
        <v>0</v>
      </c>
      <c r="G856" s="217">
        <v>0</v>
      </c>
      <c r="H856" s="217">
        <v>0</v>
      </c>
      <c r="I856" s="199" t="s">
        <v>7347</v>
      </c>
      <c r="J856" s="178" t="str">
        <f>_xlfn.XLOOKUP('FP&amp;A FEMA Mapping'!I856,'FP&amp;A NFC Mapping'!M:M,'FP&amp;A NFC Mapping'!N:N)</f>
        <v>Engineering and Asset Management</v>
      </c>
    </row>
    <row r="857" spans="1:10" ht="29.25">
      <c r="A857" s="178" t="s">
        <v>7369</v>
      </c>
      <c r="B857" s="178" t="s">
        <v>90</v>
      </c>
      <c r="C857" s="178" t="s">
        <v>2150</v>
      </c>
      <c r="D857" s="197" t="s">
        <v>2151</v>
      </c>
      <c r="E857" s="198" t="s">
        <v>90</v>
      </c>
      <c r="F857" s="217">
        <v>0</v>
      </c>
      <c r="G857" s="217">
        <v>0</v>
      </c>
      <c r="H857" s="217">
        <v>0</v>
      </c>
      <c r="I857" s="199" t="s">
        <v>7347</v>
      </c>
      <c r="J857" s="178" t="str">
        <f>_xlfn.XLOOKUP('FP&amp;A FEMA Mapping'!I857,'FP&amp;A NFC Mapping'!M:M,'FP&amp;A NFC Mapping'!N:N)</f>
        <v>Engineering and Asset Management</v>
      </c>
    </row>
    <row r="858" spans="1:10" ht="29.25">
      <c r="A858" s="178" t="s">
        <v>7369</v>
      </c>
      <c r="B858" s="178" t="s">
        <v>145</v>
      </c>
      <c r="C858" s="178" t="s">
        <v>2152</v>
      </c>
      <c r="D858" s="197" t="s">
        <v>2153</v>
      </c>
      <c r="E858" s="198" t="s">
        <v>145</v>
      </c>
      <c r="F858" s="217">
        <v>97.92</v>
      </c>
      <c r="G858" s="217">
        <v>97.92</v>
      </c>
      <c r="H858" s="217">
        <v>0</v>
      </c>
      <c r="I858" s="199" t="s">
        <v>246</v>
      </c>
      <c r="J858" s="178" t="str">
        <f>_xlfn.XLOOKUP('FP&amp;A FEMA Mapping'!I858,'FP&amp;A NFC Mapping'!M:M,'FP&amp;A NFC Mapping'!N:N)</f>
        <v>ITOT</v>
      </c>
    </row>
    <row r="859" spans="1:10" ht="29.25">
      <c r="A859" s="178" t="s">
        <v>7369</v>
      </c>
      <c r="B859" s="178" t="s">
        <v>145</v>
      </c>
      <c r="C859" s="178" t="s">
        <v>2154</v>
      </c>
      <c r="D859" s="197" t="s">
        <v>2155</v>
      </c>
      <c r="E859" s="198" t="s">
        <v>145</v>
      </c>
      <c r="F859" s="217">
        <v>85.72</v>
      </c>
      <c r="G859" s="217">
        <v>0</v>
      </c>
      <c r="H859" s="217">
        <v>85.72</v>
      </c>
      <c r="I859" s="199" t="s">
        <v>246</v>
      </c>
      <c r="J859" s="178" t="str">
        <f>_xlfn.XLOOKUP('FP&amp;A FEMA Mapping'!I859,'FP&amp;A NFC Mapping'!M:M,'FP&amp;A NFC Mapping'!N:N)</f>
        <v>ITOT</v>
      </c>
    </row>
    <row r="860" spans="1:10">
      <c r="A860" s="178" t="s">
        <v>7369</v>
      </c>
      <c r="B860" s="178" t="s">
        <v>145</v>
      </c>
      <c r="C860" s="178" t="s">
        <v>2156</v>
      </c>
      <c r="D860" s="197" t="s">
        <v>2157</v>
      </c>
      <c r="E860" s="198" t="s">
        <v>145</v>
      </c>
      <c r="F860" s="217">
        <v>0</v>
      </c>
      <c r="G860" s="217">
        <v>0</v>
      </c>
      <c r="H860" s="217">
        <v>0</v>
      </c>
      <c r="I860" s="199" t="s">
        <v>246</v>
      </c>
      <c r="J860" s="178" t="str">
        <f>_xlfn.XLOOKUP('FP&amp;A FEMA Mapping'!I860,'FP&amp;A NFC Mapping'!M:M,'FP&amp;A NFC Mapping'!N:N)</f>
        <v>ITOT</v>
      </c>
    </row>
    <row r="861" spans="1:10" ht="29.25">
      <c r="A861" s="178" t="s">
        <v>7369</v>
      </c>
      <c r="B861" s="178" t="s">
        <v>145</v>
      </c>
      <c r="C861" s="178" t="s">
        <v>2158</v>
      </c>
      <c r="D861" s="197" t="s">
        <v>2159</v>
      </c>
      <c r="E861" s="198" t="s">
        <v>145</v>
      </c>
      <c r="F861" s="217">
        <v>367.19000000000005</v>
      </c>
      <c r="G861" s="217">
        <v>367.19000000000005</v>
      </c>
      <c r="H861" s="217">
        <v>0</v>
      </c>
      <c r="I861" s="199" t="s">
        <v>246</v>
      </c>
      <c r="J861" s="178" t="str">
        <f>_xlfn.XLOOKUP('FP&amp;A FEMA Mapping'!I861,'FP&amp;A NFC Mapping'!M:M,'FP&amp;A NFC Mapping'!N:N)</f>
        <v>ITOT</v>
      </c>
    </row>
    <row r="862" spans="1:10" ht="29.25">
      <c r="A862" s="178" t="s">
        <v>7369</v>
      </c>
      <c r="B862" s="178" t="s">
        <v>145</v>
      </c>
      <c r="C862" s="178" t="s">
        <v>2160</v>
      </c>
      <c r="D862" s="197" t="s">
        <v>2161</v>
      </c>
      <c r="E862" s="198" t="s">
        <v>145</v>
      </c>
      <c r="F862" s="217">
        <v>0</v>
      </c>
      <c r="G862" s="217">
        <v>0</v>
      </c>
      <c r="H862" s="217">
        <v>0</v>
      </c>
      <c r="I862" s="199" t="s">
        <v>246</v>
      </c>
      <c r="J862" s="178" t="str">
        <f>_xlfn.XLOOKUP('FP&amp;A FEMA Mapping'!I862,'FP&amp;A NFC Mapping'!M:M,'FP&amp;A NFC Mapping'!N:N)</f>
        <v>ITOT</v>
      </c>
    </row>
    <row r="863" spans="1:10">
      <c r="A863" s="178" t="s">
        <v>7369</v>
      </c>
      <c r="B863" s="178" t="s">
        <v>145</v>
      </c>
      <c r="C863" s="178" t="s">
        <v>2162</v>
      </c>
      <c r="D863" s="197" t="s">
        <v>2163</v>
      </c>
      <c r="E863" s="198" t="s">
        <v>145</v>
      </c>
      <c r="F863" s="217">
        <v>269.27</v>
      </c>
      <c r="G863" s="217">
        <v>269.27</v>
      </c>
      <c r="H863" s="217">
        <v>0</v>
      </c>
      <c r="I863" s="199" t="s">
        <v>246</v>
      </c>
      <c r="J863" s="178" t="str">
        <f>_xlfn.XLOOKUP('FP&amp;A FEMA Mapping'!I863,'FP&amp;A NFC Mapping'!M:M,'FP&amp;A NFC Mapping'!N:N)</f>
        <v>ITOT</v>
      </c>
    </row>
    <row r="864" spans="1:10" ht="29.25">
      <c r="A864" s="178" t="s">
        <v>7369</v>
      </c>
      <c r="B864" s="178" t="s">
        <v>145</v>
      </c>
      <c r="C864" s="178" t="s">
        <v>2164</v>
      </c>
      <c r="D864" s="197" t="s">
        <v>2165</v>
      </c>
      <c r="E864" s="198" t="s">
        <v>145</v>
      </c>
      <c r="F864" s="217">
        <v>395.41</v>
      </c>
      <c r="G864" s="217">
        <v>0</v>
      </c>
      <c r="H864" s="217">
        <v>395.41</v>
      </c>
      <c r="I864" s="199" t="s">
        <v>246</v>
      </c>
      <c r="J864" s="178" t="str">
        <f>_xlfn.XLOOKUP('FP&amp;A FEMA Mapping'!I864,'FP&amp;A NFC Mapping'!M:M,'FP&amp;A NFC Mapping'!N:N)</f>
        <v>ITOT</v>
      </c>
    </row>
    <row r="865" spans="1:10" ht="29.25">
      <c r="A865" s="178" t="s">
        <v>7369</v>
      </c>
      <c r="B865" s="178" t="s">
        <v>145</v>
      </c>
      <c r="C865" s="178" t="s">
        <v>2166</v>
      </c>
      <c r="D865" s="197" t="s">
        <v>2167</v>
      </c>
      <c r="E865" s="198" t="s">
        <v>145</v>
      </c>
      <c r="F865" s="217">
        <v>0</v>
      </c>
      <c r="G865" s="217">
        <v>0</v>
      </c>
      <c r="H865" s="217">
        <v>0</v>
      </c>
      <c r="I865" s="199" t="s">
        <v>246</v>
      </c>
      <c r="J865" s="178" t="str">
        <f>_xlfn.XLOOKUP('FP&amp;A FEMA Mapping'!I865,'FP&amp;A NFC Mapping'!M:M,'FP&amp;A NFC Mapping'!N:N)</f>
        <v>ITOT</v>
      </c>
    </row>
    <row r="866" spans="1:10" ht="29.25">
      <c r="A866" s="178" t="s">
        <v>7369</v>
      </c>
      <c r="B866" s="178" t="s">
        <v>109</v>
      </c>
      <c r="C866" s="178" t="s">
        <v>2170</v>
      </c>
      <c r="D866" s="197" t="s">
        <v>2171</v>
      </c>
      <c r="E866" s="198" t="s">
        <v>109</v>
      </c>
      <c r="F866" s="217">
        <v>-91699.92</v>
      </c>
      <c r="G866" s="217">
        <v>-91699.92</v>
      </c>
      <c r="H866" s="217">
        <v>0</v>
      </c>
      <c r="I866" s="199" t="s">
        <v>7347</v>
      </c>
      <c r="J866" s="178" t="str">
        <f>_xlfn.XLOOKUP('FP&amp;A FEMA Mapping'!I866,'FP&amp;A NFC Mapping'!M:M,'FP&amp;A NFC Mapping'!N:N)</f>
        <v>Engineering and Asset Management</v>
      </c>
    </row>
    <row r="867" spans="1:10" ht="29.25">
      <c r="A867" s="178" t="s">
        <v>7369</v>
      </c>
      <c r="B867" s="178" t="s">
        <v>107</v>
      </c>
      <c r="C867" s="178" t="s">
        <v>2172</v>
      </c>
      <c r="D867" s="197" t="s">
        <v>2173</v>
      </c>
      <c r="E867" s="198" t="s">
        <v>107</v>
      </c>
      <c r="F867" s="217">
        <v>126437.18000000036</v>
      </c>
      <c r="G867" s="217">
        <v>-6036.3399999994626</v>
      </c>
      <c r="H867" s="217">
        <v>132473.51999999981</v>
      </c>
      <c r="I867" s="199" t="s">
        <v>7347</v>
      </c>
      <c r="J867" s="178" t="str">
        <f>_xlfn.XLOOKUP('FP&amp;A FEMA Mapping'!I867,'FP&amp;A NFC Mapping'!M:M,'FP&amp;A NFC Mapping'!N:N)</f>
        <v>Engineering and Asset Management</v>
      </c>
    </row>
    <row r="868" spans="1:10" ht="29.25">
      <c r="A868" s="178" t="s">
        <v>7369</v>
      </c>
      <c r="B868" s="178" t="s">
        <v>107</v>
      </c>
      <c r="C868" s="178" t="s">
        <v>2174</v>
      </c>
      <c r="D868" s="197" t="s">
        <v>2175</v>
      </c>
      <c r="E868" s="198" t="s">
        <v>107</v>
      </c>
      <c r="F868" s="217">
        <v>531435.75999999919</v>
      </c>
      <c r="G868" s="217">
        <v>-183725.80000000075</v>
      </c>
      <c r="H868" s="217">
        <v>715161.55999999994</v>
      </c>
      <c r="I868" s="199" t="s">
        <v>7347</v>
      </c>
      <c r="J868" s="178" t="str">
        <f>_xlfn.XLOOKUP('FP&amp;A FEMA Mapping'!I868,'FP&amp;A NFC Mapping'!M:M,'FP&amp;A NFC Mapping'!N:N)</f>
        <v>Engineering and Asset Management</v>
      </c>
    </row>
    <row r="869" spans="1:10" ht="29.25">
      <c r="A869" s="178" t="s">
        <v>7369</v>
      </c>
      <c r="B869" s="178" t="s">
        <v>107</v>
      </c>
      <c r="C869" s="178" t="s">
        <v>2176</v>
      </c>
      <c r="D869" s="197" t="s">
        <v>2177</v>
      </c>
      <c r="E869" s="198" t="s">
        <v>107</v>
      </c>
      <c r="F869" s="217">
        <v>0</v>
      </c>
      <c r="G869" s="217">
        <v>0</v>
      </c>
      <c r="H869" s="217">
        <v>0</v>
      </c>
      <c r="I869" s="199" t="s">
        <v>7347</v>
      </c>
      <c r="J869" s="178" t="str">
        <f>_xlfn.XLOOKUP('FP&amp;A FEMA Mapping'!I869,'FP&amp;A NFC Mapping'!M:M,'FP&amp;A NFC Mapping'!N:N)</f>
        <v>Engineering and Asset Management</v>
      </c>
    </row>
    <row r="870" spans="1:10" ht="29.25">
      <c r="A870" s="178" t="s">
        <v>7369</v>
      </c>
      <c r="B870" s="178" t="s">
        <v>107</v>
      </c>
      <c r="C870" s="178" t="s">
        <v>2178</v>
      </c>
      <c r="D870" s="197" t="s">
        <v>2179</v>
      </c>
      <c r="E870" s="198" t="s">
        <v>107</v>
      </c>
      <c r="F870" s="217">
        <v>-906018.57999999926</v>
      </c>
      <c r="G870" s="217">
        <v>-1003800.4199999992</v>
      </c>
      <c r="H870" s="217">
        <v>97781.840000000011</v>
      </c>
      <c r="I870" s="199" t="s">
        <v>7347</v>
      </c>
      <c r="J870" s="178" t="str">
        <f>_xlfn.XLOOKUP('FP&amp;A FEMA Mapping'!I870,'FP&amp;A NFC Mapping'!M:M,'FP&amp;A NFC Mapping'!N:N)</f>
        <v>Engineering and Asset Management</v>
      </c>
    </row>
    <row r="871" spans="1:10" ht="29.25">
      <c r="A871" s="178" t="s">
        <v>7369</v>
      </c>
      <c r="B871" s="178" t="s">
        <v>104</v>
      </c>
      <c r="C871" s="178" t="s">
        <v>2180</v>
      </c>
      <c r="D871" s="197" t="s">
        <v>2181</v>
      </c>
      <c r="E871" s="198" t="s">
        <v>104</v>
      </c>
      <c r="F871" s="217">
        <v>0</v>
      </c>
      <c r="G871" s="217">
        <v>0</v>
      </c>
      <c r="H871" s="217">
        <v>0</v>
      </c>
      <c r="I871" s="199" t="s">
        <v>7347</v>
      </c>
      <c r="J871" s="178" t="str">
        <f>_xlfn.XLOOKUP('FP&amp;A FEMA Mapping'!I871,'FP&amp;A NFC Mapping'!M:M,'FP&amp;A NFC Mapping'!N:N)</f>
        <v>Engineering and Asset Management</v>
      </c>
    </row>
    <row r="872" spans="1:10" ht="29.25">
      <c r="A872" s="178" t="s">
        <v>7369</v>
      </c>
      <c r="B872" s="178" t="s">
        <v>98</v>
      </c>
      <c r="C872" s="178" t="s">
        <v>2182</v>
      </c>
      <c r="D872" s="197" t="s">
        <v>2183</v>
      </c>
      <c r="E872" s="198" t="s">
        <v>98</v>
      </c>
      <c r="F872" s="217">
        <v>0</v>
      </c>
      <c r="G872" s="217">
        <v>0</v>
      </c>
      <c r="H872" s="217">
        <v>0</v>
      </c>
      <c r="I872" s="199" t="s">
        <v>7347</v>
      </c>
      <c r="J872" s="178" t="str">
        <f>_xlfn.XLOOKUP('FP&amp;A FEMA Mapping'!I872,'FP&amp;A NFC Mapping'!M:M,'FP&amp;A NFC Mapping'!N:N)</f>
        <v>Engineering and Asset Management</v>
      </c>
    </row>
    <row r="873" spans="1:10" ht="29.25">
      <c r="A873" s="178" t="s">
        <v>7369</v>
      </c>
      <c r="B873" s="178" t="s">
        <v>92</v>
      </c>
      <c r="C873" s="178" t="s">
        <v>2184</v>
      </c>
      <c r="D873" s="197" t="s">
        <v>2185</v>
      </c>
      <c r="E873" s="198" t="s">
        <v>92</v>
      </c>
      <c r="F873" s="217">
        <v>2954.7800000000011</v>
      </c>
      <c r="G873" s="217">
        <v>1355.0500000000006</v>
      </c>
      <c r="H873" s="217">
        <v>1599.7300000000005</v>
      </c>
      <c r="I873" s="199" t="s">
        <v>7347</v>
      </c>
      <c r="J873" s="178" t="str">
        <f>_xlfn.XLOOKUP('FP&amp;A FEMA Mapping'!I873,'FP&amp;A NFC Mapping'!M:M,'FP&amp;A NFC Mapping'!N:N)</f>
        <v>Engineering and Asset Management</v>
      </c>
    </row>
    <row r="874" spans="1:10" ht="29.25">
      <c r="A874" s="178" t="s">
        <v>7369</v>
      </c>
      <c r="B874" s="178" t="s">
        <v>92</v>
      </c>
      <c r="C874" s="178" t="s">
        <v>2186</v>
      </c>
      <c r="D874" s="197" t="s">
        <v>2187</v>
      </c>
      <c r="E874" s="198" t="s">
        <v>92</v>
      </c>
      <c r="F874" s="217">
        <v>6767.4399999999987</v>
      </c>
      <c r="G874" s="217">
        <v>1617.7599999999989</v>
      </c>
      <c r="H874" s="217">
        <v>5149.6799999999994</v>
      </c>
      <c r="I874" s="199" t="s">
        <v>7347</v>
      </c>
      <c r="J874" s="178" t="str">
        <f>_xlfn.XLOOKUP('FP&amp;A FEMA Mapping'!I874,'FP&amp;A NFC Mapping'!M:M,'FP&amp;A NFC Mapping'!N:N)</f>
        <v>Engineering and Asset Management</v>
      </c>
    </row>
    <row r="875" spans="1:10" ht="29.25">
      <c r="A875" s="178" t="s">
        <v>7369</v>
      </c>
      <c r="B875" s="178" t="s">
        <v>92</v>
      </c>
      <c r="C875" s="178" t="s">
        <v>2188</v>
      </c>
      <c r="D875" s="197" t="s">
        <v>2189</v>
      </c>
      <c r="E875" s="198" t="s">
        <v>92</v>
      </c>
      <c r="F875" s="217">
        <v>5307.66</v>
      </c>
      <c r="G875" s="217">
        <v>637.33999999999992</v>
      </c>
      <c r="H875" s="217">
        <v>4670.32</v>
      </c>
      <c r="I875" s="199" t="s">
        <v>7347</v>
      </c>
      <c r="J875" s="178" t="str">
        <f>_xlfn.XLOOKUP('FP&amp;A FEMA Mapping'!I875,'FP&amp;A NFC Mapping'!M:M,'FP&amp;A NFC Mapping'!N:N)</f>
        <v>Engineering and Asset Management</v>
      </c>
    </row>
    <row r="876" spans="1:10" ht="29.25">
      <c r="A876" s="178" t="s">
        <v>7369</v>
      </c>
      <c r="B876" s="178" t="s">
        <v>92</v>
      </c>
      <c r="C876" s="178" t="s">
        <v>2190</v>
      </c>
      <c r="D876" s="197" t="s">
        <v>2191</v>
      </c>
      <c r="E876" s="198" t="s">
        <v>92</v>
      </c>
      <c r="F876" s="217">
        <v>2321.46</v>
      </c>
      <c r="G876" s="217">
        <v>1176.96</v>
      </c>
      <c r="H876" s="217">
        <v>1144.5000000000002</v>
      </c>
      <c r="I876" s="199" t="s">
        <v>7347</v>
      </c>
      <c r="J876" s="178" t="str">
        <f>_xlfn.XLOOKUP('FP&amp;A FEMA Mapping'!I876,'FP&amp;A NFC Mapping'!M:M,'FP&amp;A NFC Mapping'!N:N)</f>
        <v>Engineering and Asset Management</v>
      </c>
    </row>
    <row r="877" spans="1:10" ht="29.25">
      <c r="A877" s="178" t="s">
        <v>7369</v>
      </c>
      <c r="B877" s="178" t="s">
        <v>92</v>
      </c>
      <c r="C877" s="178" t="s">
        <v>2192</v>
      </c>
      <c r="D877" s="197" t="s">
        <v>2193</v>
      </c>
      <c r="E877" s="198" t="s">
        <v>92</v>
      </c>
      <c r="F877" s="217">
        <v>1514.0099999999998</v>
      </c>
      <c r="G877" s="217">
        <v>609.57999999999993</v>
      </c>
      <c r="H877" s="217">
        <v>904.43</v>
      </c>
      <c r="I877" s="199" t="s">
        <v>7347</v>
      </c>
      <c r="J877" s="178" t="str">
        <f>_xlfn.XLOOKUP('FP&amp;A FEMA Mapping'!I877,'FP&amp;A NFC Mapping'!M:M,'FP&amp;A NFC Mapping'!N:N)</f>
        <v>Engineering and Asset Management</v>
      </c>
    </row>
    <row r="878" spans="1:10" ht="29.25">
      <c r="A878" s="178" t="s">
        <v>7369</v>
      </c>
      <c r="B878" s="178" t="s">
        <v>92</v>
      </c>
      <c r="C878" s="178" t="s">
        <v>2194</v>
      </c>
      <c r="D878" s="197" t="s">
        <v>2195</v>
      </c>
      <c r="E878" s="198" t="s">
        <v>92</v>
      </c>
      <c r="F878" s="217">
        <v>42966.479999999981</v>
      </c>
      <c r="G878" s="217">
        <v>1218.2800000000002</v>
      </c>
      <c r="H878" s="217">
        <v>41748.199999999983</v>
      </c>
      <c r="I878" s="199" t="s">
        <v>7347</v>
      </c>
      <c r="J878" s="178" t="str">
        <f>_xlfn.XLOOKUP('FP&amp;A FEMA Mapping'!I878,'FP&amp;A NFC Mapping'!M:M,'FP&amp;A NFC Mapping'!N:N)</f>
        <v>Engineering and Asset Management</v>
      </c>
    </row>
    <row r="879" spans="1:10" ht="29.25">
      <c r="A879" s="178" t="s">
        <v>7369</v>
      </c>
      <c r="B879" s="178" t="s">
        <v>92</v>
      </c>
      <c r="C879" s="178" t="s">
        <v>2196</v>
      </c>
      <c r="D879" s="197" t="s">
        <v>2197</v>
      </c>
      <c r="E879" s="198" t="s">
        <v>92</v>
      </c>
      <c r="F879" s="217">
        <v>218.17000000000002</v>
      </c>
      <c r="G879" s="217">
        <v>132.45000000000002</v>
      </c>
      <c r="H879" s="217">
        <v>85.72</v>
      </c>
      <c r="I879" s="199" t="s">
        <v>7347</v>
      </c>
      <c r="J879" s="178" t="str">
        <f>_xlfn.XLOOKUP('FP&amp;A FEMA Mapping'!I879,'FP&amp;A NFC Mapping'!M:M,'FP&amp;A NFC Mapping'!N:N)</f>
        <v>Engineering and Asset Management</v>
      </c>
    </row>
    <row r="880" spans="1:10" ht="29.25">
      <c r="A880" s="178" t="s">
        <v>7369</v>
      </c>
      <c r="B880" s="178" t="s">
        <v>92</v>
      </c>
      <c r="C880" s="178" t="s">
        <v>2198</v>
      </c>
      <c r="D880" s="197" t="s">
        <v>2199</v>
      </c>
      <c r="E880" s="198" t="s">
        <v>92</v>
      </c>
      <c r="F880" s="217">
        <v>20192.190000000013</v>
      </c>
      <c r="G880" s="217">
        <v>2165.15</v>
      </c>
      <c r="H880" s="217">
        <v>18027.040000000012</v>
      </c>
      <c r="I880" s="199" t="s">
        <v>7347</v>
      </c>
      <c r="J880" s="178" t="str">
        <f>_xlfn.XLOOKUP('FP&amp;A FEMA Mapping'!I880,'FP&amp;A NFC Mapping'!M:M,'FP&amp;A NFC Mapping'!N:N)</f>
        <v>Engineering and Asset Management</v>
      </c>
    </row>
    <row r="881" spans="1:10" ht="29.25">
      <c r="A881" s="178" t="s">
        <v>7369</v>
      </c>
      <c r="B881" s="178" t="s">
        <v>92</v>
      </c>
      <c r="C881" s="178" t="s">
        <v>2200</v>
      </c>
      <c r="D881" s="197" t="s">
        <v>2201</v>
      </c>
      <c r="E881" s="198" t="s">
        <v>92</v>
      </c>
      <c r="F881" s="217">
        <v>5816.2500000000009</v>
      </c>
      <c r="G881" s="217">
        <v>505.49</v>
      </c>
      <c r="H881" s="217">
        <v>5310.7600000000011</v>
      </c>
      <c r="I881" s="199" t="s">
        <v>7347</v>
      </c>
      <c r="J881" s="178" t="str">
        <f>_xlfn.XLOOKUP('FP&amp;A FEMA Mapping'!I881,'FP&amp;A NFC Mapping'!M:M,'FP&amp;A NFC Mapping'!N:N)</f>
        <v>Engineering and Asset Management</v>
      </c>
    </row>
    <row r="882" spans="1:10" ht="29.25">
      <c r="A882" s="178" t="s">
        <v>7369</v>
      </c>
      <c r="B882" s="178" t="s">
        <v>92</v>
      </c>
      <c r="C882" s="178" t="s">
        <v>2202</v>
      </c>
      <c r="D882" s="197" t="s">
        <v>2203</v>
      </c>
      <c r="E882" s="198" t="s">
        <v>92</v>
      </c>
      <c r="F882" s="217">
        <v>1375.7600000000007</v>
      </c>
      <c r="G882" s="217">
        <v>614.1700000000003</v>
      </c>
      <c r="H882" s="217">
        <v>761.59000000000026</v>
      </c>
      <c r="I882" s="199" t="s">
        <v>7347</v>
      </c>
      <c r="J882" s="178" t="str">
        <f>_xlfn.XLOOKUP('FP&amp;A FEMA Mapping'!I882,'FP&amp;A NFC Mapping'!M:M,'FP&amp;A NFC Mapping'!N:N)</f>
        <v>Engineering and Asset Management</v>
      </c>
    </row>
    <row r="883" spans="1:10" ht="29.25">
      <c r="A883" s="178" t="s">
        <v>7369</v>
      </c>
      <c r="B883" s="178" t="s">
        <v>92</v>
      </c>
      <c r="C883" s="178" t="s">
        <v>2204</v>
      </c>
      <c r="D883" s="197" t="s">
        <v>2205</v>
      </c>
      <c r="E883" s="198" t="s">
        <v>92</v>
      </c>
      <c r="F883" s="217">
        <v>980.41999999999871</v>
      </c>
      <c r="G883" s="217">
        <v>615.51999999999896</v>
      </c>
      <c r="H883" s="217">
        <v>364.89999999999969</v>
      </c>
      <c r="I883" s="199" t="s">
        <v>7347</v>
      </c>
      <c r="J883" s="178" t="str">
        <f>_xlfn.XLOOKUP('FP&amp;A FEMA Mapping'!I883,'FP&amp;A NFC Mapping'!M:M,'FP&amp;A NFC Mapping'!N:N)</f>
        <v>Engineering and Asset Management</v>
      </c>
    </row>
    <row r="884" spans="1:10" ht="29.25">
      <c r="A884" s="178" t="s">
        <v>7369</v>
      </c>
      <c r="B884" s="178" t="s">
        <v>92</v>
      </c>
      <c r="C884" s="178" t="s">
        <v>2206</v>
      </c>
      <c r="D884" s="197" t="s">
        <v>2207</v>
      </c>
      <c r="E884" s="198" t="s">
        <v>92</v>
      </c>
      <c r="F884" s="217">
        <v>1765.2900000000011</v>
      </c>
      <c r="G884" s="217">
        <v>467.98000000000047</v>
      </c>
      <c r="H884" s="217">
        <v>1297.3100000000006</v>
      </c>
      <c r="I884" s="199" t="s">
        <v>7347</v>
      </c>
      <c r="J884" s="178" t="str">
        <f>_xlfn.XLOOKUP('FP&amp;A FEMA Mapping'!I884,'FP&amp;A NFC Mapping'!M:M,'FP&amp;A NFC Mapping'!N:N)</f>
        <v>Engineering and Asset Management</v>
      </c>
    </row>
    <row r="885" spans="1:10" ht="29.25">
      <c r="A885" s="178" t="s">
        <v>7369</v>
      </c>
      <c r="B885" s="178" t="s">
        <v>100</v>
      </c>
      <c r="C885" s="178" t="s">
        <v>2208</v>
      </c>
      <c r="D885" s="197" t="s">
        <v>2209</v>
      </c>
      <c r="E885" s="198" t="s">
        <v>100</v>
      </c>
      <c r="F885" s="217">
        <v>15347.889999999998</v>
      </c>
      <c r="G885" s="217">
        <v>12771.669999999998</v>
      </c>
      <c r="H885" s="217">
        <v>2576.2199999999998</v>
      </c>
      <c r="I885" s="199" t="s">
        <v>7347</v>
      </c>
      <c r="J885" s="178" t="str">
        <f>_xlfn.XLOOKUP('FP&amp;A FEMA Mapping'!I885,'FP&amp;A NFC Mapping'!M:M,'FP&amp;A NFC Mapping'!N:N)</f>
        <v>Engineering and Asset Management</v>
      </c>
    </row>
    <row r="886" spans="1:10" ht="29.25">
      <c r="A886" s="178" t="s">
        <v>7369</v>
      </c>
      <c r="B886" s="178" t="s">
        <v>100</v>
      </c>
      <c r="C886" s="178" t="s">
        <v>2210</v>
      </c>
      <c r="D886" s="197" t="s">
        <v>2211</v>
      </c>
      <c r="E886" s="198" t="s">
        <v>100</v>
      </c>
      <c r="F886" s="217">
        <v>23822.210000000003</v>
      </c>
      <c r="G886" s="217">
        <v>19617.500000000007</v>
      </c>
      <c r="H886" s="217">
        <v>4204.7099999999964</v>
      </c>
      <c r="I886" s="199" t="s">
        <v>7347</v>
      </c>
      <c r="J886" s="178" t="str">
        <f>_xlfn.XLOOKUP('FP&amp;A FEMA Mapping'!I886,'FP&amp;A NFC Mapping'!M:M,'FP&amp;A NFC Mapping'!N:N)</f>
        <v>Engineering and Asset Management</v>
      </c>
    </row>
    <row r="887" spans="1:10" ht="29.25">
      <c r="A887" s="178" t="s">
        <v>7369</v>
      </c>
      <c r="B887" s="178" t="s">
        <v>100</v>
      </c>
      <c r="C887" s="178" t="s">
        <v>2212</v>
      </c>
      <c r="D887" s="197" t="s">
        <v>2213</v>
      </c>
      <c r="E887" s="198" t="s">
        <v>100</v>
      </c>
      <c r="F887" s="217">
        <v>15762.169999999995</v>
      </c>
      <c r="G887" s="217">
        <v>11700.429999999998</v>
      </c>
      <c r="H887" s="217">
        <v>4061.7399999999971</v>
      </c>
      <c r="I887" s="199" t="s">
        <v>7347</v>
      </c>
      <c r="J887" s="178" t="str">
        <f>_xlfn.XLOOKUP('FP&amp;A FEMA Mapping'!I887,'FP&amp;A NFC Mapping'!M:M,'FP&amp;A NFC Mapping'!N:N)</f>
        <v>Engineering and Asset Management</v>
      </c>
    </row>
    <row r="888" spans="1:10" ht="29.25">
      <c r="A888" s="178" t="s">
        <v>7369</v>
      </c>
      <c r="B888" s="178" t="s">
        <v>100</v>
      </c>
      <c r="C888" s="178" t="s">
        <v>2214</v>
      </c>
      <c r="D888" s="197" t="s">
        <v>2215</v>
      </c>
      <c r="E888" s="198" t="s">
        <v>100</v>
      </c>
      <c r="F888" s="217">
        <v>49.57</v>
      </c>
      <c r="G888" s="217">
        <v>0</v>
      </c>
      <c r="H888" s="217">
        <v>49.57</v>
      </c>
      <c r="I888" s="199" t="s">
        <v>7347</v>
      </c>
      <c r="J888" s="178" t="str">
        <f>_xlfn.XLOOKUP('FP&amp;A FEMA Mapping'!I888,'FP&amp;A NFC Mapping'!M:M,'FP&amp;A NFC Mapping'!N:N)</f>
        <v>Engineering and Asset Management</v>
      </c>
    </row>
    <row r="889" spans="1:10" ht="29.25">
      <c r="A889" s="178" t="s">
        <v>7369</v>
      </c>
      <c r="B889" s="178" t="s">
        <v>92</v>
      </c>
      <c r="C889" s="178" t="s">
        <v>2250</v>
      </c>
      <c r="D889" s="197" t="s">
        <v>2251</v>
      </c>
      <c r="E889" s="198" t="s">
        <v>92</v>
      </c>
      <c r="F889" s="217">
        <v>1670.5599999999988</v>
      </c>
      <c r="G889" s="217">
        <v>836.72999999999956</v>
      </c>
      <c r="H889" s="217">
        <v>833.82999999999925</v>
      </c>
      <c r="I889" s="199" t="s">
        <v>7347</v>
      </c>
      <c r="J889" s="178" t="str">
        <f>_xlfn.XLOOKUP('FP&amp;A FEMA Mapping'!I889,'FP&amp;A NFC Mapping'!M:M,'FP&amp;A NFC Mapping'!N:N)</f>
        <v>Engineering and Asset Management</v>
      </c>
    </row>
    <row r="890" spans="1:10" ht="29.25">
      <c r="A890" s="178" t="s">
        <v>7369</v>
      </c>
      <c r="B890" s="178" t="s">
        <v>92</v>
      </c>
      <c r="C890" s="178" t="s">
        <v>2252</v>
      </c>
      <c r="D890" s="197" t="s">
        <v>2253</v>
      </c>
      <c r="E890" s="198" t="s">
        <v>92</v>
      </c>
      <c r="F890" s="217">
        <v>1594.9099999999999</v>
      </c>
      <c r="G890" s="217">
        <v>964.87999999999988</v>
      </c>
      <c r="H890" s="217">
        <v>630.03000000000009</v>
      </c>
      <c r="I890" s="199" t="s">
        <v>7347</v>
      </c>
      <c r="J890" s="178" t="str">
        <f>_xlfn.XLOOKUP('FP&amp;A FEMA Mapping'!I890,'FP&amp;A NFC Mapping'!M:M,'FP&amp;A NFC Mapping'!N:N)</f>
        <v>Engineering and Asset Management</v>
      </c>
    </row>
    <row r="891" spans="1:10" ht="29.25">
      <c r="A891" s="178" t="s">
        <v>7369</v>
      </c>
      <c r="B891" s="178" t="s">
        <v>92</v>
      </c>
      <c r="C891" s="178" t="s">
        <v>2254</v>
      </c>
      <c r="D891" s="197" t="s">
        <v>2255</v>
      </c>
      <c r="E891" s="198" t="s">
        <v>92</v>
      </c>
      <c r="F891" s="217">
        <v>2757.5700000000015</v>
      </c>
      <c r="G891" s="217">
        <v>1239.8200000000006</v>
      </c>
      <c r="H891" s="217">
        <v>1517.7500000000007</v>
      </c>
      <c r="I891" s="199" t="s">
        <v>7347</v>
      </c>
      <c r="J891" s="178" t="str">
        <f>_xlfn.XLOOKUP('FP&amp;A FEMA Mapping'!I891,'FP&amp;A NFC Mapping'!M:M,'FP&amp;A NFC Mapping'!N:N)</f>
        <v>Engineering and Asset Management</v>
      </c>
    </row>
    <row r="892" spans="1:10" ht="29.25">
      <c r="A892" s="178" t="s">
        <v>7369</v>
      </c>
      <c r="B892" s="178" t="s">
        <v>92</v>
      </c>
      <c r="C892" s="178" t="s">
        <v>2256</v>
      </c>
      <c r="D892" s="197" t="s">
        <v>2257</v>
      </c>
      <c r="E892" s="198" t="s">
        <v>92</v>
      </c>
      <c r="F892" s="217">
        <v>2291.469999999988</v>
      </c>
      <c r="G892" s="217">
        <v>1174.7099999999773</v>
      </c>
      <c r="H892" s="217">
        <v>1116.7600000000107</v>
      </c>
      <c r="I892" s="199" t="s">
        <v>7347</v>
      </c>
      <c r="J892" s="178" t="str">
        <f>_xlfn.XLOOKUP('FP&amp;A FEMA Mapping'!I892,'FP&amp;A NFC Mapping'!M:M,'FP&amp;A NFC Mapping'!N:N)</f>
        <v>Engineering and Asset Management</v>
      </c>
    </row>
    <row r="893" spans="1:10" ht="29.25">
      <c r="A893" s="178" t="s">
        <v>7369</v>
      </c>
      <c r="B893" s="178" t="s">
        <v>92</v>
      </c>
      <c r="C893" s="178" t="s">
        <v>2258</v>
      </c>
      <c r="D893" s="197" t="s">
        <v>2259</v>
      </c>
      <c r="E893" s="198" t="s">
        <v>92</v>
      </c>
      <c r="F893" s="217">
        <v>19520.910000000003</v>
      </c>
      <c r="G893" s="217">
        <v>475.33</v>
      </c>
      <c r="H893" s="217">
        <v>19045.580000000002</v>
      </c>
      <c r="I893" s="199" t="s">
        <v>7347</v>
      </c>
      <c r="J893" s="178" t="str">
        <f>_xlfn.XLOOKUP('FP&amp;A FEMA Mapping'!I893,'FP&amp;A NFC Mapping'!M:M,'FP&amp;A NFC Mapping'!N:N)</f>
        <v>Engineering and Asset Management</v>
      </c>
    </row>
    <row r="894" spans="1:10" ht="29.25">
      <c r="A894" s="178" t="s">
        <v>7369</v>
      </c>
      <c r="B894" s="178" t="s">
        <v>92</v>
      </c>
      <c r="C894" s="178" t="s">
        <v>2260</v>
      </c>
      <c r="D894" s="197" t="s">
        <v>2261</v>
      </c>
      <c r="E894" s="198" t="s">
        <v>92</v>
      </c>
      <c r="F894" s="217">
        <v>1986.98</v>
      </c>
      <c r="G894" s="217">
        <v>1571.9299999999998</v>
      </c>
      <c r="H894" s="217">
        <v>415.05000000000007</v>
      </c>
      <c r="I894" s="199" t="s">
        <v>7347</v>
      </c>
      <c r="J894" s="178" t="str">
        <f>_xlfn.XLOOKUP('FP&amp;A FEMA Mapping'!I894,'FP&amp;A NFC Mapping'!M:M,'FP&amp;A NFC Mapping'!N:N)</f>
        <v>Engineering and Asset Management</v>
      </c>
    </row>
    <row r="895" spans="1:10" ht="29.25">
      <c r="A895" s="178" t="s">
        <v>7369</v>
      </c>
      <c r="B895" s="178" t="s">
        <v>92</v>
      </c>
      <c r="C895" s="178" t="s">
        <v>2262</v>
      </c>
      <c r="D895" s="197" t="s">
        <v>2263</v>
      </c>
      <c r="E895" s="198" t="s">
        <v>92</v>
      </c>
      <c r="F895" s="217">
        <v>0</v>
      </c>
      <c r="G895" s="217">
        <v>0</v>
      </c>
      <c r="H895" s="217">
        <v>0</v>
      </c>
      <c r="I895" s="199" t="s">
        <v>7347</v>
      </c>
      <c r="J895" s="178" t="str">
        <f>_xlfn.XLOOKUP('FP&amp;A FEMA Mapping'!I895,'FP&amp;A NFC Mapping'!M:M,'FP&amp;A NFC Mapping'!N:N)</f>
        <v>Engineering and Asset Management</v>
      </c>
    </row>
    <row r="896" spans="1:10" ht="29.25">
      <c r="A896" s="178" t="s">
        <v>7369</v>
      </c>
      <c r="B896" s="178" t="s">
        <v>92</v>
      </c>
      <c r="C896" s="178" t="s">
        <v>2264</v>
      </c>
      <c r="D896" s="197" t="s">
        <v>2265</v>
      </c>
      <c r="E896" s="198" t="s">
        <v>92</v>
      </c>
      <c r="F896" s="217">
        <v>0</v>
      </c>
      <c r="G896" s="217">
        <v>0</v>
      </c>
      <c r="H896" s="217">
        <v>0</v>
      </c>
      <c r="I896" s="199" t="s">
        <v>7347</v>
      </c>
      <c r="J896" s="178" t="str">
        <f>_xlfn.XLOOKUP('FP&amp;A FEMA Mapping'!I896,'FP&amp;A NFC Mapping'!M:M,'FP&amp;A NFC Mapping'!N:N)</f>
        <v>Engineering and Asset Management</v>
      </c>
    </row>
    <row r="897" spans="1:10" ht="29.25">
      <c r="A897" s="178" t="s">
        <v>7369</v>
      </c>
      <c r="B897" s="178" t="s">
        <v>92</v>
      </c>
      <c r="C897" s="178" t="s">
        <v>2266</v>
      </c>
      <c r="D897" s="197" t="s">
        <v>2267</v>
      </c>
      <c r="E897" s="198" t="s">
        <v>92</v>
      </c>
      <c r="F897" s="217">
        <v>1576.7800000000002</v>
      </c>
      <c r="G897" s="217">
        <v>819.17</v>
      </c>
      <c r="H897" s="217">
        <v>757.61000000000013</v>
      </c>
      <c r="I897" s="199" t="s">
        <v>7347</v>
      </c>
      <c r="J897" s="178" t="str">
        <f>_xlfn.XLOOKUP('FP&amp;A FEMA Mapping'!I897,'FP&amp;A NFC Mapping'!M:M,'FP&amp;A NFC Mapping'!N:N)</f>
        <v>Engineering and Asset Management</v>
      </c>
    </row>
    <row r="898" spans="1:10" ht="29.25">
      <c r="A898" s="178" t="s">
        <v>7369</v>
      </c>
      <c r="B898" s="178" t="s">
        <v>92</v>
      </c>
      <c r="C898" s="178" t="s">
        <v>2268</v>
      </c>
      <c r="D898" s="197" t="s">
        <v>2269</v>
      </c>
      <c r="E898" s="198" t="s">
        <v>92</v>
      </c>
      <c r="F898" s="217">
        <v>1777.92</v>
      </c>
      <c r="G898" s="217">
        <v>951.62</v>
      </c>
      <c r="H898" s="217">
        <v>826.30000000000018</v>
      </c>
      <c r="I898" s="199" t="s">
        <v>7347</v>
      </c>
      <c r="J898" s="178" t="str">
        <f>_xlfn.XLOOKUP('FP&amp;A FEMA Mapping'!I898,'FP&amp;A NFC Mapping'!M:M,'FP&amp;A NFC Mapping'!N:N)</f>
        <v>Engineering and Asset Management</v>
      </c>
    </row>
    <row r="899" spans="1:10" ht="29.25">
      <c r="A899" s="178" t="s">
        <v>7369</v>
      </c>
      <c r="B899" s="178" t="s">
        <v>92</v>
      </c>
      <c r="C899" s="178" t="s">
        <v>2270</v>
      </c>
      <c r="D899" s="197" t="s">
        <v>2271</v>
      </c>
      <c r="E899" s="198" t="s">
        <v>92</v>
      </c>
      <c r="F899" s="217">
        <v>0</v>
      </c>
      <c r="G899" s="217">
        <v>0</v>
      </c>
      <c r="H899" s="217">
        <v>0</v>
      </c>
      <c r="I899" s="199" t="s">
        <v>7347</v>
      </c>
      <c r="J899" s="178" t="str">
        <f>_xlfn.XLOOKUP('FP&amp;A FEMA Mapping'!I899,'FP&amp;A NFC Mapping'!M:M,'FP&amp;A NFC Mapping'!N:N)</f>
        <v>Engineering and Asset Management</v>
      </c>
    </row>
    <row r="900" spans="1:10" ht="29.25">
      <c r="A900" s="178" t="s">
        <v>7369</v>
      </c>
      <c r="B900" s="178" t="s">
        <v>92</v>
      </c>
      <c r="C900" s="178" t="s">
        <v>2272</v>
      </c>
      <c r="D900" s="197" t="s">
        <v>2273</v>
      </c>
      <c r="E900" s="198" t="s">
        <v>92</v>
      </c>
      <c r="F900" s="217">
        <v>298.65000000000009</v>
      </c>
      <c r="G900" s="217">
        <v>-1.3700000000000045</v>
      </c>
      <c r="H900" s="217">
        <v>300.0200000000001</v>
      </c>
      <c r="I900" s="199" t="s">
        <v>7347</v>
      </c>
      <c r="J900" s="178" t="str">
        <f>_xlfn.XLOOKUP('FP&amp;A FEMA Mapping'!I900,'FP&amp;A NFC Mapping'!M:M,'FP&amp;A NFC Mapping'!N:N)</f>
        <v>Engineering and Asset Management</v>
      </c>
    </row>
    <row r="901" spans="1:10" ht="29.25">
      <c r="A901" s="178" t="s">
        <v>7369</v>
      </c>
      <c r="B901" s="178" t="s">
        <v>139</v>
      </c>
      <c r="C901" s="178" t="s">
        <v>2274</v>
      </c>
      <c r="D901" s="197" t="s">
        <v>2275</v>
      </c>
      <c r="E901" s="198" t="s">
        <v>139</v>
      </c>
      <c r="F901" s="217">
        <v>11958194.040000003</v>
      </c>
      <c r="G901" s="217">
        <v>8527465.4600000009</v>
      </c>
      <c r="H901" s="217">
        <v>3430728.580000001</v>
      </c>
      <c r="I901" s="199" t="s">
        <v>7347</v>
      </c>
      <c r="J901" s="178" t="str">
        <f>_xlfn.XLOOKUP('FP&amp;A FEMA Mapping'!I901,'FP&amp;A NFC Mapping'!M:M,'FP&amp;A NFC Mapping'!N:N)</f>
        <v>Engineering and Asset Management</v>
      </c>
    </row>
    <row r="902" spans="1:10" ht="29.25">
      <c r="A902" s="178" t="s">
        <v>7369</v>
      </c>
      <c r="B902" s="178" t="s">
        <v>107</v>
      </c>
      <c r="C902" s="178" t="s">
        <v>2298</v>
      </c>
      <c r="D902" s="197" t="s">
        <v>2299</v>
      </c>
      <c r="E902" s="198" t="s">
        <v>107</v>
      </c>
      <c r="F902" s="217">
        <v>6841.609999999986</v>
      </c>
      <c r="G902" s="217">
        <v>2937.8599999999915</v>
      </c>
      <c r="H902" s="217">
        <v>3903.7499999999941</v>
      </c>
      <c r="I902" s="199" t="s">
        <v>7347</v>
      </c>
      <c r="J902" s="178" t="str">
        <f>_xlfn.XLOOKUP('FP&amp;A FEMA Mapping'!I902,'FP&amp;A NFC Mapping'!M:M,'FP&amp;A NFC Mapping'!N:N)</f>
        <v>Engineering and Asset Management</v>
      </c>
    </row>
    <row r="903" spans="1:10" ht="29.25">
      <c r="A903" s="178" t="s">
        <v>7369</v>
      </c>
      <c r="B903" s="178" t="s">
        <v>107</v>
      </c>
      <c r="C903" s="178" t="s">
        <v>2300</v>
      </c>
      <c r="D903" s="197" t="s">
        <v>2301</v>
      </c>
      <c r="E903" s="198" t="s">
        <v>107</v>
      </c>
      <c r="F903" s="217">
        <v>18853.80999999999</v>
      </c>
      <c r="G903" s="217">
        <v>2137.8899999999921</v>
      </c>
      <c r="H903" s="217">
        <v>16715.919999999998</v>
      </c>
      <c r="I903" s="199" t="s">
        <v>7347</v>
      </c>
      <c r="J903" s="178" t="str">
        <f>_xlfn.XLOOKUP('FP&amp;A FEMA Mapping'!I903,'FP&amp;A NFC Mapping'!M:M,'FP&amp;A NFC Mapping'!N:N)</f>
        <v>Engineering and Asset Management</v>
      </c>
    </row>
    <row r="904" spans="1:10" ht="29.25">
      <c r="A904" s="178" t="s">
        <v>7369</v>
      </c>
      <c r="B904" s="178" t="s">
        <v>63</v>
      </c>
      <c r="C904" s="178" t="s">
        <v>2302</v>
      </c>
      <c r="D904" s="197" t="s">
        <v>2303</v>
      </c>
      <c r="E904" s="198" t="s">
        <v>63</v>
      </c>
      <c r="F904" s="217">
        <v>11445.810000000001</v>
      </c>
      <c r="G904" s="217">
        <v>9370.6500000000015</v>
      </c>
      <c r="H904" s="217">
        <v>2075.1599999999989</v>
      </c>
      <c r="I904" s="199" t="s">
        <v>7347</v>
      </c>
      <c r="J904" s="178" t="str">
        <f>_xlfn.XLOOKUP('FP&amp;A FEMA Mapping'!I904,'FP&amp;A NFC Mapping'!M:M,'FP&amp;A NFC Mapping'!N:N)</f>
        <v>Engineering and Asset Management</v>
      </c>
    </row>
    <row r="905" spans="1:10" ht="29.25">
      <c r="A905" s="178" t="s">
        <v>7369</v>
      </c>
      <c r="B905" s="178" t="s">
        <v>92</v>
      </c>
      <c r="C905" s="178" t="s">
        <v>2304</v>
      </c>
      <c r="D905" s="197" t="s">
        <v>2305</v>
      </c>
      <c r="E905" s="198" t="s">
        <v>92</v>
      </c>
      <c r="F905" s="217">
        <v>1055.6400000000003</v>
      </c>
      <c r="G905" s="217">
        <v>-155.30999999999992</v>
      </c>
      <c r="H905" s="217">
        <v>1210.9500000000003</v>
      </c>
      <c r="I905" s="199" t="s">
        <v>7347</v>
      </c>
      <c r="J905" s="178" t="str">
        <f>_xlfn.XLOOKUP('FP&amp;A FEMA Mapping'!I905,'FP&amp;A NFC Mapping'!M:M,'FP&amp;A NFC Mapping'!N:N)</f>
        <v>Engineering and Asset Management</v>
      </c>
    </row>
    <row r="906" spans="1:10" ht="29.25">
      <c r="A906" s="178" t="s">
        <v>7369</v>
      </c>
      <c r="B906" s="178" t="s">
        <v>92</v>
      </c>
      <c r="C906" s="178" t="s">
        <v>2306</v>
      </c>
      <c r="D906" s="197" t="s">
        <v>2307</v>
      </c>
      <c r="E906" s="198" t="s">
        <v>92</v>
      </c>
      <c r="F906" s="217">
        <v>2627.0600000000004</v>
      </c>
      <c r="G906" s="217">
        <v>1011.1700000000003</v>
      </c>
      <c r="H906" s="217">
        <v>1615.8900000000003</v>
      </c>
      <c r="I906" s="199" t="s">
        <v>7347</v>
      </c>
      <c r="J906" s="178" t="str">
        <f>_xlfn.XLOOKUP('FP&amp;A FEMA Mapping'!I906,'FP&amp;A NFC Mapping'!M:M,'FP&amp;A NFC Mapping'!N:N)</f>
        <v>Engineering and Asset Management</v>
      </c>
    </row>
    <row r="907" spans="1:10" ht="29.25">
      <c r="A907" s="178" t="s">
        <v>7369</v>
      </c>
      <c r="B907" s="178" t="s">
        <v>92</v>
      </c>
      <c r="C907" s="178" t="s">
        <v>2308</v>
      </c>
      <c r="D907" s="197" t="s">
        <v>2309</v>
      </c>
      <c r="E907" s="198" t="s">
        <v>92</v>
      </c>
      <c r="F907" s="217">
        <v>7648.2500000000027</v>
      </c>
      <c r="G907" s="217">
        <v>7348.2300000000005</v>
      </c>
      <c r="H907" s="217">
        <v>300.02000000000231</v>
      </c>
      <c r="I907" s="199" t="s">
        <v>7347</v>
      </c>
      <c r="J907" s="178" t="str">
        <f>_xlfn.XLOOKUP('FP&amp;A FEMA Mapping'!I907,'FP&amp;A NFC Mapping'!M:M,'FP&amp;A NFC Mapping'!N:N)</f>
        <v>Engineering and Asset Management</v>
      </c>
    </row>
    <row r="908" spans="1:10" ht="29.25">
      <c r="A908" s="178" t="s">
        <v>7369</v>
      </c>
      <c r="B908" s="178" t="s">
        <v>92</v>
      </c>
      <c r="C908" s="178" t="s">
        <v>2310</v>
      </c>
      <c r="D908" s="197" t="s">
        <v>2311</v>
      </c>
      <c r="E908" s="198" t="s">
        <v>92</v>
      </c>
      <c r="F908" s="217">
        <v>6264.2899999999363</v>
      </c>
      <c r="G908" s="217">
        <v>5983.6799999999348</v>
      </c>
      <c r="H908" s="217">
        <v>280.61000000000115</v>
      </c>
      <c r="I908" s="199" t="s">
        <v>7347</v>
      </c>
      <c r="J908" s="178" t="str">
        <f>_xlfn.XLOOKUP('FP&amp;A FEMA Mapping'!I908,'FP&amp;A NFC Mapping'!M:M,'FP&amp;A NFC Mapping'!N:N)</f>
        <v>Engineering and Asset Management</v>
      </c>
    </row>
    <row r="909" spans="1:10" ht="29.25">
      <c r="A909" s="178" t="s">
        <v>7369</v>
      </c>
      <c r="B909" s="178" t="s">
        <v>92</v>
      </c>
      <c r="C909" s="178" t="s">
        <v>2312</v>
      </c>
      <c r="D909" s="197" t="s">
        <v>2313</v>
      </c>
      <c r="E909" s="198" t="s">
        <v>92</v>
      </c>
      <c r="F909" s="217">
        <v>6825.0999999999995</v>
      </c>
      <c r="G909" s="217">
        <v>740.57999999999981</v>
      </c>
      <c r="H909" s="217">
        <v>6084.5199999999995</v>
      </c>
      <c r="I909" s="199" t="s">
        <v>7347</v>
      </c>
      <c r="J909" s="178" t="str">
        <f>_xlfn.XLOOKUP('FP&amp;A FEMA Mapping'!I909,'FP&amp;A NFC Mapping'!M:M,'FP&amp;A NFC Mapping'!N:N)</f>
        <v>Engineering and Asset Management</v>
      </c>
    </row>
    <row r="910" spans="1:10" ht="29.25">
      <c r="A910" s="178" t="s">
        <v>7369</v>
      </c>
      <c r="B910" s="178" t="s">
        <v>92</v>
      </c>
      <c r="C910" s="178" t="s">
        <v>2314</v>
      </c>
      <c r="D910" s="197" t="s">
        <v>2315</v>
      </c>
      <c r="E910" s="198" t="s">
        <v>92</v>
      </c>
      <c r="F910" s="217">
        <v>0</v>
      </c>
      <c r="G910" s="217">
        <v>0</v>
      </c>
      <c r="H910" s="217">
        <v>0</v>
      </c>
      <c r="I910" s="199" t="s">
        <v>7347</v>
      </c>
      <c r="J910" s="178" t="str">
        <f>_xlfn.XLOOKUP('FP&amp;A FEMA Mapping'!I910,'FP&amp;A NFC Mapping'!M:M,'FP&amp;A NFC Mapping'!N:N)</f>
        <v>Engineering and Asset Management</v>
      </c>
    </row>
    <row r="911" spans="1:10" ht="29.25">
      <c r="A911" s="178" t="s">
        <v>7369</v>
      </c>
      <c r="B911" s="178" t="s">
        <v>92</v>
      </c>
      <c r="C911" s="178" t="s">
        <v>2316</v>
      </c>
      <c r="D911" s="197" t="s">
        <v>2317</v>
      </c>
      <c r="E911" s="198" t="s">
        <v>92</v>
      </c>
      <c r="F911" s="217">
        <v>1347.6900000000005</v>
      </c>
      <c r="G911" s="217">
        <v>739.36000000000024</v>
      </c>
      <c r="H911" s="217">
        <v>608.33000000000015</v>
      </c>
      <c r="I911" s="199" t="s">
        <v>7347</v>
      </c>
      <c r="J911" s="178" t="str">
        <f>_xlfn.XLOOKUP('FP&amp;A FEMA Mapping'!I911,'FP&amp;A NFC Mapping'!M:M,'FP&amp;A NFC Mapping'!N:N)</f>
        <v>Engineering and Asset Management</v>
      </c>
    </row>
    <row r="912" spans="1:10" ht="29.25">
      <c r="A912" s="178" t="s">
        <v>7369</v>
      </c>
      <c r="B912" s="178" t="s">
        <v>92</v>
      </c>
      <c r="C912" s="178" t="s">
        <v>2318</v>
      </c>
      <c r="D912" s="197" t="s">
        <v>2319</v>
      </c>
      <c r="E912" s="198" t="s">
        <v>92</v>
      </c>
      <c r="F912" s="217">
        <v>-842.28000000000043</v>
      </c>
      <c r="G912" s="217">
        <v>-234.07000000000033</v>
      </c>
      <c r="H912" s="217">
        <v>-608.21</v>
      </c>
      <c r="I912" s="199" t="s">
        <v>7347</v>
      </c>
      <c r="J912" s="178" t="str">
        <f>_xlfn.XLOOKUP('FP&amp;A FEMA Mapping'!I912,'FP&amp;A NFC Mapping'!M:M,'FP&amp;A NFC Mapping'!N:N)</f>
        <v>Engineering and Asset Management</v>
      </c>
    </row>
    <row r="913" spans="1:10" ht="29.25">
      <c r="A913" s="178" t="s">
        <v>7369</v>
      </c>
      <c r="B913" s="178" t="s">
        <v>92</v>
      </c>
      <c r="C913" s="178" t="s">
        <v>2320</v>
      </c>
      <c r="D913" s="197" t="s">
        <v>2321</v>
      </c>
      <c r="E913" s="198" t="s">
        <v>92</v>
      </c>
      <c r="F913" s="217">
        <v>1798.9599999999975</v>
      </c>
      <c r="G913" s="217">
        <v>550.30999999999813</v>
      </c>
      <c r="H913" s="217">
        <v>1248.6499999999994</v>
      </c>
      <c r="I913" s="199" t="s">
        <v>7347</v>
      </c>
      <c r="J913" s="178" t="str">
        <f>_xlfn.XLOOKUP('FP&amp;A FEMA Mapping'!I913,'FP&amp;A NFC Mapping'!M:M,'FP&amp;A NFC Mapping'!N:N)</f>
        <v>Engineering and Asset Management</v>
      </c>
    </row>
    <row r="914" spans="1:10" ht="29.25">
      <c r="A914" s="178" t="s">
        <v>7369</v>
      </c>
      <c r="B914" s="178" t="s">
        <v>92</v>
      </c>
      <c r="C914" s="178" t="s">
        <v>2322</v>
      </c>
      <c r="D914" s="197" t="s">
        <v>2323</v>
      </c>
      <c r="E914" s="198" t="s">
        <v>92</v>
      </c>
      <c r="F914" s="217">
        <v>1427.8600000000001</v>
      </c>
      <c r="G914" s="217">
        <v>534.21000000000015</v>
      </c>
      <c r="H914" s="217">
        <v>893.65</v>
      </c>
      <c r="I914" s="199" t="s">
        <v>7347</v>
      </c>
      <c r="J914" s="178" t="str">
        <f>_xlfn.XLOOKUP('FP&amp;A FEMA Mapping'!I914,'FP&amp;A NFC Mapping'!M:M,'FP&amp;A NFC Mapping'!N:N)</f>
        <v>Engineering and Asset Management</v>
      </c>
    </row>
    <row r="915" spans="1:10" ht="29.25">
      <c r="A915" s="178" t="s">
        <v>7369</v>
      </c>
      <c r="B915" s="178" t="s">
        <v>92</v>
      </c>
      <c r="C915" s="178" t="s">
        <v>2324</v>
      </c>
      <c r="D915" s="197" t="s">
        <v>2325</v>
      </c>
      <c r="E915" s="198" t="s">
        <v>92</v>
      </c>
      <c r="F915" s="217">
        <v>16752.880000000005</v>
      </c>
      <c r="G915" s="217">
        <v>779.92999999999984</v>
      </c>
      <c r="H915" s="217">
        <v>15972.950000000004</v>
      </c>
      <c r="I915" s="199" t="s">
        <v>7347</v>
      </c>
      <c r="J915" s="178" t="str">
        <f>_xlfn.XLOOKUP('FP&amp;A FEMA Mapping'!I915,'FP&amp;A NFC Mapping'!M:M,'FP&amp;A NFC Mapping'!N:N)</f>
        <v>Engineering and Asset Management</v>
      </c>
    </row>
    <row r="916" spans="1:10" ht="29.25">
      <c r="A916" s="178" t="s">
        <v>7369</v>
      </c>
      <c r="B916" s="178" t="s">
        <v>92</v>
      </c>
      <c r="C916" s="178" t="s">
        <v>2326</v>
      </c>
      <c r="D916" s="197" t="s">
        <v>2327</v>
      </c>
      <c r="E916" s="198" t="s">
        <v>92</v>
      </c>
      <c r="F916" s="217">
        <v>1717.9299999999998</v>
      </c>
      <c r="G916" s="217">
        <v>616.16999999999985</v>
      </c>
      <c r="H916" s="217">
        <v>1101.76</v>
      </c>
      <c r="I916" s="199" t="s">
        <v>7347</v>
      </c>
      <c r="J916" s="178" t="str">
        <f>_xlfn.XLOOKUP('FP&amp;A FEMA Mapping'!I916,'FP&amp;A NFC Mapping'!M:M,'FP&amp;A NFC Mapping'!N:N)</f>
        <v>Engineering and Asset Management</v>
      </c>
    </row>
    <row r="917" spans="1:10" ht="29.25">
      <c r="A917" s="178" t="s">
        <v>7369</v>
      </c>
      <c r="B917" s="178" t="s">
        <v>102</v>
      </c>
      <c r="C917" s="178" t="s">
        <v>2328</v>
      </c>
      <c r="D917" s="197" t="s">
        <v>2329</v>
      </c>
      <c r="E917" s="198" t="s">
        <v>102</v>
      </c>
      <c r="F917" s="217">
        <v>5339.5499999999984</v>
      </c>
      <c r="G917" s="217">
        <v>-3143.0600000000004</v>
      </c>
      <c r="H917" s="217">
        <v>8482.6099999999988</v>
      </c>
      <c r="I917" s="199" t="s">
        <v>7347</v>
      </c>
      <c r="J917" s="178" t="str">
        <f>_xlfn.XLOOKUP('FP&amp;A FEMA Mapping'!I917,'FP&amp;A NFC Mapping'!M:M,'FP&amp;A NFC Mapping'!N:N)</f>
        <v>Engineering and Asset Management</v>
      </c>
    </row>
    <row r="918" spans="1:10" ht="29.25">
      <c r="A918" s="178" t="s">
        <v>7369</v>
      </c>
      <c r="B918" s="178" t="s">
        <v>100</v>
      </c>
      <c r="C918" s="178" t="s">
        <v>2330</v>
      </c>
      <c r="D918" s="197" t="s">
        <v>2331</v>
      </c>
      <c r="E918" s="198" t="s">
        <v>100</v>
      </c>
      <c r="F918" s="217">
        <v>58820.729999999981</v>
      </c>
      <c r="G918" s="217">
        <v>30982.14</v>
      </c>
      <c r="H918" s="217">
        <v>27838.589999999978</v>
      </c>
      <c r="I918" s="199" t="s">
        <v>7347</v>
      </c>
      <c r="J918" s="178" t="str">
        <f>_xlfn.XLOOKUP('FP&amp;A FEMA Mapping'!I918,'FP&amp;A NFC Mapping'!M:M,'FP&amp;A NFC Mapping'!N:N)</f>
        <v>Engineering and Asset Management</v>
      </c>
    </row>
    <row r="919" spans="1:10" ht="29.25">
      <c r="A919" s="178" t="s">
        <v>7369</v>
      </c>
      <c r="B919" s="178" t="s">
        <v>109</v>
      </c>
      <c r="C919" s="178" t="s">
        <v>2332</v>
      </c>
      <c r="D919" s="197" t="s">
        <v>2333</v>
      </c>
      <c r="E919" s="198" t="s">
        <v>109</v>
      </c>
      <c r="F919" s="217">
        <v>21530.350000000035</v>
      </c>
      <c r="G919" s="217">
        <v>12007.54000000003</v>
      </c>
      <c r="H919" s="217">
        <v>9522.8100000000068</v>
      </c>
      <c r="I919" s="199" t="s">
        <v>7347</v>
      </c>
      <c r="J919" s="178" t="str">
        <f>_xlfn.XLOOKUP('FP&amp;A FEMA Mapping'!I919,'FP&amp;A NFC Mapping'!M:M,'FP&amp;A NFC Mapping'!N:N)</f>
        <v>Engineering and Asset Management</v>
      </c>
    </row>
    <row r="920" spans="1:10" ht="29.25">
      <c r="A920" s="178" t="s">
        <v>7369</v>
      </c>
      <c r="B920" s="178" t="s">
        <v>109</v>
      </c>
      <c r="C920" s="178" t="s">
        <v>2334</v>
      </c>
      <c r="D920" s="197" t="s">
        <v>2335</v>
      </c>
      <c r="E920" s="198" t="s">
        <v>109</v>
      </c>
      <c r="F920" s="217">
        <v>8546.2800000000025</v>
      </c>
      <c r="G920" s="217">
        <v>5130.8599999999933</v>
      </c>
      <c r="H920" s="217">
        <v>3415.4200000000083</v>
      </c>
      <c r="I920" s="199" t="s">
        <v>7347</v>
      </c>
      <c r="J920" s="178" t="str">
        <f>_xlfn.XLOOKUP('FP&amp;A FEMA Mapping'!I920,'FP&amp;A NFC Mapping'!M:M,'FP&amp;A NFC Mapping'!N:N)</f>
        <v>Engineering and Asset Management</v>
      </c>
    </row>
    <row r="921" spans="1:10" ht="29.25">
      <c r="A921" s="178" t="s">
        <v>7369</v>
      </c>
      <c r="B921" s="178" t="s">
        <v>107</v>
      </c>
      <c r="C921" s="178" t="s">
        <v>2336</v>
      </c>
      <c r="D921" s="197" t="s">
        <v>2337</v>
      </c>
      <c r="E921" s="198" t="s">
        <v>107</v>
      </c>
      <c r="F921" s="217">
        <v>299.03999999999996</v>
      </c>
      <c r="G921" s="217">
        <v>79.38</v>
      </c>
      <c r="H921" s="217">
        <v>219.66</v>
      </c>
      <c r="I921" s="199" t="s">
        <v>7347</v>
      </c>
      <c r="J921" s="178" t="str">
        <f>_xlfn.XLOOKUP('FP&amp;A FEMA Mapping'!I921,'FP&amp;A NFC Mapping'!M:M,'FP&amp;A NFC Mapping'!N:N)</f>
        <v>Engineering and Asset Management</v>
      </c>
    </row>
    <row r="922" spans="1:10" ht="29.25">
      <c r="A922" s="178" t="s">
        <v>7369</v>
      </c>
      <c r="B922" s="178" t="s">
        <v>109</v>
      </c>
      <c r="C922" s="178" t="s">
        <v>2338</v>
      </c>
      <c r="D922" s="197" t="s">
        <v>2339</v>
      </c>
      <c r="E922" s="198" t="s">
        <v>109</v>
      </c>
      <c r="F922" s="217">
        <v>3008.8899999999994</v>
      </c>
      <c r="G922" s="217">
        <v>27203.930000000004</v>
      </c>
      <c r="H922" s="217">
        <v>-24195.040000000005</v>
      </c>
      <c r="I922" s="199" t="s">
        <v>7347</v>
      </c>
      <c r="J922" s="178" t="str">
        <f>_xlfn.XLOOKUP('FP&amp;A FEMA Mapping'!I922,'FP&amp;A NFC Mapping'!M:M,'FP&amp;A NFC Mapping'!N:N)</f>
        <v>Engineering and Asset Management</v>
      </c>
    </row>
    <row r="923" spans="1:10" ht="29.25">
      <c r="A923" s="178" t="s">
        <v>7369</v>
      </c>
      <c r="B923" s="178" t="s">
        <v>109</v>
      </c>
      <c r="C923" s="178" t="s">
        <v>2340</v>
      </c>
      <c r="D923" s="197" t="s">
        <v>2341</v>
      </c>
      <c r="E923" s="198" t="s">
        <v>109</v>
      </c>
      <c r="F923" s="217">
        <v>19005.13</v>
      </c>
      <c r="G923" s="217">
        <v>38951.519999999997</v>
      </c>
      <c r="H923" s="217">
        <v>-19946.389999999996</v>
      </c>
      <c r="I923" s="199" t="s">
        <v>7347</v>
      </c>
      <c r="J923" s="178" t="str">
        <f>_xlfn.XLOOKUP('FP&amp;A FEMA Mapping'!I923,'FP&amp;A NFC Mapping'!M:M,'FP&amp;A NFC Mapping'!N:N)</f>
        <v>Engineering and Asset Management</v>
      </c>
    </row>
    <row r="924" spans="1:10" ht="29.25">
      <c r="A924" s="178" t="s">
        <v>7369</v>
      </c>
      <c r="B924" s="178" t="s">
        <v>109</v>
      </c>
      <c r="C924" s="178" t="s">
        <v>2342</v>
      </c>
      <c r="D924" s="197" t="s">
        <v>2343</v>
      </c>
      <c r="E924" s="198" t="s">
        <v>109</v>
      </c>
      <c r="F924" s="217">
        <v>16513.390000000007</v>
      </c>
      <c r="G924" s="217">
        <v>40116.58</v>
      </c>
      <c r="H924" s="217">
        <v>-23603.189999999995</v>
      </c>
      <c r="I924" s="199" t="s">
        <v>7347</v>
      </c>
      <c r="J924" s="178" t="str">
        <f>_xlfn.XLOOKUP('FP&amp;A FEMA Mapping'!I924,'FP&amp;A NFC Mapping'!M:M,'FP&amp;A NFC Mapping'!N:N)</f>
        <v>Engineering and Asset Management</v>
      </c>
    </row>
    <row r="925" spans="1:10" ht="29.25">
      <c r="A925" s="178" t="s">
        <v>7369</v>
      </c>
      <c r="B925" s="178" t="s">
        <v>109</v>
      </c>
      <c r="C925" s="178" t="s">
        <v>2344</v>
      </c>
      <c r="D925" s="197" t="s">
        <v>2345</v>
      </c>
      <c r="E925" s="198" t="s">
        <v>109</v>
      </c>
      <c r="F925" s="217">
        <v>8500.9500000000007</v>
      </c>
      <c r="G925" s="217">
        <v>7524.9500000000007</v>
      </c>
      <c r="H925" s="217">
        <v>976</v>
      </c>
      <c r="I925" s="199" t="s">
        <v>7347</v>
      </c>
      <c r="J925" s="178" t="str">
        <f>_xlfn.XLOOKUP('FP&amp;A FEMA Mapping'!I925,'FP&amp;A NFC Mapping'!M:M,'FP&amp;A NFC Mapping'!N:N)</f>
        <v>Engineering and Asset Management</v>
      </c>
    </row>
    <row r="926" spans="1:10" ht="29.25">
      <c r="A926" s="178" t="s">
        <v>7369</v>
      </c>
      <c r="B926" s="178" t="s">
        <v>100</v>
      </c>
      <c r="C926" s="178" t="s">
        <v>2368</v>
      </c>
      <c r="D926" s="197" t="s">
        <v>2369</v>
      </c>
      <c r="E926" s="198" t="s">
        <v>100</v>
      </c>
      <c r="F926" s="217">
        <v>55624.469999999987</v>
      </c>
      <c r="G926" s="217">
        <v>27341.149999999991</v>
      </c>
      <c r="H926" s="217">
        <v>28283.319999999992</v>
      </c>
      <c r="I926" s="199" t="s">
        <v>7347</v>
      </c>
      <c r="J926" s="178" t="str">
        <f>_xlfn.XLOOKUP('FP&amp;A FEMA Mapping'!I926,'FP&amp;A NFC Mapping'!M:M,'FP&amp;A NFC Mapping'!N:N)</f>
        <v>Engineering and Asset Management</v>
      </c>
    </row>
    <row r="927" spans="1:10" ht="29.25">
      <c r="A927" s="178" t="s">
        <v>7369</v>
      </c>
      <c r="B927" s="178" t="s">
        <v>100</v>
      </c>
      <c r="C927" s="178" t="s">
        <v>2370</v>
      </c>
      <c r="D927" s="197" t="s">
        <v>2371</v>
      </c>
      <c r="E927" s="198" t="s">
        <v>100</v>
      </c>
      <c r="F927" s="217">
        <v>62773.790000000008</v>
      </c>
      <c r="G927" s="217">
        <v>29422.87</v>
      </c>
      <c r="H927" s="217">
        <v>33350.920000000006</v>
      </c>
      <c r="I927" s="199" t="s">
        <v>7347</v>
      </c>
      <c r="J927" s="178" t="str">
        <f>_xlfn.XLOOKUP('FP&amp;A FEMA Mapping'!I927,'FP&amp;A NFC Mapping'!M:M,'FP&amp;A NFC Mapping'!N:N)</f>
        <v>Engineering and Asset Management</v>
      </c>
    </row>
    <row r="928" spans="1:10" ht="29.25">
      <c r="A928" s="178" t="s">
        <v>7369</v>
      </c>
      <c r="B928" s="178" t="s">
        <v>107</v>
      </c>
      <c r="C928" s="178" t="s">
        <v>2374</v>
      </c>
      <c r="D928" s="197" t="s">
        <v>2375</v>
      </c>
      <c r="E928" s="198" t="s">
        <v>107</v>
      </c>
      <c r="F928" s="217">
        <v>0</v>
      </c>
      <c r="G928" s="217">
        <v>0</v>
      </c>
      <c r="H928" s="217">
        <v>0</v>
      </c>
      <c r="I928" s="199" t="s">
        <v>7347</v>
      </c>
      <c r="J928" s="178" t="str">
        <f>_xlfn.XLOOKUP('FP&amp;A FEMA Mapping'!I928,'FP&amp;A NFC Mapping'!M:M,'FP&amp;A NFC Mapping'!N:N)</f>
        <v>Engineering and Asset Management</v>
      </c>
    </row>
    <row r="929" spans="1:10" ht="29.25">
      <c r="A929" s="178" t="s">
        <v>7369</v>
      </c>
      <c r="B929" s="178" t="s">
        <v>107</v>
      </c>
      <c r="C929" s="178" t="s">
        <v>2376</v>
      </c>
      <c r="D929" s="197" t="s">
        <v>2377</v>
      </c>
      <c r="E929" s="198" t="s">
        <v>107</v>
      </c>
      <c r="F929" s="217">
        <v>56323.069999999992</v>
      </c>
      <c r="G929" s="217">
        <v>47957.079999999994</v>
      </c>
      <c r="H929" s="217">
        <v>8365.9899999999961</v>
      </c>
      <c r="I929" s="199" t="s">
        <v>7347</v>
      </c>
      <c r="J929" s="178" t="str">
        <f>_xlfn.XLOOKUP('FP&amp;A FEMA Mapping'!I929,'FP&amp;A NFC Mapping'!M:M,'FP&amp;A NFC Mapping'!N:N)</f>
        <v>Engineering and Asset Management</v>
      </c>
    </row>
    <row r="930" spans="1:10" ht="29.25">
      <c r="A930" s="178" t="s">
        <v>7369</v>
      </c>
      <c r="B930" s="178" t="s">
        <v>107</v>
      </c>
      <c r="C930" s="178" t="s">
        <v>2378</v>
      </c>
      <c r="D930" s="197" t="s">
        <v>2379</v>
      </c>
      <c r="E930" s="198" t="s">
        <v>107</v>
      </c>
      <c r="F930" s="217">
        <v>48810.819999999992</v>
      </c>
      <c r="G930" s="217">
        <v>45216.28</v>
      </c>
      <c r="H930" s="217">
        <v>3594.5399999999941</v>
      </c>
      <c r="I930" s="199" t="s">
        <v>7347</v>
      </c>
      <c r="J930" s="178" t="str">
        <f>_xlfn.XLOOKUP('FP&amp;A FEMA Mapping'!I930,'FP&amp;A NFC Mapping'!M:M,'FP&amp;A NFC Mapping'!N:N)</f>
        <v>Engineering and Asset Management</v>
      </c>
    </row>
    <row r="931" spans="1:10" ht="29.25">
      <c r="A931" s="178" t="s">
        <v>7369</v>
      </c>
      <c r="B931" s="178" t="s">
        <v>107</v>
      </c>
      <c r="C931" s="178" t="s">
        <v>2380</v>
      </c>
      <c r="D931" s="197" t="s">
        <v>2381</v>
      </c>
      <c r="E931" s="198" t="s">
        <v>107</v>
      </c>
      <c r="F931" s="217">
        <v>411054.2300000008</v>
      </c>
      <c r="G931" s="217">
        <v>58514.689999999893</v>
      </c>
      <c r="H931" s="217">
        <v>352539.54000000091</v>
      </c>
      <c r="I931" s="199" t="s">
        <v>7347</v>
      </c>
      <c r="J931" s="178" t="str">
        <f>_xlfn.XLOOKUP('FP&amp;A FEMA Mapping'!I931,'FP&amp;A NFC Mapping'!M:M,'FP&amp;A NFC Mapping'!N:N)</f>
        <v>Engineering and Asset Management</v>
      </c>
    </row>
    <row r="932" spans="1:10" ht="29.25">
      <c r="A932" s="178" t="s">
        <v>7369</v>
      </c>
      <c r="B932" s="178" t="s">
        <v>107</v>
      </c>
      <c r="C932" s="178" t="s">
        <v>2382</v>
      </c>
      <c r="D932" s="197" t="s">
        <v>2383</v>
      </c>
      <c r="E932" s="198" t="s">
        <v>107</v>
      </c>
      <c r="F932" s="217">
        <v>869.32000000000016</v>
      </c>
      <c r="G932" s="217">
        <v>627.37000000000035</v>
      </c>
      <c r="H932" s="217">
        <v>241.94999999999982</v>
      </c>
      <c r="I932" s="199" t="s">
        <v>7347</v>
      </c>
      <c r="J932" s="178" t="str">
        <f>_xlfn.XLOOKUP('FP&amp;A FEMA Mapping'!I932,'FP&amp;A NFC Mapping'!M:M,'FP&amp;A NFC Mapping'!N:N)</f>
        <v>Engineering and Asset Management</v>
      </c>
    </row>
    <row r="933" spans="1:10" ht="29.25">
      <c r="A933" s="178" t="s">
        <v>7369</v>
      </c>
      <c r="B933" s="178" t="s">
        <v>107</v>
      </c>
      <c r="C933" s="178" t="s">
        <v>2384</v>
      </c>
      <c r="D933" s="197" t="s">
        <v>2385</v>
      </c>
      <c r="E933" s="198" t="s">
        <v>107</v>
      </c>
      <c r="F933" s="217">
        <v>4049.3300000000013</v>
      </c>
      <c r="G933" s="217">
        <v>1267.2900000000009</v>
      </c>
      <c r="H933" s="217">
        <v>2782.0400000000004</v>
      </c>
      <c r="I933" s="199" t="s">
        <v>7347</v>
      </c>
      <c r="J933" s="178" t="str">
        <f>_xlfn.XLOOKUP('FP&amp;A FEMA Mapping'!I933,'FP&amp;A NFC Mapping'!M:M,'FP&amp;A NFC Mapping'!N:N)</f>
        <v>Engineering and Asset Management</v>
      </c>
    </row>
    <row r="934" spans="1:10" ht="29.25">
      <c r="A934" s="178" t="s">
        <v>7369</v>
      </c>
      <c r="B934" s="178" t="s">
        <v>115</v>
      </c>
      <c r="C934" s="178" t="s">
        <v>2386</v>
      </c>
      <c r="D934" s="197" t="s">
        <v>2387</v>
      </c>
      <c r="E934" s="198" t="s">
        <v>115</v>
      </c>
      <c r="F934" s="217">
        <v>0</v>
      </c>
      <c r="G934" s="217">
        <v>0</v>
      </c>
      <c r="H934" s="217">
        <v>0</v>
      </c>
      <c r="I934" s="199" t="s">
        <v>234</v>
      </c>
      <c r="J934" s="178" t="str">
        <f>_xlfn.XLOOKUP('FP&amp;A FEMA Mapping'!I934,'FP&amp;A NFC Mapping'!M:M,'FP&amp;A NFC Mapping'!N:N)</f>
        <v>Corporate Services</v>
      </c>
    </row>
    <row r="935" spans="1:10" ht="29.25">
      <c r="A935" s="178" t="s">
        <v>7369</v>
      </c>
      <c r="B935" s="178" t="s">
        <v>92</v>
      </c>
      <c r="C935" s="178" t="s">
        <v>2402</v>
      </c>
      <c r="D935" s="197" t="s">
        <v>2403</v>
      </c>
      <c r="E935" s="198" t="s">
        <v>92</v>
      </c>
      <c r="F935" s="217">
        <v>3570.9700000000007</v>
      </c>
      <c r="G935" s="217">
        <v>246.67</v>
      </c>
      <c r="H935" s="217">
        <v>3324.3000000000006</v>
      </c>
      <c r="I935" s="199" t="s">
        <v>7347</v>
      </c>
      <c r="J935" s="178" t="str">
        <f>_xlfn.XLOOKUP('FP&amp;A FEMA Mapping'!I935,'FP&amp;A NFC Mapping'!M:M,'FP&amp;A NFC Mapping'!N:N)</f>
        <v>Engineering and Asset Management</v>
      </c>
    </row>
    <row r="936" spans="1:10" ht="29.25">
      <c r="A936" s="178" t="s">
        <v>7369</v>
      </c>
      <c r="B936" s="178" t="s">
        <v>92</v>
      </c>
      <c r="C936" s="178" t="s">
        <v>2404</v>
      </c>
      <c r="D936" s="197" t="s">
        <v>2405</v>
      </c>
      <c r="E936" s="198" t="s">
        <v>92</v>
      </c>
      <c r="F936" s="217">
        <v>3208.0699999999993</v>
      </c>
      <c r="G936" s="217">
        <v>779.94000000000017</v>
      </c>
      <c r="H936" s="217">
        <v>2428.1299999999992</v>
      </c>
      <c r="I936" s="199" t="s">
        <v>7347</v>
      </c>
      <c r="J936" s="178" t="str">
        <f>_xlfn.XLOOKUP('FP&amp;A FEMA Mapping'!I936,'FP&amp;A NFC Mapping'!M:M,'FP&amp;A NFC Mapping'!N:N)</f>
        <v>Engineering and Asset Management</v>
      </c>
    </row>
    <row r="937" spans="1:10" ht="29.25">
      <c r="A937" s="178" t="s">
        <v>7369</v>
      </c>
      <c r="B937" s="178" t="s">
        <v>92</v>
      </c>
      <c r="C937" s="178" t="s">
        <v>2406</v>
      </c>
      <c r="D937" s="197" t="s">
        <v>2407</v>
      </c>
      <c r="E937" s="198" t="s">
        <v>92</v>
      </c>
      <c r="F937" s="217">
        <v>959.9999999999992</v>
      </c>
      <c r="G937" s="217">
        <v>374.32999999999947</v>
      </c>
      <c r="H937" s="217">
        <v>585.66999999999973</v>
      </c>
      <c r="I937" s="199" t="s">
        <v>7347</v>
      </c>
      <c r="J937" s="178" t="str">
        <f>_xlfn.XLOOKUP('FP&amp;A FEMA Mapping'!I937,'FP&amp;A NFC Mapping'!M:M,'FP&amp;A NFC Mapping'!N:N)</f>
        <v>Engineering and Asset Management</v>
      </c>
    </row>
    <row r="938" spans="1:10" ht="29.25">
      <c r="A938" s="178" t="s">
        <v>7369</v>
      </c>
      <c r="B938" s="178" t="s">
        <v>92</v>
      </c>
      <c r="C938" s="178" t="s">
        <v>2408</v>
      </c>
      <c r="D938" s="197" t="s">
        <v>2409</v>
      </c>
      <c r="E938" s="198" t="s">
        <v>92</v>
      </c>
      <c r="F938" s="217">
        <v>895.25000000000023</v>
      </c>
      <c r="G938" s="217">
        <v>401.7600000000001</v>
      </c>
      <c r="H938" s="217">
        <v>493.49000000000007</v>
      </c>
      <c r="I938" s="199" t="s">
        <v>7347</v>
      </c>
      <c r="J938" s="178" t="str">
        <f>_xlfn.XLOOKUP('FP&amp;A FEMA Mapping'!I938,'FP&amp;A NFC Mapping'!M:M,'FP&amp;A NFC Mapping'!N:N)</f>
        <v>Engineering and Asset Management</v>
      </c>
    </row>
    <row r="939" spans="1:10" ht="29.25">
      <c r="A939" s="178" t="s">
        <v>7369</v>
      </c>
      <c r="B939" s="178" t="s">
        <v>92</v>
      </c>
      <c r="C939" s="178" t="s">
        <v>2410</v>
      </c>
      <c r="D939" s="197" t="s">
        <v>2411</v>
      </c>
      <c r="E939" s="198" t="s">
        <v>92</v>
      </c>
      <c r="F939" s="217">
        <v>1926.5500000000009</v>
      </c>
      <c r="G939" s="217">
        <v>1023.9300000000004</v>
      </c>
      <c r="H939" s="217">
        <v>902.62000000000046</v>
      </c>
      <c r="I939" s="199" t="s">
        <v>7347</v>
      </c>
      <c r="J939" s="178" t="str">
        <f>_xlfn.XLOOKUP('FP&amp;A FEMA Mapping'!I939,'FP&amp;A NFC Mapping'!M:M,'FP&amp;A NFC Mapping'!N:N)</f>
        <v>Engineering and Asset Management</v>
      </c>
    </row>
    <row r="940" spans="1:10" ht="29.25">
      <c r="A940" s="178" t="s">
        <v>7369</v>
      </c>
      <c r="B940" s="178" t="s">
        <v>92</v>
      </c>
      <c r="C940" s="178" t="s">
        <v>2412</v>
      </c>
      <c r="D940" s="197" t="s">
        <v>2413</v>
      </c>
      <c r="E940" s="198" t="s">
        <v>92</v>
      </c>
      <c r="F940" s="217">
        <v>2458.17</v>
      </c>
      <c r="G940" s="217">
        <v>698.63</v>
      </c>
      <c r="H940" s="217">
        <v>1759.5400000000002</v>
      </c>
      <c r="I940" s="199" t="s">
        <v>7347</v>
      </c>
      <c r="J940" s="178" t="str">
        <f>_xlfn.XLOOKUP('FP&amp;A FEMA Mapping'!I940,'FP&amp;A NFC Mapping'!M:M,'FP&amp;A NFC Mapping'!N:N)</f>
        <v>Engineering and Asset Management</v>
      </c>
    </row>
    <row r="941" spans="1:10" ht="29.25">
      <c r="A941" s="178" t="s">
        <v>7369</v>
      </c>
      <c r="B941" s="178" t="s">
        <v>92</v>
      </c>
      <c r="C941" s="178" t="s">
        <v>2414</v>
      </c>
      <c r="D941" s="197" t="s">
        <v>2415</v>
      </c>
      <c r="E941" s="198" t="s">
        <v>92</v>
      </c>
      <c r="F941" s="217">
        <v>2346.6800000000003</v>
      </c>
      <c r="G941" s="217">
        <v>1069.3000000000002</v>
      </c>
      <c r="H941" s="217">
        <v>1277.3800000000001</v>
      </c>
      <c r="I941" s="199" t="s">
        <v>7347</v>
      </c>
      <c r="J941" s="178" t="str">
        <f>_xlfn.XLOOKUP('FP&amp;A FEMA Mapping'!I941,'FP&amp;A NFC Mapping'!M:M,'FP&amp;A NFC Mapping'!N:N)</f>
        <v>Engineering and Asset Management</v>
      </c>
    </row>
    <row r="942" spans="1:10" ht="29.25">
      <c r="A942" s="178" t="s">
        <v>7369</v>
      </c>
      <c r="B942" s="178" t="s">
        <v>92</v>
      </c>
      <c r="C942" s="178" t="s">
        <v>2416</v>
      </c>
      <c r="D942" s="197" t="s">
        <v>2417</v>
      </c>
      <c r="E942" s="198" t="s">
        <v>92</v>
      </c>
      <c r="F942" s="217">
        <v>1332.0700000000002</v>
      </c>
      <c r="G942" s="217">
        <v>593.25</v>
      </c>
      <c r="H942" s="217">
        <v>738.82</v>
      </c>
      <c r="I942" s="199" t="s">
        <v>7347</v>
      </c>
      <c r="J942" s="178" t="str">
        <f>_xlfn.XLOOKUP('FP&amp;A FEMA Mapping'!I942,'FP&amp;A NFC Mapping'!M:M,'FP&amp;A NFC Mapping'!N:N)</f>
        <v>Engineering and Asset Management</v>
      </c>
    </row>
    <row r="943" spans="1:10" ht="29.25">
      <c r="A943" s="178" t="s">
        <v>7369</v>
      </c>
      <c r="B943" s="178" t="s">
        <v>92</v>
      </c>
      <c r="C943" s="178" t="s">
        <v>2418</v>
      </c>
      <c r="D943" s="197" t="s">
        <v>2419</v>
      </c>
      <c r="E943" s="198" t="s">
        <v>92</v>
      </c>
      <c r="F943" s="217">
        <v>0</v>
      </c>
      <c r="G943" s="217">
        <v>0</v>
      </c>
      <c r="H943" s="217">
        <v>0</v>
      </c>
      <c r="I943" s="199" t="s">
        <v>7347</v>
      </c>
      <c r="J943" s="178" t="str">
        <f>_xlfn.XLOOKUP('FP&amp;A FEMA Mapping'!I943,'FP&amp;A NFC Mapping'!M:M,'FP&amp;A NFC Mapping'!N:N)</f>
        <v>Engineering and Asset Management</v>
      </c>
    </row>
    <row r="944" spans="1:10" ht="29.25">
      <c r="A944" s="178" t="s">
        <v>7369</v>
      </c>
      <c r="B944" s="178" t="s">
        <v>92</v>
      </c>
      <c r="C944" s="178" t="s">
        <v>2420</v>
      </c>
      <c r="D944" s="197" t="s">
        <v>2421</v>
      </c>
      <c r="E944" s="198" t="s">
        <v>92</v>
      </c>
      <c r="F944" s="217">
        <v>671.07000000000016</v>
      </c>
      <c r="G944" s="217">
        <v>401.7600000000001</v>
      </c>
      <c r="H944" s="217">
        <v>269.31</v>
      </c>
      <c r="I944" s="199" t="s">
        <v>7347</v>
      </c>
      <c r="J944" s="178" t="str">
        <f>_xlfn.XLOOKUP('FP&amp;A FEMA Mapping'!I944,'FP&amp;A NFC Mapping'!M:M,'FP&amp;A NFC Mapping'!N:N)</f>
        <v>Engineering and Asset Management</v>
      </c>
    </row>
    <row r="945" spans="1:10" ht="29.25">
      <c r="A945" s="178" t="s">
        <v>7369</v>
      </c>
      <c r="B945" s="178" t="s">
        <v>92</v>
      </c>
      <c r="C945" s="178" t="s">
        <v>2422</v>
      </c>
      <c r="D945" s="197" t="s">
        <v>2423</v>
      </c>
      <c r="E945" s="198" t="s">
        <v>92</v>
      </c>
      <c r="F945" s="217">
        <v>468.06999999999994</v>
      </c>
      <c r="G945" s="217">
        <v>308.39999999999998</v>
      </c>
      <c r="H945" s="217">
        <v>159.66999999999999</v>
      </c>
      <c r="I945" s="199" t="s">
        <v>7347</v>
      </c>
      <c r="J945" s="178" t="str">
        <f>_xlfn.XLOOKUP('FP&amp;A FEMA Mapping'!I945,'FP&amp;A NFC Mapping'!M:M,'FP&amp;A NFC Mapping'!N:N)</f>
        <v>Engineering and Asset Management</v>
      </c>
    </row>
    <row r="946" spans="1:10" ht="29.25">
      <c r="A946" s="178" t="s">
        <v>7369</v>
      </c>
      <c r="B946" s="178" t="s">
        <v>92</v>
      </c>
      <c r="C946" s="178" t="s">
        <v>2424</v>
      </c>
      <c r="D946" s="197" t="s">
        <v>2425</v>
      </c>
      <c r="E946" s="198" t="s">
        <v>92</v>
      </c>
      <c r="F946" s="217">
        <v>633.06000000000006</v>
      </c>
      <c r="G946" s="217">
        <v>289.36000000000007</v>
      </c>
      <c r="H946" s="217">
        <v>343.7</v>
      </c>
      <c r="I946" s="199" t="s">
        <v>7347</v>
      </c>
      <c r="J946" s="178" t="str">
        <f>_xlfn.XLOOKUP('FP&amp;A FEMA Mapping'!I946,'FP&amp;A NFC Mapping'!M:M,'FP&amp;A NFC Mapping'!N:N)</f>
        <v>Engineering and Asset Management</v>
      </c>
    </row>
    <row r="947" spans="1:10" ht="29.25">
      <c r="A947" s="178" t="s">
        <v>7369</v>
      </c>
      <c r="B947" s="178" t="s">
        <v>92</v>
      </c>
      <c r="C947" s="178" t="s">
        <v>2426</v>
      </c>
      <c r="D947" s="197" t="s">
        <v>2427</v>
      </c>
      <c r="E947" s="198" t="s">
        <v>92</v>
      </c>
      <c r="F947" s="217">
        <v>0</v>
      </c>
      <c r="G947" s="217">
        <v>0</v>
      </c>
      <c r="H947" s="217">
        <v>0</v>
      </c>
      <c r="I947" s="199" t="s">
        <v>7347</v>
      </c>
      <c r="J947" s="178" t="str">
        <f>_xlfn.XLOOKUP('FP&amp;A FEMA Mapping'!I947,'FP&amp;A NFC Mapping'!M:M,'FP&amp;A NFC Mapping'!N:N)</f>
        <v>Engineering and Asset Management</v>
      </c>
    </row>
    <row r="948" spans="1:10" ht="29.25">
      <c r="A948" s="178" t="s">
        <v>7369</v>
      </c>
      <c r="B948" s="178" t="s">
        <v>92</v>
      </c>
      <c r="C948" s="178" t="s">
        <v>2428</v>
      </c>
      <c r="D948" s="197" t="s">
        <v>2429</v>
      </c>
      <c r="E948" s="198" t="s">
        <v>92</v>
      </c>
      <c r="F948" s="217">
        <v>0</v>
      </c>
      <c r="G948" s="217">
        <v>0</v>
      </c>
      <c r="H948" s="217">
        <v>0</v>
      </c>
      <c r="I948" s="199" t="s">
        <v>7347</v>
      </c>
      <c r="J948" s="178" t="str">
        <f>_xlfn.XLOOKUP('FP&amp;A FEMA Mapping'!I948,'FP&amp;A NFC Mapping'!M:M,'FP&amp;A NFC Mapping'!N:N)</f>
        <v>Engineering and Asset Management</v>
      </c>
    </row>
    <row r="949" spans="1:10" ht="29.25">
      <c r="A949" s="178" t="s">
        <v>7369</v>
      </c>
      <c r="B949" s="178" t="s">
        <v>92</v>
      </c>
      <c r="C949" s="178" t="s">
        <v>2430</v>
      </c>
      <c r="D949" s="197" t="s">
        <v>2431</v>
      </c>
      <c r="E949" s="198" t="s">
        <v>92</v>
      </c>
      <c r="F949" s="217">
        <v>0</v>
      </c>
      <c r="G949" s="217">
        <v>0</v>
      </c>
      <c r="H949" s="217">
        <v>0</v>
      </c>
      <c r="I949" s="199" t="s">
        <v>7347</v>
      </c>
      <c r="J949" s="178" t="str">
        <f>_xlfn.XLOOKUP('FP&amp;A FEMA Mapping'!I949,'FP&amp;A NFC Mapping'!M:M,'FP&amp;A NFC Mapping'!N:N)</f>
        <v>Engineering and Asset Management</v>
      </c>
    </row>
    <row r="950" spans="1:10" ht="29.25">
      <c r="A950" s="178" t="s">
        <v>7369</v>
      </c>
      <c r="B950" s="178" t="s">
        <v>92</v>
      </c>
      <c r="C950" s="178" t="s">
        <v>2432</v>
      </c>
      <c r="D950" s="197" t="s">
        <v>2433</v>
      </c>
      <c r="E950" s="198" t="s">
        <v>92</v>
      </c>
      <c r="F950" s="217">
        <v>0</v>
      </c>
      <c r="G950" s="217">
        <v>0</v>
      </c>
      <c r="H950" s="217">
        <v>0</v>
      </c>
      <c r="I950" s="199" t="s">
        <v>7347</v>
      </c>
      <c r="J950" s="178" t="str">
        <f>_xlfn.XLOOKUP('FP&amp;A FEMA Mapping'!I950,'FP&amp;A NFC Mapping'!M:M,'FP&amp;A NFC Mapping'!N:N)</f>
        <v>Engineering and Asset Management</v>
      </c>
    </row>
    <row r="951" spans="1:10" ht="29.25">
      <c r="A951" s="178" t="s">
        <v>7369</v>
      </c>
      <c r="B951" s="178" t="s">
        <v>92</v>
      </c>
      <c r="C951" s="178" t="s">
        <v>2434</v>
      </c>
      <c r="D951" s="197" t="s">
        <v>2435</v>
      </c>
      <c r="E951" s="198" t="s">
        <v>92</v>
      </c>
      <c r="F951" s="217">
        <v>2471.2999999999997</v>
      </c>
      <c r="G951" s="217">
        <v>471.62000000000023</v>
      </c>
      <c r="H951" s="217">
        <v>1999.6799999999994</v>
      </c>
      <c r="I951" s="199" t="s">
        <v>7347</v>
      </c>
      <c r="J951" s="178" t="str">
        <f>_xlfn.XLOOKUP('FP&amp;A FEMA Mapping'!I951,'FP&amp;A NFC Mapping'!M:M,'FP&amp;A NFC Mapping'!N:N)</f>
        <v>Engineering and Asset Management</v>
      </c>
    </row>
    <row r="952" spans="1:10">
      <c r="A952" s="178" t="s">
        <v>7369</v>
      </c>
      <c r="B952" s="178" t="s">
        <v>145</v>
      </c>
      <c r="C952" s="178" t="s">
        <v>2436</v>
      </c>
      <c r="D952" s="197" t="s">
        <v>2437</v>
      </c>
      <c r="E952" s="198" t="s">
        <v>145</v>
      </c>
      <c r="F952" s="217">
        <v>0</v>
      </c>
      <c r="G952" s="217">
        <v>0</v>
      </c>
      <c r="H952" s="217">
        <v>0</v>
      </c>
      <c r="I952" s="199" t="s">
        <v>246</v>
      </c>
      <c r="J952" s="178" t="str">
        <f>_xlfn.XLOOKUP('FP&amp;A FEMA Mapping'!I952,'FP&amp;A NFC Mapping'!M:M,'FP&amp;A NFC Mapping'!N:N)</f>
        <v>ITOT</v>
      </c>
    </row>
    <row r="953" spans="1:10" ht="29.25">
      <c r="A953" s="178" t="s">
        <v>7369</v>
      </c>
      <c r="B953" s="178" t="s">
        <v>63</v>
      </c>
      <c r="C953" s="178" t="s">
        <v>2438</v>
      </c>
      <c r="D953" s="197" t="s">
        <v>2439</v>
      </c>
      <c r="E953" s="198" t="s">
        <v>63</v>
      </c>
      <c r="F953" s="217">
        <v>163717.01999999993</v>
      </c>
      <c r="G953" s="217">
        <v>38327.930000000015</v>
      </c>
      <c r="H953" s="217">
        <v>125389.08999999991</v>
      </c>
      <c r="I953" s="199" t="s">
        <v>7347</v>
      </c>
      <c r="J953" s="178" t="str">
        <f>_xlfn.XLOOKUP('FP&amp;A FEMA Mapping'!I953,'FP&amp;A NFC Mapping'!M:M,'FP&amp;A NFC Mapping'!N:N)</f>
        <v>Engineering and Asset Management</v>
      </c>
    </row>
    <row r="954" spans="1:10" ht="29.25">
      <c r="A954" s="178" t="s">
        <v>7369</v>
      </c>
      <c r="B954" s="178" t="s">
        <v>100</v>
      </c>
      <c r="C954" s="178" t="s">
        <v>2440</v>
      </c>
      <c r="D954" s="197" t="s">
        <v>2441</v>
      </c>
      <c r="E954" s="198" t="s">
        <v>100</v>
      </c>
      <c r="F954" s="217">
        <v>-608.75999999999976</v>
      </c>
      <c r="G954" s="217">
        <v>91.240000000000236</v>
      </c>
      <c r="H954" s="217">
        <v>-700</v>
      </c>
      <c r="I954" s="199" t="s">
        <v>7347</v>
      </c>
      <c r="J954" s="178" t="str">
        <f>_xlfn.XLOOKUP('FP&amp;A FEMA Mapping'!I954,'FP&amp;A NFC Mapping'!M:M,'FP&amp;A NFC Mapping'!N:N)</f>
        <v>Engineering and Asset Management</v>
      </c>
    </row>
    <row r="955" spans="1:10" ht="29.25">
      <c r="A955" s="178" t="s">
        <v>7369</v>
      </c>
      <c r="B955" s="178" t="s">
        <v>63</v>
      </c>
      <c r="C955" s="178" t="s">
        <v>2442</v>
      </c>
      <c r="D955" s="197" t="s">
        <v>2443</v>
      </c>
      <c r="E955" s="198" t="s">
        <v>63</v>
      </c>
      <c r="F955" s="217">
        <v>456610.96999999939</v>
      </c>
      <c r="G955" s="217">
        <v>342505.73999999929</v>
      </c>
      <c r="H955" s="217">
        <v>114105.23000000013</v>
      </c>
      <c r="I955" s="199" t="s">
        <v>7347</v>
      </c>
      <c r="J955" s="178" t="str">
        <f>_xlfn.XLOOKUP('FP&amp;A FEMA Mapping'!I955,'FP&amp;A NFC Mapping'!M:M,'FP&amp;A NFC Mapping'!N:N)</f>
        <v>Engineering and Asset Management</v>
      </c>
    </row>
    <row r="956" spans="1:10" ht="29.25">
      <c r="A956" s="178" t="s">
        <v>7369</v>
      </c>
      <c r="B956" s="178" t="s">
        <v>63</v>
      </c>
      <c r="C956" s="178" t="s">
        <v>2444</v>
      </c>
      <c r="D956" s="197" t="s">
        <v>2445</v>
      </c>
      <c r="E956" s="198" t="s">
        <v>63</v>
      </c>
      <c r="F956" s="217">
        <v>1493.7800000000002</v>
      </c>
      <c r="G956" s="217">
        <v>1213.3400000000004</v>
      </c>
      <c r="H956" s="217">
        <v>280.43999999999971</v>
      </c>
      <c r="I956" s="199" t="s">
        <v>7347</v>
      </c>
      <c r="J956" s="178" t="str">
        <f>_xlfn.XLOOKUP('FP&amp;A FEMA Mapping'!I956,'FP&amp;A NFC Mapping'!M:M,'FP&amp;A NFC Mapping'!N:N)</f>
        <v>Engineering and Asset Management</v>
      </c>
    </row>
    <row r="957" spans="1:10" ht="29.25">
      <c r="A957" s="178" t="s">
        <v>7369</v>
      </c>
      <c r="B957" s="178" t="s">
        <v>63</v>
      </c>
      <c r="C957" s="178" t="s">
        <v>2446</v>
      </c>
      <c r="D957" s="197" t="s">
        <v>2447</v>
      </c>
      <c r="E957" s="198" t="s">
        <v>63</v>
      </c>
      <c r="F957" s="217">
        <v>693472.81000000087</v>
      </c>
      <c r="G957" s="217">
        <v>672935.9800000001</v>
      </c>
      <c r="H957" s="217">
        <v>20536.830000000751</v>
      </c>
      <c r="I957" s="199" t="s">
        <v>7347</v>
      </c>
      <c r="J957" s="178" t="str">
        <f>_xlfn.XLOOKUP('FP&amp;A FEMA Mapping'!I957,'FP&amp;A NFC Mapping'!M:M,'FP&amp;A NFC Mapping'!N:N)</f>
        <v>Engineering and Asset Management</v>
      </c>
    </row>
    <row r="958" spans="1:10" ht="29.25">
      <c r="A958" s="178" t="s">
        <v>7369</v>
      </c>
      <c r="B958" s="178" t="s">
        <v>63</v>
      </c>
      <c r="C958" s="178" t="s">
        <v>2448</v>
      </c>
      <c r="D958" s="197" t="s">
        <v>2449</v>
      </c>
      <c r="E958" s="198" t="s">
        <v>63</v>
      </c>
      <c r="F958" s="217">
        <v>-11244.179999999998</v>
      </c>
      <c r="G958" s="217">
        <v>-12464.699999999997</v>
      </c>
      <c r="H958" s="217">
        <v>1220.5199999999993</v>
      </c>
      <c r="I958" s="199" t="s">
        <v>7347</v>
      </c>
      <c r="J958" s="178" t="str">
        <f>_xlfn.XLOOKUP('FP&amp;A FEMA Mapping'!I958,'FP&amp;A NFC Mapping'!M:M,'FP&amp;A NFC Mapping'!N:N)</f>
        <v>Engineering and Asset Management</v>
      </c>
    </row>
    <row r="959" spans="1:10" ht="29.25">
      <c r="A959" s="178" t="s">
        <v>7369</v>
      </c>
      <c r="B959" s="178" t="s">
        <v>63</v>
      </c>
      <c r="C959" s="178" t="s">
        <v>2450</v>
      </c>
      <c r="D959" s="197" t="s">
        <v>2451</v>
      </c>
      <c r="E959" s="198" t="s">
        <v>63</v>
      </c>
      <c r="F959" s="217">
        <v>548.38000000000011</v>
      </c>
      <c r="G959" s="217">
        <v>12.850000000000136</v>
      </c>
      <c r="H959" s="217">
        <v>535.53</v>
      </c>
      <c r="I959" s="199" t="s">
        <v>7347</v>
      </c>
      <c r="J959" s="178" t="str">
        <f>_xlfn.XLOOKUP('FP&amp;A FEMA Mapping'!I959,'FP&amp;A NFC Mapping'!M:M,'FP&amp;A NFC Mapping'!N:N)</f>
        <v>Engineering and Asset Management</v>
      </c>
    </row>
    <row r="960" spans="1:10" ht="29.25">
      <c r="A960" s="178" t="s">
        <v>7369</v>
      </c>
      <c r="B960" s="178" t="s">
        <v>63</v>
      </c>
      <c r="C960" s="178" t="s">
        <v>2452</v>
      </c>
      <c r="D960" s="197" t="s">
        <v>2453</v>
      </c>
      <c r="E960" s="198" t="s">
        <v>63</v>
      </c>
      <c r="F960" s="217">
        <v>1836.51</v>
      </c>
      <c r="G960" s="217">
        <v>971.59999999999991</v>
      </c>
      <c r="H960" s="217">
        <v>864.91000000000008</v>
      </c>
      <c r="I960" s="199" t="s">
        <v>7347</v>
      </c>
      <c r="J960" s="178" t="str">
        <f>_xlfn.XLOOKUP('FP&amp;A FEMA Mapping'!I960,'FP&amp;A NFC Mapping'!M:M,'FP&amp;A NFC Mapping'!N:N)</f>
        <v>Engineering and Asset Management</v>
      </c>
    </row>
    <row r="961" spans="1:10" ht="29.25">
      <c r="A961" s="178" t="s">
        <v>7369</v>
      </c>
      <c r="B961" s="178" t="s">
        <v>63</v>
      </c>
      <c r="C961" s="178" t="s">
        <v>2454</v>
      </c>
      <c r="D961" s="197" t="s">
        <v>2455</v>
      </c>
      <c r="E961" s="198" t="s">
        <v>63</v>
      </c>
      <c r="F961" s="217">
        <v>-33316.330000000053</v>
      </c>
      <c r="G961" s="217">
        <v>-36464.830000000045</v>
      </c>
      <c r="H961" s="217">
        <v>3148.4999999999945</v>
      </c>
      <c r="I961" s="199" t="s">
        <v>7347</v>
      </c>
      <c r="J961" s="178" t="str">
        <f>_xlfn.XLOOKUP('FP&amp;A FEMA Mapping'!I961,'FP&amp;A NFC Mapping'!M:M,'FP&amp;A NFC Mapping'!N:N)</f>
        <v>Engineering and Asset Management</v>
      </c>
    </row>
    <row r="962" spans="1:10" ht="29.25">
      <c r="A962" s="178" t="s">
        <v>7369</v>
      </c>
      <c r="B962" s="178" t="s">
        <v>63</v>
      </c>
      <c r="C962" s="178" t="s">
        <v>2456</v>
      </c>
      <c r="D962" s="197" t="s">
        <v>2457</v>
      </c>
      <c r="E962" s="198" t="s">
        <v>63</v>
      </c>
      <c r="F962" s="217">
        <v>-2317.9100000000017</v>
      </c>
      <c r="G962" s="217">
        <v>1882.4499999999989</v>
      </c>
      <c r="H962" s="217">
        <v>-4200.3600000000006</v>
      </c>
      <c r="I962" s="199" t="s">
        <v>7347</v>
      </c>
      <c r="J962" s="178" t="str">
        <f>_xlfn.XLOOKUP('FP&amp;A FEMA Mapping'!I962,'FP&amp;A NFC Mapping'!M:M,'FP&amp;A NFC Mapping'!N:N)</f>
        <v>Engineering and Asset Management</v>
      </c>
    </row>
    <row r="963" spans="1:10" ht="29.25">
      <c r="A963" s="178" t="s">
        <v>7369</v>
      </c>
      <c r="B963" s="178" t="s">
        <v>63</v>
      </c>
      <c r="C963" s="178" t="s">
        <v>2458</v>
      </c>
      <c r="D963" s="197" t="s">
        <v>2459</v>
      </c>
      <c r="E963" s="198" t="s">
        <v>63</v>
      </c>
      <c r="F963" s="217">
        <v>-3816.4699999999993</v>
      </c>
      <c r="G963" s="217">
        <v>-4652.2099999999991</v>
      </c>
      <c r="H963" s="217">
        <v>835.73999999999978</v>
      </c>
      <c r="I963" s="199" t="s">
        <v>7347</v>
      </c>
      <c r="J963" s="178" t="str">
        <f>_xlfn.XLOOKUP('FP&amp;A FEMA Mapping'!I963,'FP&amp;A NFC Mapping'!M:M,'FP&amp;A NFC Mapping'!N:N)</f>
        <v>Engineering and Asset Management</v>
      </c>
    </row>
    <row r="964" spans="1:10" ht="29.25">
      <c r="A964" s="178" t="s">
        <v>7369</v>
      </c>
      <c r="B964" s="178" t="s">
        <v>63</v>
      </c>
      <c r="C964" s="178" t="s">
        <v>2460</v>
      </c>
      <c r="D964" s="197" t="s">
        <v>2461</v>
      </c>
      <c r="E964" s="198" t="s">
        <v>63</v>
      </c>
      <c r="F964" s="217">
        <v>2603.5799999999995</v>
      </c>
      <c r="G964" s="217">
        <v>770.81999999999925</v>
      </c>
      <c r="H964" s="217">
        <v>1832.7600000000002</v>
      </c>
      <c r="I964" s="199" t="s">
        <v>7347</v>
      </c>
      <c r="J964" s="178" t="str">
        <f>_xlfn.XLOOKUP('FP&amp;A FEMA Mapping'!I964,'FP&amp;A NFC Mapping'!M:M,'FP&amp;A NFC Mapping'!N:N)</f>
        <v>Engineering and Asset Management</v>
      </c>
    </row>
    <row r="965" spans="1:10" ht="29.25">
      <c r="A965" s="178" t="s">
        <v>7369</v>
      </c>
      <c r="B965" s="178" t="s">
        <v>63</v>
      </c>
      <c r="C965" s="178" t="s">
        <v>2462</v>
      </c>
      <c r="D965" s="197" t="s">
        <v>2463</v>
      </c>
      <c r="E965" s="198" t="s">
        <v>63</v>
      </c>
      <c r="F965" s="217">
        <v>786.71000000000095</v>
      </c>
      <c r="G965" s="217">
        <v>359.64000000000124</v>
      </c>
      <c r="H965" s="217">
        <v>427.06999999999971</v>
      </c>
      <c r="I965" s="199" t="s">
        <v>7347</v>
      </c>
      <c r="J965" s="178" t="str">
        <f>_xlfn.XLOOKUP('FP&amp;A FEMA Mapping'!I965,'FP&amp;A NFC Mapping'!M:M,'FP&amp;A NFC Mapping'!N:N)</f>
        <v>Engineering and Asset Management</v>
      </c>
    </row>
    <row r="966" spans="1:10" ht="29.25">
      <c r="A966" s="178" t="s">
        <v>7369</v>
      </c>
      <c r="B966" s="178" t="s">
        <v>102</v>
      </c>
      <c r="C966" s="178" t="s">
        <v>2466</v>
      </c>
      <c r="D966" s="197" t="s">
        <v>2467</v>
      </c>
      <c r="E966" s="198" t="s">
        <v>102</v>
      </c>
      <c r="F966" s="217">
        <v>0</v>
      </c>
      <c r="G966" s="217">
        <v>0</v>
      </c>
      <c r="H966" s="217">
        <v>0</v>
      </c>
      <c r="I966" s="199" t="s">
        <v>7347</v>
      </c>
      <c r="J966" s="178" t="str">
        <f>_xlfn.XLOOKUP('FP&amp;A FEMA Mapping'!I966,'FP&amp;A NFC Mapping'!M:M,'FP&amp;A NFC Mapping'!N:N)</f>
        <v>Engineering and Asset Management</v>
      </c>
    </row>
    <row r="967" spans="1:10" ht="29.25">
      <c r="A967" s="178" t="s">
        <v>7369</v>
      </c>
      <c r="B967" s="178" t="s">
        <v>63</v>
      </c>
      <c r="C967" s="178" t="s">
        <v>2468</v>
      </c>
      <c r="D967" s="197" t="s">
        <v>2469</v>
      </c>
      <c r="E967" s="198" t="s">
        <v>63</v>
      </c>
      <c r="F967" s="217">
        <v>3603531.9499999974</v>
      </c>
      <c r="G967" s="217">
        <v>2201393.7899999996</v>
      </c>
      <c r="H967" s="217">
        <v>1402138.1599999976</v>
      </c>
      <c r="I967" s="199" t="s">
        <v>7347</v>
      </c>
      <c r="J967" s="178" t="str">
        <f>_xlfn.XLOOKUP('FP&amp;A FEMA Mapping'!I967,'FP&amp;A NFC Mapping'!M:M,'FP&amp;A NFC Mapping'!N:N)</f>
        <v>Engineering and Asset Management</v>
      </c>
    </row>
    <row r="968" spans="1:10" ht="29.25">
      <c r="A968" s="178" t="s">
        <v>7369</v>
      </c>
      <c r="B968" s="178" t="s">
        <v>63</v>
      </c>
      <c r="C968" s="178" t="s">
        <v>2470</v>
      </c>
      <c r="D968" s="197" t="s">
        <v>2471</v>
      </c>
      <c r="E968" s="198" t="s">
        <v>63</v>
      </c>
      <c r="F968" s="217">
        <v>-162593.63000000024</v>
      </c>
      <c r="G968" s="217">
        <v>-744245.05999999982</v>
      </c>
      <c r="H968" s="217">
        <v>581651.42999999959</v>
      </c>
      <c r="I968" s="199" t="s">
        <v>7347</v>
      </c>
      <c r="J968" s="178" t="str">
        <f>_xlfn.XLOOKUP('FP&amp;A FEMA Mapping'!I968,'FP&amp;A NFC Mapping'!M:M,'FP&amp;A NFC Mapping'!N:N)</f>
        <v>Engineering and Asset Management</v>
      </c>
    </row>
    <row r="969" spans="1:10" ht="29.25">
      <c r="A969" s="178" t="s">
        <v>7369</v>
      </c>
      <c r="B969" s="178" t="s">
        <v>63</v>
      </c>
      <c r="C969" s="178" t="s">
        <v>2472</v>
      </c>
      <c r="D969" s="197" t="s">
        <v>2473</v>
      </c>
      <c r="E969" s="198" t="s">
        <v>63</v>
      </c>
      <c r="F969" s="217">
        <v>840.64999999999952</v>
      </c>
      <c r="G969" s="217">
        <v>172.09000000000015</v>
      </c>
      <c r="H969" s="217">
        <v>668.55999999999938</v>
      </c>
      <c r="I969" s="199" t="s">
        <v>7347</v>
      </c>
      <c r="J969" s="178" t="str">
        <f>_xlfn.XLOOKUP('FP&amp;A FEMA Mapping'!I969,'FP&amp;A NFC Mapping'!M:M,'FP&amp;A NFC Mapping'!N:N)</f>
        <v>Engineering and Asset Management</v>
      </c>
    </row>
    <row r="970" spans="1:10" ht="29.25">
      <c r="A970" s="178" t="s">
        <v>7369</v>
      </c>
      <c r="B970" s="178" t="s">
        <v>63</v>
      </c>
      <c r="C970" s="178" t="s">
        <v>2474</v>
      </c>
      <c r="D970" s="197" t="s">
        <v>2475</v>
      </c>
      <c r="E970" s="198" t="s">
        <v>63</v>
      </c>
      <c r="F970" s="217">
        <v>376.76000000000022</v>
      </c>
      <c r="G970" s="217">
        <v>1146.1100000000001</v>
      </c>
      <c r="H970" s="217">
        <v>-769.34999999999991</v>
      </c>
      <c r="I970" s="199" t="s">
        <v>7347</v>
      </c>
      <c r="J970" s="178" t="str">
        <f>_xlfn.XLOOKUP('FP&amp;A FEMA Mapping'!I970,'FP&amp;A NFC Mapping'!M:M,'FP&amp;A NFC Mapping'!N:N)</f>
        <v>Engineering and Asset Management</v>
      </c>
    </row>
    <row r="971" spans="1:10" ht="29.25">
      <c r="A971" s="178" t="s">
        <v>7369</v>
      </c>
      <c r="B971" s="178" t="s">
        <v>63</v>
      </c>
      <c r="C971" s="178" t="s">
        <v>2476</v>
      </c>
      <c r="D971" s="197" t="s">
        <v>2477</v>
      </c>
      <c r="E971" s="198" t="s">
        <v>63</v>
      </c>
      <c r="F971" s="217">
        <v>-441.99000000000046</v>
      </c>
      <c r="G971" s="217">
        <v>196.12999999999965</v>
      </c>
      <c r="H971" s="217">
        <v>-638.12000000000012</v>
      </c>
      <c r="I971" s="199" t="s">
        <v>7347</v>
      </c>
      <c r="J971" s="178" t="str">
        <f>_xlfn.XLOOKUP('FP&amp;A FEMA Mapping'!I971,'FP&amp;A NFC Mapping'!M:M,'FP&amp;A NFC Mapping'!N:N)</f>
        <v>Engineering and Asset Management</v>
      </c>
    </row>
    <row r="972" spans="1:10" ht="29.25">
      <c r="A972" s="178" t="s">
        <v>7369</v>
      </c>
      <c r="B972" s="178" t="s">
        <v>63</v>
      </c>
      <c r="C972" s="178" t="s">
        <v>2478</v>
      </c>
      <c r="D972" s="197" t="s">
        <v>2479</v>
      </c>
      <c r="E972" s="198" t="s">
        <v>63</v>
      </c>
      <c r="F972" s="217">
        <v>-34553.729999998373</v>
      </c>
      <c r="G972" s="217">
        <v>13334.210000001709</v>
      </c>
      <c r="H972" s="217">
        <v>-47887.940000000082</v>
      </c>
      <c r="I972" s="199" t="s">
        <v>7347</v>
      </c>
      <c r="J972" s="178" t="str">
        <f>_xlfn.XLOOKUP('FP&amp;A FEMA Mapping'!I972,'FP&amp;A NFC Mapping'!M:M,'FP&amp;A NFC Mapping'!N:N)</f>
        <v>Engineering and Asset Management</v>
      </c>
    </row>
    <row r="973" spans="1:10" ht="29.25">
      <c r="A973" s="178" t="s">
        <v>7369</v>
      </c>
      <c r="B973" s="178" t="s">
        <v>63</v>
      </c>
      <c r="C973" s="178" t="s">
        <v>2480</v>
      </c>
      <c r="D973" s="197" t="s">
        <v>2481</v>
      </c>
      <c r="E973" s="198" t="s">
        <v>63</v>
      </c>
      <c r="F973" s="217">
        <v>-1230.7800000000002</v>
      </c>
      <c r="G973" s="217">
        <v>-2584.4499999999998</v>
      </c>
      <c r="H973" s="217">
        <v>1353.6699999999996</v>
      </c>
      <c r="I973" s="199" t="s">
        <v>7347</v>
      </c>
      <c r="J973" s="178" t="str">
        <f>_xlfn.XLOOKUP('FP&amp;A FEMA Mapping'!I973,'FP&amp;A NFC Mapping'!M:M,'FP&amp;A NFC Mapping'!N:N)</f>
        <v>Engineering and Asset Management</v>
      </c>
    </row>
    <row r="974" spans="1:10" ht="29.25">
      <c r="A974" s="178" t="s">
        <v>7369</v>
      </c>
      <c r="B974" s="178" t="s">
        <v>63</v>
      </c>
      <c r="C974" s="178" t="s">
        <v>2482</v>
      </c>
      <c r="D974" s="197" t="s">
        <v>2483</v>
      </c>
      <c r="E974" s="198" t="s">
        <v>63</v>
      </c>
      <c r="F974" s="217">
        <v>4644.6299999999992</v>
      </c>
      <c r="G974" s="217">
        <v>2384.0699999999997</v>
      </c>
      <c r="H974" s="217">
        <v>2260.5599999999995</v>
      </c>
      <c r="I974" s="199" t="s">
        <v>7347</v>
      </c>
      <c r="J974" s="178" t="str">
        <f>_xlfn.XLOOKUP('FP&amp;A FEMA Mapping'!I974,'FP&amp;A NFC Mapping'!M:M,'FP&amp;A NFC Mapping'!N:N)</f>
        <v>Engineering and Asset Management</v>
      </c>
    </row>
    <row r="975" spans="1:10" ht="29.25">
      <c r="A975" s="178" t="s">
        <v>7369</v>
      </c>
      <c r="B975" s="178" t="s">
        <v>63</v>
      </c>
      <c r="C975" s="178" t="s">
        <v>2484</v>
      </c>
      <c r="D975" s="197" t="s">
        <v>2485</v>
      </c>
      <c r="E975" s="198" t="s">
        <v>63</v>
      </c>
      <c r="F975" s="217">
        <v>1215.7499999999995</v>
      </c>
      <c r="G975" s="217">
        <v>254.75999999999954</v>
      </c>
      <c r="H975" s="217">
        <v>960.99</v>
      </c>
      <c r="I975" s="199" t="s">
        <v>7347</v>
      </c>
      <c r="J975" s="178" t="str">
        <f>_xlfn.XLOOKUP('FP&amp;A FEMA Mapping'!I975,'FP&amp;A NFC Mapping'!M:M,'FP&amp;A NFC Mapping'!N:N)</f>
        <v>Engineering and Asset Management</v>
      </c>
    </row>
    <row r="976" spans="1:10" ht="29.25">
      <c r="A976" s="178" t="s">
        <v>7369</v>
      </c>
      <c r="B976" s="178" t="s">
        <v>63</v>
      </c>
      <c r="C976" s="178" t="s">
        <v>2486</v>
      </c>
      <c r="D976" s="197" t="s">
        <v>2487</v>
      </c>
      <c r="E976" s="198" t="s">
        <v>63</v>
      </c>
      <c r="F976" s="217">
        <v>486848.5900000009</v>
      </c>
      <c r="G976" s="217">
        <v>429135.45000000106</v>
      </c>
      <c r="H976" s="217">
        <v>57713.139999999854</v>
      </c>
      <c r="I976" s="199" t="s">
        <v>7347</v>
      </c>
      <c r="J976" s="178" t="str">
        <f>_xlfn.XLOOKUP('FP&amp;A FEMA Mapping'!I976,'FP&amp;A NFC Mapping'!M:M,'FP&amp;A NFC Mapping'!N:N)</f>
        <v>Engineering and Asset Management</v>
      </c>
    </row>
    <row r="977" spans="1:10" ht="29.25">
      <c r="A977" s="178" t="s">
        <v>7369</v>
      </c>
      <c r="B977" s="178" t="s">
        <v>63</v>
      </c>
      <c r="C977" s="178" t="s">
        <v>2488</v>
      </c>
      <c r="D977" s="197" t="s">
        <v>2489</v>
      </c>
      <c r="E977" s="198" t="s">
        <v>63</v>
      </c>
      <c r="F977" s="217">
        <v>1307685.9100000069</v>
      </c>
      <c r="G977" s="217">
        <v>415545.85000000073</v>
      </c>
      <c r="H977" s="217">
        <v>892140.06000000611</v>
      </c>
      <c r="I977" s="199" t="s">
        <v>7347</v>
      </c>
      <c r="J977" s="178" t="str">
        <f>_xlfn.XLOOKUP('FP&amp;A FEMA Mapping'!I977,'FP&amp;A NFC Mapping'!M:M,'FP&amp;A NFC Mapping'!N:N)</f>
        <v>Engineering and Asset Management</v>
      </c>
    </row>
    <row r="978" spans="1:10" ht="29.25">
      <c r="A978" s="178" t="s">
        <v>7369</v>
      </c>
      <c r="B978" s="178" t="s">
        <v>63</v>
      </c>
      <c r="C978" s="178" t="s">
        <v>2490</v>
      </c>
      <c r="D978" s="197" t="s">
        <v>2491</v>
      </c>
      <c r="E978" s="198" t="s">
        <v>63</v>
      </c>
      <c r="F978" s="217">
        <v>851.9200000000003</v>
      </c>
      <c r="G978" s="217">
        <v>428.43000000000012</v>
      </c>
      <c r="H978" s="217">
        <v>423.49000000000024</v>
      </c>
      <c r="I978" s="199" t="s">
        <v>7347</v>
      </c>
      <c r="J978" s="178" t="str">
        <f>_xlfn.XLOOKUP('FP&amp;A FEMA Mapping'!I978,'FP&amp;A NFC Mapping'!M:M,'FP&amp;A NFC Mapping'!N:N)</f>
        <v>Engineering and Asset Management</v>
      </c>
    </row>
    <row r="979" spans="1:10" ht="29.25">
      <c r="A979" s="178" t="s">
        <v>7369</v>
      </c>
      <c r="B979" s="178" t="s">
        <v>63</v>
      </c>
      <c r="C979" s="178" t="s">
        <v>2492</v>
      </c>
      <c r="D979" s="197" t="s">
        <v>2493</v>
      </c>
      <c r="E979" s="198" t="s">
        <v>63</v>
      </c>
      <c r="F979" s="217">
        <v>-213.98000000000047</v>
      </c>
      <c r="G979" s="217">
        <v>535.57999999999936</v>
      </c>
      <c r="H979" s="217">
        <v>-749.55999999999983</v>
      </c>
      <c r="I979" s="199" t="s">
        <v>7347</v>
      </c>
      <c r="J979" s="178" t="str">
        <f>_xlfn.XLOOKUP('FP&amp;A FEMA Mapping'!I979,'FP&amp;A NFC Mapping'!M:M,'FP&amp;A NFC Mapping'!N:N)</f>
        <v>Engineering and Asset Management</v>
      </c>
    </row>
    <row r="980" spans="1:10" ht="29.25">
      <c r="A980" s="178" t="s">
        <v>7369</v>
      </c>
      <c r="B980" s="178" t="s">
        <v>63</v>
      </c>
      <c r="C980" s="178" t="s">
        <v>2494</v>
      </c>
      <c r="D980" s="197" t="s">
        <v>2495</v>
      </c>
      <c r="E980" s="198" t="s">
        <v>63</v>
      </c>
      <c r="F980" s="217">
        <v>930.5</v>
      </c>
      <c r="G980" s="217">
        <v>463.73999999999995</v>
      </c>
      <c r="H980" s="217">
        <v>466.76</v>
      </c>
      <c r="I980" s="199" t="s">
        <v>7347</v>
      </c>
      <c r="J980" s="178" t="str">
        <f>_xlfn.XLOOKUP('FP&amp;A FEMA Mapping'!I980,'FP&amp;A NFC Mapping'!M:M,'FP&amp;A NFC Mapping'!N:N)</f>
        <v>Engineering and Asset Management</v>
      </c>
    </row>
    <row r="981" spans="1:10" ht="29.25">
      <c r="A981" s="178" t="s">
        <v>7369</v>
      </c>
      <c r="B981" s="178" t="s">
        <v>63</v>
      </c>
      <c r="C981" s="178" t="s">
        <v>2496</v>
      </c>
      <c r="D981" s="197" t="s">
        <v>2497</v>
      </c>
      <c r="E981" s="198" t="s">
        <v>63</v>
      </c>
      <c r="F981" s="217">
        <v>1222860.5300000005</v>
      </c>
      <c r="G981" s="217">
        <v>96321.090000000855</v>
      </c>
      <c r="H981" s="217">
        <v>1126539.4399999997</v>
      </c>
      <c r="I981" s="199" t="s">
        <v>7347</v>
      </c>
      <c r="J981" s="178" t="str">
        <f>_xlfn.XLOOKUP('FP&amp;A FEMA Mapping'!I981,'FP&amp;A NFC Mapping'!M:M,'FP&amp;A NFC Mapping'!N:N)</f>
        <v>Engineering and Asset Management</v>
      </c>
    </row>
    <row r="982" spans="1:10" ht="29.25">
      <c r="A982" s="178" t="s">
        <v>7369</v>
      </c>
      <c r="B982" s="178" t="s">
        <v>63</v>
      </c>
      <c r="C982" s="178" t="s">
        <v>2498</v>
      </c>
      <c r="D982" s="197" t="s">
        <v>2499</v>
      </c>
      <c r="E982" s="198" t="s">
        <v>63</v>
      </c>
      <c r="F982" s="217">
        <v>-1503.1499999999996</v>
      </c>
      <c r="G982" s="217">
        <v>548.2800000000002</v>
      </c>
      <c r="H982" s="217">
        <v>-2051.4299999999998</v>
      </c>
      <c r="I982" s="199" t="s">
        <v>7347</v>
      </c>
      <c r="J982" s="178" t="str">
        <f>_xlfn.XLOOKUP('FP&amp;A FEMA Mapping'!I982,'FP&amp;A NFC Mapping'!M:M,'FP&amp;A NFC Mapping'!N:N)</f>
        <v>Engineering and Asset Management</v>
      </c>
    </row>
    <row r="983" spans="1:10" ht="29.25">
      <c r="A983" s="178" t="s">
        <v>7369</v>
      </c>
      <c r="B983" s="178" t="s">
        <v>63</v>
      </c>
      <c r="C983" s="178" t="s">
        <v>2500</v>
      </c>
      <c r="D983" s="197" t="s">
        <v>2501</v>
      </c>
      <c r="E983" s="198" t="s">
        <v>63</v>
      </c>
      <c r="F983" s="217">
        <v>483705.7799999998</v>
      </c>
      <c r="G983" s="217">
        <v>480085.8299999999</v>
      </c>
      <c r="H983" s="217">
        <v>3619.9499999999057</v>
      </c>
      <c r="I983" s="199" t="s">
        <v>7347</v>
      </c>
      <c r="J983" s="178" t="str">
        <f>_xlfn.XLOOKUP('FP&amp;A FEMA Mapping'!I983,'FP&amp;A NFC Mapping'!M:M,'FP&amp;A NFC Mapping'!N:N)</f>
        <v>Engineering and Asset Management</v>
      </c>
    </row>
    <row r="984" spans="1:10" ht="29.25">
      <c r="A984" s="178" t="s">
        <v>7369</v>
      </c>
      <c r="B984" s="178" t="s">
        <v>92</v>
      </c>
      <c r="C984" s="178" t="s">
        <v>2502</v>
      </c>
      <c r="D984" s="197" t="s">
        <v>2503</v>
      </c>
      <c r="E984" s="198" t="s">
        <v>92</v>
      </c>
      <c r="F984" s="217">
        <v>3031.88</v>
      </c>
      <c r="G984" s="217">
        <v>1215.7900000000002</v>
      </c>
      <c r="H984" s="217">
        <v>1816.0899999999997</v>
      </c>
      <c r="I984" s="199" t="s">
        <v>7347</v>
      </c>
      <c r="J984" s="178" t="str">
        <f>_xlfn.XLOOKUP('FP&amp;A FEMA Mapping'!I984,'FP&amp;A NFC Mapping'!M:M,'FP&amp;A NFC Mapping'!N:N)</f>
        <v>Engineering and Asset Management</v>
      </c>
    </row>
    <row r="985" spans="1:10" ht="29.25">
      <c r="A985" s="178" t="s">
        <v>7369</v>
      </c>
      <c r="B985" s="178" t="s">
        <v>92</v>
      </c>
      <c r="C985" s="178" t="s">
        <v>2504</v>
      </c>
      <c r="D985" s="197" t="s">
        <v>2505</v>
      </c>
      <c r="E985" s="198" t="s">
        <v>92</v>
      </c>
      <c r="F985" s="217">
        <v>15739.05</v>
      </c>
      <c r="G985" s="217">
        <v>2057.65</v>
      </c>
      <c r="H985" s="217">
        <v>13681.4</v>
      </c>
      <c r="I985" s="199" t="s">
        <v>7347</v>
      </c>
      <c r="J985" s="178" t="str">
        <f>_xlfn.XLOOKUP('FP&amp;A FEMA Mapping'!I985,'FP&amp;A NFC Mapping'!M:M,'FP&amp;A NFC Mapping'!N:N)</f>
        <v>Engineering and Asset Management</v>
      </c>
    </row>
    <row r="986" spans="1:10" ht="29.25">
      <c r="A986" s="178" t="s">
        <v>7369</v>
      </c>
      <c r="B986" s="178" t="s">
        <v>92</v>
      </c>
      <c r="C986" s="178" t="s">
        <v>2506</v>
      </c>
      <c r="D986" s="197" t="s">
        <v>2507</v>
      </c>
      <c r="E986" s="198" t="s">
        <v>92</v>
      </c>
      <c r="F986" s="217">
        <v>670.41000000000008</v>
      </c>
      <c r="G986" s="217">
        <v>419.45999999999981</v>
      </c>
      <c r="H986" s="217">
        <v>250.95000000000027</v>
      </c>
      <c r="I986" s="199" t="s">
        <v>7347</v>
      </c>
      <c r="J986" s="178" t="str">
        <f>_xlfn.XLOOKUP('FP&amp;A FEMA Mapping'!I986,'FP&amp;A NFC Mapping'!M:M,'FP&amp;A NFC Mapping'!N:N)</f>
        <v>Engineering and Asset Management</v>
      </c>
    </row>
    <row r="987" spans="1:10" ht="29.25">
      <c r="A987" s="178" t="s">
        <v>7369</v>
      </c>
      <c r="B987" s="178" t="s">
        <v>100</v>
      </c>
      <c r="C987" s="178" t="s">
        <v>2508</v>
      </c>
      <c r="D987" s="197" t="s">
        <v>2509</v>
      </c>
      <c r="E987" s="198" t="s">
        <v>100</v>
      </c>
      <c r="F987" s="217">
        <v>91.34</v>
      </c>
      <c r="G987" s="217">
        <v>91.34</v>
      </c>
      <c r="H987" s="217">
        <v>0</v>
      </c>
      <c r="I987" s="199" t="s">
        <v>7347</v>
      </c>
      <c r="J987" s="178" t="str">
        <f>_xlfn.XLOOKUP('FP&amp;A FEMA Mapping'!I987,'FP&amp;A NFC Mapping'!M:M,'FP&amp;A NFC Mapping'!N:N)</f>
        <v>Engineering and Asset Management</v>
      </c>
    </row>
    <row r="988" spans="1:10" ht="29.25">
      <c r="A988" s="178" t="s">
        <v>7369</v>
      </c>
      <c r="B988" s="178" t="s">
        <v>92</v>
      </c>
      <c r="C988" s="178" t="s">
        <v>2510</v>
      </c>
      <c r="D988" s="197" t="s">
        <v>2511</v>
      </c>
      <c r="E988" s="198" t="s">
        <v>92</v>
      </c>
      <c r="F988" s="217">
        <v>0</v>
      </c>
      <c r="G988" s="217">
        <v>0</v>
      </c>
      <c r="H988" s="217">
        <v>0</v>
      </c>
      <c r="I988" s="199" t="s">
        <v>7347</v>
      </c>
      <c r="J988" s="178" t="str">
        <f>_xlfn.XLOOKUP('FP&amp;A FEMA Mapping'!I988,'FP&amp;A NFC Mapping'!M:M,'FP&amp;A NFC Mapping'!N:N)</f>
        <v>Engineering and Asset Management</v>
      </c>
    </row>
    <row r="989" spans="1:10" ht="29.25">
      <c r="A989" s="178" t="s">
        <v>7369</v>
      </c>
      <c r="B989" s="178" t="s">
        <v>92</v>
      </c>
      <c r="C989" s="178" t="s">
        <v>2512</v>
      </c>
      <c r="D989" s="197" t="s">
        <v>2513</v>
      </c>
      <c r="E989" s="198" t="s">
        <v>92</v>
      </c>
      <c r="F989" s="217">
        <v>0</v>
      </c>
      <c r="G989" s="217">
        <v>0</v>
      </c>
      <c r="H989" s="217">
        <v>0</v>
      </c>
      <c r="I989" s="199" t="s">
        <v>7347</v>
      </c>
      <c r="J989" s="178" t="str">
        <f>_xlfn.XLOOKUP('FP&amp;A FEMA Mapping'!I989,'FP&amp;A NFC Mapping'!M:M,'FP&amp;A NFC Mapping'!N:N)</f>
        <v>Engineering and Asset Management</v>
      </c>
    </row>
    <row r="990" spans="1:10" ht="29.25">
      <c r="A990" s="178" t="s">
        <v>7369</v>
      </c>
      <c r="B990" s="178" t="s">
        <v>92</v>
      </c>
      <c r="C990" s="178" t="s">
        <v>2514</v>
      </c>
      <c r="D990" s="197" t="s">
        <v>2515</v>
      </c>
      <c r="E990" s="198" t="s">
        <v>92</v>
      </c>
      <c r="F990" s="217">
        <v>0</v>
      </c>
      <c r="G990" s="217">
        <v>0</v>
      </c>
      <c r="H990" s="217">
        <v>0</v>
      </c>
      <c r="I990" s="199" t="s">
        <v>7347</v>
      </c>
      <c r="J990" s="178" t="str">
        <f>_xlfn.XLOOKUP('FP&amp;A FEMA Mapping'!I990,'FP&amp;A NFC Mapping'!M:M,'FP&amp;A NFC Mapping'!N:N)</f>
        <v>Engineering and Asset Management</v>
      </c>
    </row>
    <row r="991" spans="1:10" ht="29.25">
      <c r="A991" s="178" t="s">
        <v>7369</v>
      </c>
      <c r="B991" s="178" t="s">
        <v>92</v>
      </c>
      <c r="C991" s="178" t="s">
        <v>2516</v>
      </c>
      <c r="D991" s="197" t="s">
        <v>2517</v>
      </c>
      <c r="E991" s="198" t="s">
        <v>92</v>
      </c>
      <c r="F991" s="217">
        <v>0</v>
      </c>
      <c r="G991" s="217">
        <v>0</v>
      </c>
      <c r="H991" s="217">
        <v>0</v>
      </c>
      <c r="I991" s="199" t="s">
        <v>7347</v>
      </c>
      <c r="J991" s="178" t="str">
        <f>_xlfn.XLOOKUP('FP&amp;A FEMA Mapping'!I991,'FP&amp;A NFC Mapping'!M:M,'FP&amp;A NFC Mapping'!N:N)</f>
        <v>Engineering and Asset Management</v>
      </c>
    </row>
    <row r="992" spans="1:10" ht="29.25">
      <c r="A992" s="178" t="s">
        <v>7369</v>
      </c>
      <c r="B992" s="178" t="s">
        <v>92</v>
      </c>
      <c r="C992" s="178" t="s">
        <v>2518</v>
      </c>
      <c r="D992" s="197" t="s">
        <v>2519</v>
      </c>
      <c r="E992" s="198" t="s">
        <v>92</v>
      </c>
      <c r="F992" s="217">
        <v>0</v>
      </c>
      <c r="G992" s="217">
        <v>0</v>
      </c>
      <c r="H992" s="217">
        <v>0</v>
      </c>
      <c r="I992" s="199" t="s">
        <v>7347</v>
      </c>
      <c r="J992" s="178" t="str">
        <f>_xlfn.XLOOKUP('FP&amp;A FEMA Mapping'!I992,'FP&amp;A NFC Mapping'!M:M,'FP&amp;A NFC Mapping'!N:N)</f>
        <v>Engineering and Asset Management</v>
      </c>
    </row>
    <row r="993" spans="1:10" ht="29.25">
      <c r="A993" s="178" t="s">
        <v>7369</v>
      </c>
      <c r="B993" s="178" t="s">
        <v>92</v>
      </c>
      <c r="C993" s="178" t="s">
        <v>2520</v>
      </c>
      <c r="D993" s="197" t="s">
        <v>2521</v>
      </c>
      <c r="E993" s="198" t="s">
        <v>92</v>
      </c>
      <c r="F993" s="217">
        <v>0</v>
      </c>
      <c r="G993" s="217">
        <v>0</v>
      </c>
      <c r="H993" s="217">
        <v>0</v>
      </c>
      <c r="I993" s="199" t="s">
        <v>7347</v>
      </c>
      <c r="J993" s="178" t="str">
        <f>_xlfn.XLOOKUP('FP&amp;A FEMA Mapping'!I993,'FP&amp;A NFC Mapping'!M:M,'FP&amp;A NFC Mapping'!N:N)</f>
        <v>Engineering and Asset Management</v>
      </c>
    </row>
    <row r="994" spans="1:10" ht="29.25">
      <c r="A994" s="178" t="s">
        <v>7369</v>
      </c>
      <c r="B994" s="178" t="s">
        <v>92</v>
      </c>
      <c r="C994" s="178" t="s">
        <v>2522</v>
      </c>
      <c r="D994" s="197" t="s">
        <v>2523</v>
      </c>
      <c r="E994" s="198" t="s">
        <v>92</v>
      </c>
      <c r="F994" s="217">
        <v>0</v>
      </c>
      <c r="G994" s="217">
        <v>0</v>
      </c>
      <c r="H994" s="217">
        <v>0</v>
      </c>
      <c r="I994" s="199" t="s">
        <v>7347</v>
      </c>
      <c r="J994" s="178" t="str">
        <f>_xlfn.XLOOKUP('FP&amp;A FEMA Mapping'!I994,'FP&amp;A NFC Mapping'!M:M,'FP&amp;A NFC Mapping'!N:N)</f>
        <v>Engineering and Asset Management</v>
      </c>
    </row>
    <row r="995" spans="1:10" ht="29.25">
      <c r="A995" s="178" t="s">
        <v>7369</v>
      </c>
      <c r="B995" s="178" t="s">
        <v>92</v>
      </c>
      <c r="C995" s="178" t="s">
        <v>2524</v>
      </c>
      <c r="D995" s="197" t="s">
        <v>2525</v>
      </c>
      <c r="E995" s="198" t="s">
        <v>92</v>
      </c>
      <c r="F995" s="217">
        <v>0</v>
      </c>
      <c r="G995" s="217">
        <v>0</v>
      </c>
      <c r="H995" s="217">
        <v>0</v>
      </c>
      <c r="I995" s="199" t="s">
        <v>7347</v>
      </c>
      <c r="J995" s="178" t="str">
        <f>_xlfn.XLOOKUP('FP&amp;A FEMA Mapping'!I995,'FP&amp;A NFC Mapping'!M:M,'FP&amp;A NFC Mapping'!N:N)</f>
        <v>Engineering and Asset Management</v>
      </c>
    </row>
    <row r="996" spans="1:10" ht="29.25">
      <c r="A996" s="178" t="s">
        <v>7369</v>
      </c>
      <c r="B996" s="178" t="s">
        <v>92</v>
      </c>
      <c r="C996" s="178" t="s">
        <v>2526</v>
      </c>
      <c r="D996" s="197" t="s">
        <v>2527</v>
      </c>
      <c r="E996" s="198" t="s">
        <v>92</v>
      </c>
      <c r="F996" s="217">
        <v>0</v>
      </c>
      <c r="G996" s="217">
        <v>0</v>
      </c>
      <c r="H996" s="217">
        <v>0</v>
      </c>
      <c r="I996" s="199" t="s">
        <v>7347</v>
      </c>
      <c r="J996" s="178" t="str">
        <f>_xlfn.XLOOKUP('FP&amp;A FEMA Mapping'!I996,'FP&amp;A NFC Mapping'!M:M,'FP&amp;A NFC Mapping'!N:N)</f>
        <v>Engineering and Asset Management</v>
      </c>
    </row>
    <row r="997" spans="1:10" ht="29.25">
      <c r="A997" s="178" t="s">
        <v>7369</v>
      </c>
      <c r="B997" s="178" t="s">
        <v>92</v>
      </c>
      <c r="C997" s="178" t="s">
        <v>2528</v>
      </c>
      <c r="D997" s="197" t="s">
        <v>2529</v>
      </c>
      <c r="E997" s="198" t="s">
        <v>92</v>
      </c>
      <c r="F997" s="217">
        <v>0</v>
      </c>
      <c r="G997" s="217">
        <v>0</v>
      </c>
      <c r="H997" s="217">
        <v>0</v>
      </c>
      <c r="I997" s="199" t="s">
        <v>7347</v>
      </c>
      <c r="J997" s="178" t="str">
        <f>_xlfn.XLOOKUP('FP&amp;A FEMA Mapping'!I997,'FP&amp;A NFC Mapping'!M:M,'FP&amp;A NFC Mapping'!N:N)</f>
        <v>Engineering and Asset Management</v>
      </c>
    </row>
    <row r="998" spans="1:10" ht="29.25">
      <c r="A998" s="178" t="s">
        <v>7369</v>
      </c>
      <c r="B998" s="178" t="s">
        <v>92</v>
      </c>
      <c r="C998" s="178" t="s">
        <v>2530</v>
      </c>
      <c r="D998" s="197" t="s">
        <v>2531</v>
      </c>
      <c r="E998" s="198" t="s">
        <v>92</v>
      </c>
      <c r="F998" s="217">
        <v>0</v>
      </c>
      <c r="G998" s="217">
        <v>0</v>
      </c>
      <c r="H998" s="217">
        <v>0</v>
      </c>
      <c r="I998" s="199" t="s">
        <v>7347</v>
      </c>
      <c r="J998" s="178" t="str">
        <f>_xlfn.XLOOKUP('FP&amp;A FEMA Mapping'!I998,'FP&amp;A NFC Mapping'!M:M,'FP&amp;A NFC Mapping'!N:N)</f>
        <v>Engineering and Asset Management</v>
      </c>
    </row>
    <row r="999" spans="1:10" ht="29.25">
      <c r="A999" s="178" t="s">
        <v>7369</v>
      </c>
      <c r="B999" s="178" t="s">
        <v>92</v>
      </c>
      <c r="C999" s="178" t="s">
        <v>2532</v>
      </c>
      <c r="D999" s="197" t="s">
        <v>2533</v>
      </c>
      <c r="E999" s="198" t="s">
        <v>92</v>
      </c>
      <c r="F999" s="217">
        <v>0</v>
      </c>
      <c r="G999" s="217">
        <v>0</v>
      </c>
      <c r="H999" s="217">
        <v>0</v>
      </c>
      <c r="I999" s="199" t="s">
        <v>7347</v>
      </c>
      <c r="J999" s="178" t="str">
        <f>_xlfn.XLOOKUP('FP&amp;A FEMA Mapping'!I999,'FP&amp;A NFC Mapping'!M:M,'FP&amp;A NFC Mapping'!N:N)</f>
        <v>Engineering and Asset Management</v>
      </c>
    </row>
    <row r="1000" spans="1:10" ht="29.25">
      <c r="A1000" s="178" t="s">
        <v>7369</v>
      </c>
      <c r="B1000" s="178" t="s">
        <v>92</v>
      </c>
      <c r="C1000" s="178" t="s">
        <v>2534</v>
      </c>
      <c r="D1000" s="197" t="s">
        <v>2535</v>
      </c>
      <c r="E1000" s="198" t="s">
        <v>92</v>
      </c>
      <c r="F1000" s="217">
        <v>0</v>
      </c>
      <c r="G1000" s="217">
        <v>0</v>
      </c>
      <c r="H1000" s="217">
        <v>0</v>
      </c>
      <c r="I1000" s="199" t="s">
        <v>7347</v>
      </c>
      <c r="J1000" s="178" t="str">
        <f>_xlfn.XLOOKUP('FP&amp;A FEMA Mapping'!I1000,'FP&amp;A NFC Mapping'!M:M,'FP&amp;A NFC Mapping'!N:N)</f>
        <v>Engineering and Asset Management</v>
      </c>
    </row>
    <row r="1001" spans="1:10" ht="29.25">
      <c r="A1001" s="178" t="s">
        <v>7369</v>
      </c>
      <c r="B1001" s="178" t="s">
        <v>92</v>
      </c>
      <c r="C1001" s="178" t="s">
        <v>2536</v>
      </c>
      <c r="D1001" s="197" t="s">
        <v>2537</v>
      </c>
      <c r="E1001" s="198" t="s">
        <v>92</v>
      </c>
      <c r="F1001" s="217">
        <v>0</v>
      </c>
      <c r="G1001" s="217">
        <v>0</v>
      </c>
      <c r="H1001" s="217">
        <v>0</v>
      </c>
      <c r="I1001" s="199" t="s">
        <v>7347</v>
      </c>
      <c r="J1001" s="178" t="str">
        <f>_xlfn.XLOOKUP('FP&amp;A FEMA Mapping'!I1001,'FP&amp;A NFC Mapping'!M:M,'FP&amp;A NFC Mapping'!N:N)</f>
        <v>Engineering and Asset Management</v>
      </c>
    </row>
    <row r="1002" spans="1:10" ht="29.25">
      <c r="A1002" s="178" t="s">
        <v>7369</v>
      </c>
      <c r="B1002" s="178" t="s">
        <v>92</v>
      </c>
      <c r="C1002" s="178" t="s">
        <v>2538</v>
      </c>
      <c r="D1002" s="197" t="s">
        <v>2539</v>
      </c>
      <c r="E1002" s="198" t="s">
        <v>92</v>
      </c>
      <c r="F1002" s="217">
        <v>0</v>
      </c>
      <c r="G1002" s="217">
        <v>0</v>
      </c>
      <c r="H1002" s="217">
        <v>0</v>
      </c>
      <c r="I1002" s="199" t="s">
        <v>7347</v>
      </c>
      <c r="J1002" s="178" t="str">
        <f>_xlfn.XLOOKUP('FP&amp;A FEMA Mapping'!I1002,'FP&amp;A NFC Mapping'!M:M,'FP&amp;A NFC Mapping'!N:N)</f>
        <v>Engineering and Asset Management</v>
      </c>
    </row>
    <row r="1003" spans="1:10" ht="29.25">
      <c r="A1003" s="178" t="s">
        <v>7369</v>
      </c>
      <c r="B1003" s="178" t="s">
        <v>92</v>
      </c>
      <c r="C1003" s="178" t="s">
        <v>2540</v>
      </c>
      <c r="D1003" s="197" t="s">
        <v>2541</v>
      </c>
      <c r="E1003" s="198" t="s">
        <v>92</v>
      </c>
      <c r="F1003" s="217">
        <v>0</v>
      </c>
      <c r="G1003" s="217">
        <v>0</v>
      </c>
      <c r="H1003" s="217">
        <v>0</v>
      </c>
      <c r="I1003" s="199" t="s">
        <v>7347</v>
      </c>
      <c r="J1003" s="178" t="str">
        <f>_xlfn.XLOOKUP('FP&amp;A FEMA Mapping'!I1003,'FP&amp;A NFC Mapping'!M:M,'FP&amp;A NFC Mapping'!N:N)</f>
        <v>Engineering and Asset Management</v>
      </c>
    </row>
    <row r="1004" spans="1:10" ht="29.25">
      <c r="A1004" s="178" t="s">
        <v>7369</v>
      </c>
      <c r="B1004" s="178" t="s">
        <v>92</v>
      </c>
      <c r="C1004" s="178" t="s">
        <v>2542</v>
      </c>
      <c r="D1004" s="197" t="s">
        <v>2543</v>
      </c>
      <c r="E1004" s="198" t="s">
        <v>92</v>
      </c>
      <c r="F1004" s="217">
        <v>0</v>
      </c>
      <c r="G1004" s="217">
        <v>0</v>
      </c>
      <c r="H1004" s="217">
        <v>0</v>
      </c>
      <c r="I1004" s="199" t="s">
        <v>7347</v>
      </c>
      <c r="J1004" s="178" t="str">
        <f>_xlfn.XLOOKUP('FP&amp;A FEMA Mapping'!I1004,'FP&amp;A NFC Mapping'!M:M,'FP&amp;A NFC Mapping'!N:N)</f>
        <v>Engineering and Asset Management</v>
      </c>
    </row>
    <row r="1005" spans="1:10" ht="29.25">
      <c r="A1005" s="178" t="s">
        <v>7369</v>
      </c>
      <c r="B1005" s="178" t="s">
        <v>92</v>
      </c>
      <c r="C1005" s="178" t="s">
        <v>2544</v>
      </c>
      <c r="D1005" s="197" t="s">
        <v>2545</v>
      </c>
      <c r="E1005" s="198" t="s">
        <v>92</v>
      </c>
      <c r="F1005" s="217">
        <v>0</v>
      </c>
      <c r="G1005" s="217">
        <v>0</v>
      </c>
      <c r="H1005" s="217">
        <v>0</v>
      </c>
      <c r="I1005" s="199" t="s">
        <v>7347</v>
      </c>
      <c r="J1005" s="178" t="str">
        <f>_xlfn.XLOOKUP('FP&amp;A FEMA Mapping'!I1005,'FP&amp;A NFC Mapping'!M:M,'FP&amp;A NFC Mapping'!N:N)</f>
        <v>Engineering and Asset Management</v>
      </c>
    </row>
    <row r="1006" spans="1:10" ht="29.25">
      <c r="A1006" s="178" t="s">
        <v>7369</v>
      </c>
      <c r="B1006" s="178" t="s">
        <v>109</v>
      </c>
      <c r="C1006" s="178" t="s">
        <v>2546</v>
      </c>
      <c r="D1006" s="197" t="s">
        <v>2547</v>
      </c>
      <c r="E1006" s="198" t="s">
        <v>109</v>
      </c>
      <c r="F1006" s="217">
        <v>0</v>
      </c>
      <c r="G1006" s="217">
        <v>0</v>
      </c>
      <c r="H1006" s="217">
        <v>0</v>
      </c>
      <c r="I1006" s="199" t="s">
        <v>7347</v>
      </c>
      <c r="J1006" s="178" t="str">
        <f>_xlfn.XLOOKUP('FP&amp;A FEMA Mapping'!I1006,'FP&amp;A NFC Mapping'!M:M,'FP&amp;A NFC Mapping'!N:N)</f>
        <v>Engineering and Asset Management</v>
      </c>
    </row>
    <row r="1007" spans="1:10" ht="29.25">
      <c r="A1007" s="178" t="s">
        <v>7369</v>
      </c>
      <c r="B1007" s="178" t="s">
        <v>109</v>
      </c>
      <c r="C1007" s="178" t="s">
        <v>2548</v>
      </c>
      <c r="D1007" s="197" t="s">
        <v>2549</v>
      </c>
      <c r="E1007" s="198" t="s">
        <v>109</v>
      </c>
      <c r="F1007" s="217">
        <v>0</v>
      </c>
      <c r="G1007" s="217">
        <v>0</v>
      </c>
      <c r="H1007" s="217">
        <v>0</v>
      </c>
      <c r="I1007" s="199" t="s">
        <v>7347</v>
      </c>
      <c r="J1007" s="178" t="str">
        <f>_xlfn.XLOOKUP('FP&amp;A FEMA Mapping'!I1007,'FP&amp;A NFC Mapping'!M:M,'FP&amp;A NFC Mapping'!N:N)</f>
        <v>Engineering and Asset Management</v>
      </c>
    </row>
    <row r="1008" spans="1:10" ht="29.25">
      <c r="A1008" s="178" t="s">
        <v>7369</v>
      </c>
      <c r="B1008" s="178" t="s">
        <v>109</v>
      </c>
      <c r="C1008" s="178" t="s">
        <v>2550</v>
      </c>
      <c r="D1008" s="197" t="s">
        <v>2551</v>
      </c>
      <c r="E1008" s="198" t="s">
        <v>109</v>
      </c>
      <c r="F1008" s="217">
        <v>0</v>
      </c>
      <c r="G1008" s="217">
        <v>0</v>
      </c>
      <c r="H1008" s="217">
        <v>0</v>
      </c>
      <c r="I1008" s="199" t="s">
        <v>7347</v>
      </c>
      <c r="J1008" s="178" t="str">
        <f>_xlfn.XLOOKUP('FP&amp;A FEMA Mapping'!I1008,'FP&amp;A NFC Mapping'!M:M,'FP&amp;A NFC Mapping'!N:N)</f>
        <v>Engineering and Asset Management</v>
      </c>
    </row>
    <row r="1009" spans="1:10" ht="29.25">
      <c r="A1009" s="178" t="s">
        <v>7369</v>
      </c>
      <c r="B1009" s="178" t="s">
        <v>109</v>
      </c>
      <c r="C1009" s="178" t="s">
        <v>2552</v>
      </c>
      <c r="D1009" s="197" t="s">
        <v>2553</v>
      </c>
      <c r="E1009" s="198" t="s">
        <v>109</v>
      </c>
      <c r="F1009" s="217">
        <v>0</v>
      </c>
      <c r="G1009" s="217">
        <v>0</v>
      </c>
      <c r="H1009" s="217">
        <v>0</v>
      </c>
      <c r="I1009" s="199" t="s">
        <v>7347</v>
      </c>
      <c r="J1009" s="178" t="str">
        <f>_xlfn.XLOOKUP('FP&amp;A FEMA Mapping'!I1009,'FP&amp;A NFC Mapping'!M:M,'FP&amp;A NFC Mapping'!N:N)</f>
        <v>Engineering and Asset Management</v>
      </c>
    </row>
    <row r="1010" spans="1:10" ht="29.25">
      <c r="A1010" s="178" t="s">
        <v>7369</v>
      </c>
      <c r="B1010" s="178" t="s">
        <v>109</v>
      </c>
      <c r="C1010" s="178" t="s">
        <v>2554</v>
      </c>
      <c r="D1010" s="197" t="s">
        <v>2555</v>
      </c>
      <c r="E1010" s="198" t="s">
        <v>109</v>
      </c>
      <c r="F1010" s="217">
        <v>0</v>
      </c>
      <c r="G1010" s="217">
        <v>0</v>
      </c>
      <c r="H1010" s="217">
        <v>0</v>
      </c>
      <c r="I1010" s="199" t="s">
        <v>7347</v>
      </c>
      <c r="J1010" s="178" t="str">
        <f>_xlfn.XLOOKUP('FP&amp;A FEMA Mapping'!I1010,'FP&amp;A NFC Mapping'!M:M,'FP&amp;A NFC Mapping'!N:N)</f>
        <v>Engineering and Asset Management</v>
      </c>
    </row>
    <row r="1011" spans="1:10" ht="29.25">
      <c r="A1011" s="178" t="s">
        <v>7369</v>
      </c>
      <c r="B1011" s="178" t="s">
        <v>109</v>
      </c>
      <c r="C1011" s="178" t="s">
        <v>2556</v>
      </c>
      <c r="D1011" s="197" t="s">
        <v>2557</v>
      </c>
      <c r="E1011" s="198" t="s">
        <v>109</v>
      </c>
      <c r="F1011" s="217">
        <v>0</v>
      </c>
      <c r="G1011" s="217">
        <v>0</v>
      </c>
      <c r="H1011" s="217">
        <v>0</v>
      </c>
      <c r="I1011" s="199" t="s">
        <v>7347</v>
      </c>
      <c r="J1011" s="178" t="str">
        <f>_xlfn.XLOOKUP('FP&amp;A FEMA Mapping'!I1011,'FP&amp;A NFC Mapping'!M:M,'FP&amp;A NFC Mapping'!N:N)</f>
        <v>Engineering and Asset Management</v>
      </c>
    </row>
    <row r="1012" spans="1:10" ht="29.25">
      <c r="A1012" s="178" t="s">
        <v>7369</v>
      </c>
      <c r="B1012" s="178" t="s">
        <v>109</v>
      </c>
      <c r="C1012" s="178" t="s">
        <v>2558</v>
      </c>
      <c r="D1012" s="197" t="s">
        <v>2559</v>
      </c>
      <c r="E1012" s="198" t="s">
        <v>109</v>
      </c>
      <c r="F1012" s="217">
        <v>0</v>
      </c>
      <c r="G1012" s="217">
        <v>0</v>
      </c>
      <c r="H1012" s="217">
        <v>0</v>
      </c>
      <c r="I1012" s="199" t="s">
        <v>7347</v>
      </c>
      <c r="J1012" s="178" t="str">
        <f>_xlfn.XLOOKUP('FP&amp;A FEMA Mapping'!I1012,'FP&amp;A NFC Mapping'!M:M,'FP&amp;A NFC Mapping'!N:N)</f>
        <v>Engineering and Asset Management</v>
      </c>
    </row>
    <row r="1013" spans="1:10" ht="29.25">
      <c r="A1013" s="178" t="s">
        <v>7369</v>
      </c>
      <c r="B1013" s="178" t="s">
        <v>109</v>
      </c>
      <c r="C1013" s="178" t="s">
        <v>2560</v>
      </c>
      <c r="D1013" s="197" t="s">
        <v>2561</v>
      </c>
      <c r="E1013" s="198" t="s">
        <v>109</v>
      </c>
      <c r="F1013" s="217">
        <v>0</v>
      </c>
      <c r="G1013" s="217">
        <v>0</v>
      </c>
      <c r="H1013" s="217">
        <v>0</v>
      </c>
      <c r="I1013" s="199" t="s">
        <v>7347</v>
      </c>
      <c r="J1013" s="178" t="str">
        <f>_xlfn.XLOOKUP('FP&amp;A FEMA Mapping'!I1013,'FP&amp;A NFC Mapping'!M:M,'FP&amp;A NFC Mapping'!N:N)</f>
        <v>Engineering and Asset Management</v>
      </c>
    </row>
    <row r="1014" spans="1:10" ht="29.25">
      <c r="A1014" s="178" t="s">
        <v>7369</v>
      </c>
      <c r="B1014" s="178" t="s">
        <v>109</v>
      </c>
      <c r="C1014" s="178" t="s">
        <v>2562</v>
      </c>
      <c r="D1014" s="197" t="s">
        <v>2563</v>
      </c>
      <c r="E1014" s="198" t="s">
        <v>109</v>
      </c>
      <c r="F1014" s="217">
        <v>0</v>
      </c>
      <c r="G1014" s="217">
        <v>0</v>
      </c>
      <c r="H1014" s="217">
        <v>0</v>
      </c>
      <c r="I1014" s="199" t="s">
        <v>7347</v>
      </c>
      <c r="J1014" s="178" t="str">
        <f>_xlfn.XLOOKUP('FP&amp;A FEMA Mapping'!I1014,'FP&amp;A NFC Mapping'!M:M,'FP&amp;A NFC Mapping'!N:N)</f>
        <v>Engineering and Asset Management</v>
      </c>
    </row>
    <row r="1015" spans="1:10" ht="29.25">
      <c r="A1015" s="178" t="s">
        <v>7369</v>
      </c>
      <c r="B1015" s="178" t="s">
        <v>109</v>
      </c>
      <c r="C1015" s="178" t="s">
        <v>2564</v>
      </c>
      <c r="D1015" s="197" t="s">
        <v>2565</v>
      </c>
      <c r="E1015" s="198" t="s">
        <v>109</v>
      </c>
      <c r="F1015" s="217">
        <v>0</v>
      </c>
      <c r="G1015" s="217">
        <v>0</v>
      </c>
      <c r="H1015" s="217">
        <v>0</v>
      </c>
      <c r="I1015" s="199" t="s">
        <v>7347</v>
      </c>
      <c r="J1015" s="178" t="str">
        <f>_xlfn.XLOOKUP('FP&amp;A FEMA Mapping'!I1015,'FP&amp;A NFC Mapping'!M:M,'FP&amp;A NFC Mapping'!N:N)</f>
        <v>Engineering and Asset Management</v>
      </c>
    </row>
    <row r="1016" spans="1:10" ht="29.25">
      <c r="A1016" s="178" t="s">
        <v>7369</v>
      </c>
      <c r="B1016" s="178" t="s">
        <v>109</v>
      </c>
      <c r="C1016" s="178" t="s">
        <v>2566</v>
      </c>
      <c r="D1016" s="197" t="s">
        <v>2567</v>
      </c>
      <c r="E1016" s="198" t="s">
        <v>109</v>
      </c>
      <c r="F1016" s="217">
        <v>0</v>
      </c>
      <c r="G1016" s="217">
        <v>0</v>
      </c>
      <c r="H1016" s="217">
        <v>0</v>
      </c>
      <c r="I1016" s="199" t="s">
        <v>7347</v>
      </c>
      <c r="J1016" s="178" t="str">
        <f>_xlfn.XLOOKUP('FP&amp;A FEMA Mapping'!I1016,'FP&amp;A NFC Mapping'!M:M,'FP&amp;A NFC Mapping'!N:N)</f>
        <v>Engineering and Asset Management</v>
      </c>
    </row>
    <row r="1017" spans="1:10" ht="29.25">
      <c r="A1017" s="178" t="s">
        <v>7369</v>
      </c>
      <c r="B1017" s="178" t="s">
        <v>109</v>
      </c>
      <c r="C1017" s="178" t="s">
        <v>2568</v>
      </c>
      <c r="D1017" s="197" t="s">
        <v>2569</v>
      </c>
      <c r="E1017" s="198" t="s">
        <v>109</v>
      </c>
      <c r="F1017" s="217">
        <v>0</v>
      </c>
      <c r="G1017" s="217">
        <v>0</v>
      </c>
      <c r="H1017" s="217">
        <v>0</v>
      </c>
      <c r="I1017" s="199" t="s">
        <v>7347</v>
      </c>
      <c r="J1017" s="178" t="str">
        <f>_xlfn.XLOOKUP('FP&amp;A FEMA Mapping'!I1017,'FP&amp;A NFC Mapping'!M:M,'FP&amp;A NFC Mapping'!N:N)</f>
        <v>Engineering and Asset Management</v>
      </c>
    </row>
    <row r="1018" spans="1:10" ht="29.25">
      <c r="A1018" s="178" t="s">
        <v>7369</v>
      </c>
      <c r="B1018" s="178" t="s">
        <v>109</v>
      </c>
      <c r="C1018" s="178" t="s">
        <v>2570</v>
      </c>
      <c r="D1018" s="197" t="s">
        <v>2571</v>
      </c>
      <c r="E1018" s="198" t="s">
        <v>109</v>
      </c>
      <c r="F1018" s="217">
        <v>0</v>
      </c>
      <c r="G1018" s="217">
        <v>0</v>
      </c>
      <c r="H1018" s="217">
        <v>0</v>
      </c>
      <c r="I1018" s="199" t="s">
        <v>7347</v>
      </c>
      <c r="J1018" s="178" t="str">
        <f>_xlfn.XLOOKUP('FP&amp;A FEMA Mapping'!I1018,'FP&amp;A NFC Mapping'!M:M,'FP&amp;A NFC Mapping'!N:N)</f>
        <v>Engineering and Asset Management</v>
      </c>
    </row>
    <row r="1019" spans="1:10" ht="29.25">
      <c r="A1019" s="178" t="s">
        <v>7369</v>
      </c>
      <c r="B1019" s="178" t="s">
        <v>109</v>
      </c>
      <c r="C1019" s="178" t="s">
        <v>2572</v>
      </c>
      <c r="D1019" s="197" t="s">
        <v>2573</v>
      </c>
      <c r="E1019" s="198" t="s">
        <v>109</v>
      </c>
      <c r="F1019" s="217">
        <v>0</v>
      </c>
      <c r="G1019" s="217">
        <v>0</v>
      </c>
      <c r="H1019" s="217">
        <v>0</v>
      </c>
      <c r="I1019" s="199" t="s">
        <v>7347</v>
      </c>
      <c r="J1019" s="178" t="str">
        <f>_xlfn.XLOOKUP('FP&amp;A FEMA Mapping'!I1019,'FP&amp;A NFC Mapping'!M:M,'FP&amp;A NFC Mapping'!N:N)</f>
        <v>Engineering and Asset Management</v>
      </c>
    </row>
    <row r="1020" spans="1:10" ht="29.25">
      <c r="A1020" s="178" t="s">
        <v>7369</v>
      </c>
      <c r="B1020" s="178" t="s">
        <v>109</v>
      </c>
      <c r="C1020" s="178" t="s">
        <v>2574</v>
      </c>
      <c r="D1020" s="197" t="s">
        <v>2575</v>
      </c>
      <c r="E1020" s="198" t="s">
        <v>109</v>
      </c>
      <c r="F1020" s="217">
        <v>0</v>
      </c>
      <c r="G1020" s="217">
        <v>0</v>
      </c>
      <c r="H1020" s="217">
        <v>0</v>
      </c>
      <c r="I1020" s="199" t="s">
        <v>7347</v>
      </c>
      <c r="J1020" s="178" t="str">
        <f>_xlfn.XLOOKUP('FP&amp;A FEMA Mapping'!I1020,'FP&amp;A NFC Mapping'!M:M,'FP&amp;A NFC Mapping'!N:N)</f>
        <v>Engineering and Asset Management</v>
      </c>
    </row>
    <row r="1021" spans="1:10" ht="29.25">
      <c r="A1021" s="178" t="s">
        <v>7369</v>
      </c>
      <c r="B1021" s="178" t="s">
        <v>102</v>
      </c>
      <c r="C1021" s="178" t="s">
        <v>2576</v>
      </c>
      <c r="D1021" s="197" t="s">
        <v>2577</v>
      </c>
      <c r="E1021" s="198" t="s">
        <v>102</v>
      </c>
      <c r="F1021" s="217">
        <v>0</v>
      </c>
      <c r="G1021" s="217">
        <v>0</v>
      </c>
      <c r="H1021" s="217">
        <v>0</v>
      </c>
      <c r="I1021" s="199" t="s">
        <v>7347</v>
      </c>
      <c r="J1021" s="178" t="str">
        <f>_xlfn.XLOOKUP('FP&amp;A FEMA Mapping'!I1021,'FP&amp;A NFC Mapping'!M:M,'FP&amp;A NFC Mapping'!N:N)</f>
        <v>Engineering and Asset Management</v>
      </c>
    </row>
    <row r="1022" spans="1:10" ht="29.25">
      <c r="A1022" s="178" t="s">
        <v>7369</v>
      </c>
      <c r="B1022" s="178" t="s">
        <v>102</v>
      </c>
      <c r="C1022" s="178" t="s">
        <v>2578</v>
      </c>
      <c r="D1022" s="197" t="s">
        <v>2579</v>
      </c>
      <c r="E1022" s="198" t="s">
        <v>102</v>
      </c>
      <c r="F1022" s="217">
        <v>0</v>
      </c>
      <c r="G1022" s="217">
        <v>0</v>
      </c>
      <c r="H1022" s="217">
        <v>0</v>
      </c>
      <c r="I1022" s="199" t="s">
        <v>7347</v>
      </c>
      <c r="J1022" s="178" t="str">
        <f>_xlfn.XLOOKUP('FP&amp;A FEMA Mapping'!I1022,'FP&amp;A NFC Mapping'!M:M,'FP&amp;A NFC Mapping'!N:N)</f>
        <v>Engineering and Asset Management</v>
      </c>
    </row>
    <row r="1023" spans="1:10" ht="29.25">
      <c r="A1023" s="178" t="s">
        <v>7369</v>
      </c>
      <c r="B1023" s="178" t="s">
        <v>102</v>
      </c>
      <c r="C1023" s="178" t="s">
        <v>2580</v>
      </c>
      <c r="D1023" s="197" t="s">
        <v>2581</v>
      </c>
      <c r="E1023" s="198" t="s">
        <v>102</v>
      </c>
      <c r="F1023" s="217">
        <v>0</v>
      </c>
      <c r="G1023" s="217">
        <v>0</v>
      </c>
      <c r="H1023" s="217">
        <v>0</v>
      </c>
      <c r="I1023" s="199" t="s">
        <v>7347</v>
      </c>
      <c r="J1023" s="178" t="str">
        <f>_xlfn.XLOOKUP('FP&amp;A FEMA Mapping'!I1023,'FP&amp;A NFC Mapping'!M:M,'FP&amp;A NFC Mapping'!N:N)</f>
        <v>Engineering and Asset Management</v>
      </c>
    </row>
    <row r="1024" spans="1:10" ht="29.25">
      <c r="A1024" s="178" t="s">
        <v>7369</v>
      </c>
      <c r="B1024" s="178" t="s">
        <v>102</v>
      </c>
      <c r="C1024" s="178" t="s">
        <v>2582</v>
      </c>
      <c r="D1024" s="197" t="s">
        <v>2583</v>
      </c>
      <c r="E1024" s="198" t="s">
        <v>102</v>
      </c>
      <c r="F1024" s="217">
        <v>0</v>
      </c>
      <c r="G1024" s="217">
        <v>0</v>
      </c>
      <c r="H1024" s="217">
        <v>0</v>
      </c>
      <c r="I1024" s="199" t="s">
        <v>7347</v>
      </c>
      <c r="J1024" s="178" t="str">
        <f>_xlfn.XLOOKUP('FP&amp;A FEMA Mapping'!I1024,'FP&amp;A NFC Mapping'!M:M,'FP&amp;A NFC Mapping'!N:N)</f>
        <v>Engineering and Asset Management</v>
      </c>
    </row>
    <row r="1025" spans="1:10" ht="29.25">
      <c r="A1025" s="178" t="s">
        <v>7369</v>
      </c>
      <c r="B1025" s="178" t="s">
        <v>102</v>
      </c>
      <c r="C1025" s="178" t="s">
        <v>2584</v>
      </c>
      <c r="D1025" s="197" t="s">
        <v>2585</v>
      </c>
      <c r="E1025" s="198" t="s">
        <v>102</v>
      </c>
      <c r="F1025" s="217">
        <v>0</v>
      </c>
      <c r="G1025" s="217">
        <v>0</v>
      </c>
      <c r="H1025" s="217">
        <v>0</v>
      </c>
      <c r="I1025" s="199" t="s">
        <v>7347</v>
      </c>
      <c r="J1025" s="178" t="str">
        <f>_xlfn.XLOOKUP('FP&amp;A FEMA Mapping'!I1025,'FP&amp;A NFC Mapping'!M:M,'FP&amp;A NFC Mapping'!N:N)</f>
        <v>Engineering and Asset Management</v>
      </c>
    </row>
    <row r="1026" spans="1:10" ht="29.25">
      <c r="A1026" s="178" t="s">
        <v>7369</v>
      </c>
      <c r="B1026" s="178" t="s">
        <v>102</v>
      </c>
      <c r="C1026" s="178" t="s">
        <v>2586</v>
      </c>
      <c r="D1026" s="197" t="s">
        <v>2587</v>
      </c>
      <c r="E1026" s="198" t="s">
        <v>102</v>
      </c>
      <c r="F1026" s="217">
        <v>0</v>
      </c>
      <c r="G1026" s="217">
        <v>0</v>
      </c>
      <c r="H1026" s="217">
        <v>0</v>
      </c>
      <c r="I1026" s="199" t="s">
        <v>7347</v>
      </c>
      <c r="J1026" s="178" t="str">
        <f>_xlfn.XLOOKUP('FP&amp;A FEMA Mapping'!I1026,'FP&amp;A NFC Mapping'!M:M,'FP&amp;A NFC Mapping'!N:N)</f>
        <v>Engineering and Asset Management</v>
      </c>
    </row>
    <row r="1027" spans="1:10" ht="29.25">
      <c r="A1027" s="178" t="s">
        <v>7369</v>
      </c>
      <c r="B1027" s="178" t="s">
        <v>102</v>
      </c>
      <c r="C1027" s="178" t="s">
        <v>2588</v>
      </c>
      <c r="D1027" s="197" t="s">
        <v>2589</v>
      </c>
      <c r="E1027" s="198" t="s">
        <v>102</v>
      </c>
      <c r="F1027" s="217">
        <v>0</v>
      </c>
      <c r="G1027" s="217">
        <v>0</v>
      </c>
      <c r="H1027" s="217">
        <v>0</v>
      </c>
      <c r="I1027" s="199" t="s">
        <v>7347</v>
      </c>
      <c r="J1027" s="178" t="str">
        <f>_xlfn.XLOOKUP('FP&amp;A FEMA Mapping'!I1027,'FP&amp;A NFC Mapping'!M:M,'FP&amp;A NFC Mapping'!N:N)</f>
        <v>Engineering and Asset Management</v>
      </c>
    </row>
    <row r="1028" spans="1:10" ht="29.25">
      <c r="A1028" s="178" t="s">
        <v>7369</v>
      </c>
      <c r="B1028" s="178" t="s">
        <v>92</v>
      </c>
      <c r="C1028" s="178" t="s">
        <v>2590</v>
      </c>
      <c r="D1028" s="197" t="s">
        <v>2591</v>
      </c>
      <c r="E1028" s="198" t="s">
        <v>92</v>
      </c>
      <c r="F1028" s="217">
        <v>0</v>
      </c>
      <c r="G1028" s="217">
        <v>0</v>
      </c>
      <c r="H1028" s="217">
        <v>0</v>
      </c>
      <c r="I1028" s="199" t="s">
        <v>7347</v>
      </c>
      <c r="J1028" s="178" t="str">
        <f>_xlfn.XLOOKUP('FP&amp;A FEMA Mapping'!I1028,'FP&amp;A NFC Mapping'!M:M,'FP&amp;A NFC Mapping'!N:N)</f>
        <v>Engineering and Asset Management</v>
      </c>
    </row>
    <row r="1029" spans="1:10" ht="29.25">
      <c r="A1029" s="178" t="s">
        <v>7369</v>
      </c>
      <c r="B1029" s="178" t="s">
        <v>92</v>
      </c>
      <c r="C1029" s="178" t="s">
        <v>2592</v>
      </c>
      <c r="D1029" s="197" t="s">
        <v>2593</v>
      </c>
      <c r="E1029" s="198" t="s">
        <v>92</v>
      </c>
      <c r="F1029" s="217">
        <v>0</v>
      </c>
      <c r="G1029" s="217">
        <v>0</v>
      </c>
      <c r="H1029" s="217">
        <v>0</v>
      </c>
      <c r="I1029" s="199" t="s">
        <v>7347</v>
      </c>
      <c r="J1029" s="178" t="str">
        <f>_xlfn.XLOOKUP('FP&amp;A FEMA Mapping'!I1029,'FP&amp;A NFC Mapping'!M:M,'FP&amp;A NFC Mapping'!N:N)</f>
        <v>Engineering and Asset Management</v>
      </c>
    </row>
    <row r="1030" spans="1:10" ht="29.25">
      <c r="A1030" s="178" t="s">
        <v>7369</v>
      </c>
      <c r="B1030" s="178" t="s">
        <v>92</v>
      </c>
      <c r="C1030" s="178" t="s">
        <v>2594</v>
      </c>
      <c r="D1030" s="197" t="s">
        <v>2595</v>
      </c>
      <c r="E1030" s="198" t="s">
        <v>92</v>
      </c>
      <c r="F1030" s="217">
        <v>0</v>
      </c>
      <c r="G1030" s="217">
        <v>0</v>
      </c>
      <c r="H1030" s="217">
        <v>0</v>
      </c>
      <c r="I1030" s="199" t="s">
        <v>7347</v>
      </c>
      <c r="J1030" s="178" t="str">
        <f>_xlfn.XLOOKUP('FP&amp;A FEMA Mapping'!I1030,'FP&amp;A NFC Mapping'!M:M,'FP&amp;A NFC Mapping'!N:N)</f>
        <v>Engineering and Asset Management</v>
      </c>
    </row>
    <row r="1031" spans="1:10" ht="29.25">
      <c r="A1031" s="178" t="s">
        <v>7369</v>
      </c>
      <c r="B1031" s="178" t="s">
        <v>92</v>
      </c>
      <c r="C1031" s="178" t="s">
        <v>2596</v>
      </c>
      <c r="D1031" s="197" t="s">
        <v>2597</v>
      </c>
      <c r="E1031" s="198" t="s">
        <v>92</v>
      </c>
      <c r="F1031" s="217">
        <v>0</v>
      </c>
      <c r="G1031" s="217">
        <v>0</v>
      </c>
      <c r="H1031" s="217">
        <v>0</v>
      </c>
      <c r="I1031" s="199" t="s">
        <v>7347</v>
      </c>
      <c r="J1031" s="178" t="str">
        <f>_xlfn.XLOOKUP('FP&amp;A FEMA Mapping'!I1031,'FP&amp;A NFC Mapping'!M:M,'FP&amp;A NFC Mapping'!N:N)</f>
        <v>Engineering and Asset Management</v>
      </c>
    </row>
    <row r="1032" spans="1:10" ht="29.25">
      <c r="A1032" s="178" t="s">
        <v>7369</v>
      </c>
      <c r="B1032" s="178" t="s">
        <v>92</v>
      </c>
      <c r="C1032" s="178" t="s">
        <v>2598</v>
      </c>
      <c r="D1032" s="197" t="s">
        <v>2599</v>
      </c>
      <c r="E1032" s="198" t="s">
        <v>92</v>
      </c>
      <c r="F1032" s="217">
        <v>0</v>
      </c>
      <c r="G1032" s="217">
        <v>0</v>
      </c>
      <c r="H1032" s="217">
        <v>0</v>
      </c>
      <c r="I1032" s="199" t="s">
        <v>7347</v>
      </c>
      <c r="J1032" s="178" t="str">
        <f>_xlfn.XLOOKUP('FP&amp;A FEMA Mapping'!I1032,'FP&amp;A NFC Mapping'!M:M,'FP&amp;A NFC Mapping'!N:N)</f>
        <v>Engineering and Asset Management</v>
      </c>
    </row>
    <row r="1033" spans="1:10" ht="29.25">
      <c r="A1033" s="178" t="s">
        <v>7369</v>
      </c>
      <c r="B1033" s="178" t="s">
        <v>92</v>
      </c>
      <c r="C1033" s="178" t="s">
        <v>2600</v>
      </c>
      <c r="D1033" s="197" t="s">
        <v>2601</v>
      </c>
      <c r="E1033" s="198" t="s">
        <v>92</v>
      </c>
      <c r="F1033" s="217">
        <v>0</v>
      </c>
      <c r="G1033" s="217">
        <v>0</v>
      </c>
      <c r="H1033" s="217">
        <v>0</v>
      </c>
      <c r="I1033" s="199" t="s">
        <v>7347</v>
      </c>
      <c r="J1033" s="178" t="str">
        <f>_xlfn.XLOOKUP('FP&amp;A FEMA Mapping'!I1033,'FP&amp;A NFC Mapping'!M:M,'FP&amp;A NFC Mapping'!N:N)</f>
        <v>Engineering and Asset Management</v>
      </c>
    </row>
    <row r="1034" spans="1:10" ht="29.25">
      <c r="A1034" s="178" t="s">
        <v>7369</v>
      </c>
      <c r="B1034" s="178" t="s">
        <v>92</v>
      </c>
      <c r="C1034" s="178" t="s">
        <v>2602</v>
      </c>
      <c r="D1034" s="197" t="s">
        <v>2603</v>
      </c>
      <c r="E1034" s="198" t="s">
        <v>92</v>
      </c>
      <c r="F1034" s="217">
        <v>0</v>
      </c>
      <c r="G1034" s="217">
        <v>0</v>
      </c>
      <c r="H1034" s="217">
        <v>0</v>
      </c>
      <c r="I1034" s="199" t="s">
        <v>7347</v>
      </c>
      <c r="J1034" s="178" t="str">
        <f>_xlfn.XLOOKUP('FP&amp;A FEMA Mapping'!I1034,'FP&amp;A NFC Mapping'!M:M,'FP&amp;A NFC Mapping'!N:N)</f>
        <v>Engineering and Asset Management</v>
      </c>
    </row>
    <row r="1035" spans="1:10" ht="29.25">
      <c r="A1035" s="178" t="s">
        <v>7369</v>
      </c>
      <c r="B1035" s="178" t="s">
        <v>92</v>
      </c>
      <c r="C1035" s="178" t="s">
        <v>2604</v>
      </c>
      <c r="D1035" s="197" t="s">
        <v>2605</v>
      </c>
      <c r="E1035" s="198" t="s">
        <v>92</v>
      </c>
      <c r="F1035" s="217">
        <v>0</v>
      </c>
      <c r="G1035" s="217">
        <v>0</v>
      </c>
      <c r="H1035" s="217">
        <v>0</v>
      </c>
      <c r="I1035" s="199" t="s">
        <v>7347</v>
      </c>
      <c r="J1035" s="178" t="str">
        <f>_xlfn.XLOOKUP('FP&amp;A FEMA Mapping'!I1035,'FP&amp;A NFC Mapping'!M:M,'FP&amp;A NFC Mapping'!N:N)</f>
        <v>Engineering and Asset Management</v>
      </c>
    </row>
    <row r="1036" spans="1:10" ht="29.25">
      <c r="A1036" s="178" t="s">
        <v>7369</v>
      </c>
      <c r="B1036" s="178" t="s">
        <v>92</v>
      </c>
      <c r="C1036" s="178" t="s">
        <v>2606</v>
      </c>
      <c r="D1036" s="197" t="s">
        <v>2607</v>
      </c>
      <c r="E1036" s="198" t="s">
        <v>92</v>
      </c>
      <c r="F1036" s="217">
        <v>0</v>
      </c>
      <c r="G1036" s="217">
        <v>0</v>
      </c>
      <c r="H1036" s="217">
        <v>0</v>
      </c>
      <c r="I1036" s="199" t="s">
        <v>7347</v>
      </c>
      <c r="J1036" s="178" t="str">
        <f>_xlfn.XLOOKUP('FP&amp;A FEMA Mapping'!I1036,'FP&amp;A NFC Mapping'!M:M,'FP&amp;A NFC Mapping'!N:N)</f>
        <v>Engineering and Asset Management</v>
      </c>
    </row>
    <row r="1037" spans="1:10" ht="29.25">
      <c r="A1037" s="178" t="s">
        <v>7369</v>
      </c>
      <c r="B1037" s="178" t="s">
        <v>92</v>
      </c>
      <c r="C1037" s="178" t="s">
        <v>2608</v>
      </c>
      <c r="D1037" s="197" t="s">
        <v>2609</v>
      </c>
      <c r="E1037" s="198" t="s">
        <v>92</v>
      </c>
      <c r="F1037" s="217">
        <v>0</v>
      </c>
      <c r="G1037" s="217">
        <v>0</v>
      </c>
      <c r="H1037" s="217">
        <v>0</v>
      </c>
      <c r="I1037" s="199" t="s">
        <v>7347</v>
      </c>
      <c r="J1037" s="178" t="str">
        <f>_xlfn.XLOOKUP('FP&amp;A FEMA Mapping'!I1037,'FP&amp;A NFC Mapping'!M:M,'FP&amp;A NFC Mapping'!N:N)</f>
        <v>Engineering and Asset Management</v>
      </c>
    </row>
    <row r="1038" spans="1:10" ht="29.25">
      <c r="A1038" s="178" t="s">
        <v>7369</v>
      </c>
      <c r="B1038" s="178" t="s">
        <v>92</v>
      </c>
      <c r="C1038" s="178" t="s">
        <v>2610</v>
      </c>
      <c r="D1038" s="197" t="s">
        <v>2611</v>
      </c>
      <c r="E1038" s="198" t="s">
        <v>92</v>
      </c>
      <c r="F1038" s="217">
        <v>0</v>
      </c>
      <c r="G1038" s="217">
        <v>0</v>
      </c>
      <c r="H1038" s="217">
        <v>0</v>
      </c>
      <c r="I1038" s="199" t="s">
        <v>7347</v>
      </c>
      <c r="J1038" s="178" t="str">
        <f>_xlfn.XLOOKUP('FP&amp;A FEMA Mapping'!I1038,'FP&amp;A NFC Mapping'!M:M,'FP&amp;A NFC Mapping'!N:N)</f>
        <v>Engineering and Asset Management</v>
      </c>
    </row>
    <row r="1039" spans="1:10" ht="29.25">
      <c r="A1039" s="178" t="s">
        <v>7369</v>
      </c>
      <c r="B1039" s="178" t="s">
        <v>92</v>
      </c>
      <c r="C1039" s="178" t="s">
        <v>2612</v>
      </c>
      <c r="D1039" s="197" t="s">
        <v>2613</v>
      </c>
      <c r="E1039" s="198" t="s">
        <v>92</v>
      </c>
      <c r="F1039" s="217">
        <v>0</v>
      </c>
      <c r="G1039" s="217">
        <v>0</v>
      </c>
      <c r="H1039" s="217">
        <v>0</v>
      </c>
      <c r="I1039" s="199" t="s">
        <v>7347</v>
      </c>
      <c r="J1039" s="178" t="str">
        <f>_xlfn.XLOOKUP('FP&amp;A FEMA Mapping'!I1039,'FP&amp;A NFC Mapping'!M:M,'FP&amp;A NFC Mapping'!N:N)</f>
        <v>Engineering and Asset Management</v>
      </c>
    </row>
    <row r="1040" spans="1:10" ht="29.25">
      <c r="A1040" s="178" t="s">
        <v>7369</v>
      </c>
      <c r="B1040" s="178" t="s">
        <v>92</v>
      </c>
      <c r="C1040" s="178" t="s">
        <v>2614</v>
      </c>
      <c r="D1040" s="197" t="s">
        <v>2615</v>
      </c>
      <c r="E1040" s="198" t="s">
        <v>92</v>
      </c>
      <c r="F1040" s="217">
        <v>0</v>
      </c>
      <c r="G1040" s="217">
        <v>0</v>
      </c>
      <c r="H1040" s="217">
        <v>0</v>
      </c>
      <c r="I1040" s="199" t="s">
        <v>7347</v>
      </c>
      <c r="J1040" s="178" t="str">
        <f>_xlfn.XLOOKUP('FP&amp;A FEMA Mapping'!I1040,'FP&amp;A NFC Mapping'!M:M,'FP&amp;A NFC Mapping'!N:N)</f>
        <v>Engineering and Asset Management</v>
      </c>
    </row>
    <row r="1041" spans="1:10" ht="29.25">
      <c r="A1041" s="178" t="s">
        <v>7369</v>
      </c>
      <c r="B1041" s="178" t="s">
        <v>92</v>
      </c>
      <c r="C1041" s="178" t="s">
        <v>2616</v>
      </c>
      <c r="D1041" s="197" t="s">
        <v>2617</v>
      </c>
      <c r="E1041" s="198" t="s">
        <v>92</v>
      </c>
      <c r="F1041" s="217">
        <v>0</v>
      </c>
      <c r="G1041" s="217">
        <v>0</v>
      </c>
      <c r="H1041" s="217">
        <v>0</v>
      </c>
      <c r="I1041" s="199" t="s">
        <v>7347</v>
      </c>
      <c r="J1041" s="178" t="str">
        <f>_xlfn.XLOOKUP('FP&amp;A FEMA Mapping'!I1041,'FP&amp;A NFC Mapping'!M:M,'FP&amp;A NFC Mapping'!N:N)</f>
        <v>Engineering and Asset Management</v>
      </c>
    </row>
    <row r="1042" spans="1:10" ht="29.25">
      <c r="A1042" s="178" t="s">
        <v>7369</v>
      </c>
      <c r="B1042" s="178" t="s">
        <v>92</v>
      </c>
      <c r="C1042" s="178" t="s">
        <v>2618</v>
      </c>
      <c r="D1042" s="197" t="s">
        <v>2619</v>
      </c>
      <c r="E1042" s="198" t="s">
        <v>92</v>
      </c>
      <c r="F1042" s="217">
        <v>0</v>
      </c>
      <c r="G1042" s="217">
        <v>0</v>
      </c>
      <c r="H1042" s="217">
        <v>0</v>
      </c>
      <c r="I1042" s="199" t="s">
        <v>7347</v>
      </c>
      <c r="J1042" s="178" t="str">
        <f>_xlfn.XLOOKUP('FP&amp;A FEMA Mapping'!I1042,'FP&amp;A NFC Mapping'!M:M,'FP&amp;A NFC Mapping'!N:N)</f>
        <v>Engineering and Asset Management</v>
      </c>
    </row>
    <row r="1043" spans="1:10" ht="29.25">
      <c r="A1043" s="178" t="s">
        <v>7369</v>
      </c>
      <c r="B1043" s="178" t="s">
        <v>92</v>
      </c>
      <c r="C1043" s="178" t="s">
        <v>2620</v>
      </c>
      <c r="D1043" s="197" t="s">
        <v>2621</v>
      </c>
      <c r="E1043" s="198" t="s">
        <v>92</v>
      </c>
      <c r="F1043" s="217">
        <v>0</v>
      </c>
      <c r="G1043" s="217">
        <v>0</v>
      </c>
      <c r="H1043" s="217">
        <v>0</v>
      </c>
      <c r="I1043" s="199" t="s">
        <v>7347</v>
      </c>
      <c r="J1043" s="178" t="str">
        <f>_xlfn.XLOOKUP('FP&amp;A FEMA Mapping'!I1043,'FP&amp;A NFC Mapping'!M:M,'FP&amp;A NFC Mapping'!N:N)</f>
        <v>Engineering and Asset Management</v>
      </c>
    </row>
    <row r="1044" spans="1:10" ht="29.25">
      <c r="A1044" s="178" t="s">
        <v>7369</v>
      </c>
      <c r="B1044" s="178" t="s">
        <v>92</v>
      </c>
      <c r="C1044" s="178" t="s">
        <v>2622</v>
      </c>
      <c r="D1044" s="197" t="s">
        <v>2623</v>
      </c>
      <c r="E1044" s="198" t="s">
        <v>92</v>
      </c>
      <c r="F1044" s="217">
        <v>0</v>
      </c>
      <c r="G1044" s="217">
        <v>0</v>
      </c>
      <c r="H1044" s="217">
        <v>0</v>
      </c>
      <c r="I1044" s="199" t="s">
        <v>7347</v>
      </c>
      <c r="J1044" s="178" t="str">
        <f>_xlfn.XLOOKUP('FP&amp;A FEMA Mapping'!I1044,'FP&amp;A NFC Mapping'!M:M,'FP&amp;A NFC Mapping'!N:N)</f>
        <v>Engineering and Asset Management</v>
      </c>
    </row>
    <row r="1045" spans="1:10" ht="29.25">
      <c r="A1045" s="178" t="s">
        <v>7369</v>
      </c>
      <c r="B1045" s="178" t="s">
        <v>92</v>
      </c>
      <c r="C1045" s="178" t="s">
        <v>2624</v>
      </c>
      <c r="D1045" s="197" t="s">
        <v>2625</v>
      </c>
      <c r="E1045" s="198" t="s">
        <v>92</v>
      </c>
      <c r="F1045" s="217">
        <v>0</v>
      </c>
      <c r="G1045" s="217">
        <v>0</v>
      </c>
      <c r="H1045" s="217">
        <v>0</v>
      </c>
      <c r="I1045" s="199" t="s">
        <v>7347</v>
      </c>
      <c r="J1045" s="178" t="str">
        <f>_xlfn.XLOOKUP('FP&amp;A FEMA Mapping'!I1045,'FP&amp;A NFC Mapping'!M:M,'FP&amp;A NFC Mapping'!N:N)</f>
        <v>Engineering and Asset Management</v>
      </c>
    </row>
    <row r="1046" spans="1:10" ht="29.25">
      <c r="A1046" s="178" t="s">
        <v>7369</v>
      </c>
      <c r="B1046" s="178" t="s">
        <v>92</v>
      </c>
      <c r="C1046" s="178" t="s">
        <v>2626</v>
      </c>
      <c r="D1046" s="197" t="s">
        <v>2627</v>
      </c>
      <c r="E1046" s="198" t="s">
        <v>92</v>
      </c>
      <c r="F1046" s="217">
        <v>0</v>
      </c>
      <c r="G1046" s="217">
        <v>0</v>
      </c>
      <c r="H1046" s="217">
        <v>0</v>
      </c>
      <c r="I1046" s="199" t="s">
        <v>7347</v>
      </c>
      <c r="J1046" s="178" t="str">
        <f>_xlfn.XLOOKUP('FP&amp;A FEMA Mapping'!I1046,'FP&amp;A NFC Mapping'!M:M,'FP&amp;A NFC Mapping'!N:N)</f>
        <v>Engineering and Asset Management</v>
      </c>
    </row>
    <row r="1047" spans="1:10" ht="29.25">
      <c r="A1047" s="178" t="s">
        <v>7369</v>
      </c>
      <c r="B1047" s="178" t="s">
        <v>92</v>
      </c>
      <c r="C1047" s="178" t="s">
        <v>2628</v>
      </c>
      <c r="D1047" s="197" t="s">
        <v>2629</v>
      </c>
      <c r="E1047" s="198" t="s">
        <v>92</v>
      </c>
      <c r="F1047" s="217">
        <v>0</v>
      </c>
      <c r="G1047" s="217">
        <v>0</v>
      </c>
      <c r="H1047" s="217">
        <v>0</v>
      </c>
      <c r="I1047" s="199" t="s">
        <v>7347</v>
      </c>
      <c r="J1047" s="178" t="str">
        <f>_xlfn.XLOOKUP('FP&amp;A FEMA Mapping'!I1047,'FP&amp;A NFC Mapping'!M:M,'FP&amp;A NFC Mapping'!N:N)</f>
        <v>Engineering and Asset Management</v>
      </c>
    </row>
    <row r="1048" spans="1:10" ht="29.25">
      <c r="A1048" s="178" t="s">
        <v>7369</v>
      </c>
      <c r="B1048" s="178" t="s">
        <v>92</v>
      </c>
      <c r="C1048" s="178" t="s">
        <v>2630</v>
      </c>
      <c r="D1048" s="197" t="s">
        <v>2631</v>
      </c>
      <c r="E1048" s="198" t="s">
        <v>92</v>
      </c>
      <c r="F1048" s="217">
        <v>0</v>
      </c>
      <c r="G1048" s="217">
        <v>0</v>
      </c>
      <c r="H1048" s="217">
        <v>0</v>
      </c>
      <c r="I1048" s="199" t="s">
        <v>7347</v>
      </c>
      <c r="J1048" s="178" t="str">
        <f>_xlfn.XLOOKUP('FP&amp;A FEMA Mapping'!I1048,'FP&amp;A NFC Mapping'!M:M,'FP&amp;A NFC Mapping'!N:N)</f>
        <v>Engineering and Asset Management</v>
      </c>
    </row>
    <row r="1049" spans="1:10" ht="29.25">
      <c r="A1049" s="178" t="s">
        <v>7369</v>
      </c>
      <c r="B1049" s="178" t="s">
        <v>92</v>
      </c>
      <c r="C1049" s="178" t="s">
        <v>2632</v>
      </c>
      <c r="D1049" s="197" t="s">
        <v>2633</v>
      </c>
      <c r="E1049" s="198" t="s">
        <v>92</v>
      </c>
      <c r="F1049" s="217">
        <v>0</v>
      </c>
      <c r="G1049" s="217">
        <v>0</v>
      </c>
      <c r="H1049" s="217">
        <v>0</v>
      </c>
      <c r="I1049" s="199" t="s">
        <v>7347</v>
      </c>
      <c r="J1049" s="178" t="str">
        <f>_xlfn.XLOOKUP('FP&amp;A FEMA Mapping'!I1049,'FP&amp;A NFC Mapping'!M:M,'FP&amp;A NFC Mapping'!N:N)</f>
        <v>Engineering and Asset Management</v>
      </c>
    </row>
    <row r="1050" spans="1:10" ht="29.25">
      <c r="A1050" s="178" t="s">
        <v>7369</v>
      </c>
      <c r="B1050" s="178" t="s">
        <v>92</v>
      </c>
      <c r="C1050" s="178" t="s">
        <v>2634</v>
      </c>
      <c r="D1050" s="197" t="s">
        <v>2635</v>
      </c>
      <c r="E1050" s="198" t="s">
        <v>92</v>
      </c>
      <c r="F1050" s="217">
        <v>0</v>
      </c>
      <c r="G1050" s="217">
        <v>0</v>
      </c>
      <c r="H1050" s="217">
        <v>0</v>
      </c>
      <c r="I1050" s="199" t="s">
        <v>7347</v>
      </c>
      <c r="J1050" s="178" t="str">
        <f>_xlfn.XLOOKUP('FP&amp;A FEMA Mapping'!I1050,'FP&amp;A NFC Mapping'!M:M,'FP&amp;A NFC Mapping'!N:N)</f>
        <v>Engineering and Asset Management</v>
      </c>
    </row>
    <row r="1051" spans="1:10" ht="29.25">
      <c r="A1051" s="178" t="s">
        <v>7369</v>
      </c>
      <c r="B1051" s="178" t="s">
        <v>92</v>
      </c>
      <c r="C1051" s="178" t="s">
        <v>2636</v>
      </c>
      <c r="D1051" s="197" t="s">
        <v>2637</v>
      </c>
      <c r="E1051" s="198" t="s">
        <v>92</v>
      </c>
      <c r="F1051" s="217">
        <v>0</v>
      </c>
      <c r="G1051" s="217">
        <v>0</v>
      </c>
      <c r="H1051" s="217">
        <v>0</v>
      </c>
      <c r="I1051" s="199" t="s">
        <v>7347</v>
      </c>
      <c r="J1051" s="178" t="str">
        <f>_xlfn.XLOOKUP('FP&amp;A FEMA Mapping'!I1051,'FP&amp;A NFC Mapping'!M:M,'FP&amp;A NFC Mapping'!N:N)</f>
        <v>Engineering and Asset Management</v>
      </c>
    </row>
    <row r="1052" spans="1:10" ht="29.25">
      <c r="A1052" s="178" t="s">
        <v>7369</v>
      </c>
      <c r="B1052" s="178" t="s">
        <v>92</v>
      </c>
      <c r="C1052" s="178" t="s">
        <v>2638</v>
      </c>
      <c r="D1052" s="197" t="s">
        <v>2639</v>
      </c>
      <c r="E1052" s="198" t="s">
        <v>92</v>
      </c>
      <c r="F1052" s="217">
        <v>0</v>
      </c>
      <c r="G1052" s="217">
        <v>0</v>
      </c>
      <c r="H1052" s="217">
        <v>0</v>
      </c>
      <c r="I1052" s="199" t="s">
        <v>7347</v>
      </c>
      <c r="J1052" s="178" t="str">
        <f>_xlfn.XLOOKUP('FP&amp;A FEMA Mapping'!I1052,'FP&amp;A NFC Mapping'!M:M,'FP&amp;A NFC Mapping'!N:N)</f>
        <v>Engineering and Asset Management</v>
      </c>
    </row>
    <row r="1053" spans="1:10" ht="29.25">
      <c r="A1053" s="178" t="s">
        <v>7369</v>
      </c>
      <c r="B1053" s="178" t="s">
        <v>92</v>
      </c>
      <c r="C1053" s="178" t="s">
        <v>2640</v>
      </c>
      <c r="D1053" s="197" t="s">
        <v>2641</v>
      </c>
      <c r="E1053" s="198" t="s">
        <v>92</v>
      </c>
      <c r="F1053" s="217">
        <v>0</v>
      </c>
      <c r="G1053" s="217">
        <v>0</v>
      </c>
      <c r="H1053" s="217">
        <v>0</v>
      </c>
      <c r="I1053" s="199" t="s">
        <v>7347</v>
      </c>
      <c r="J1053" s="178" t="str">
        <f>_xlfn.XLOOKUP('FP&amp;A FEMA Mapping'!I1053,'FP&amp;A NFC Mapping'!M:M,'FP&amp;A NFC Mapping'!N:N)</f>
        <v>Engineering and Asset Management</v>
      </c>
    </row>
    <row r="1054" spans="1:10" ht="29.25">
      <c r="A1054" s="178" t="s">
        <v>7369</v>
      </c>
      <c r="B1054" s="178" t="s">
        <v>92</v>
      </c>
      <c r="C1054" s="178" t="s">
        <v>2642</v>
      </c>
      <c r="D1054" s="197" t="s">
        <v>2643</v>
      </c>
      <c r="E1054" s="198" t="s">
        <v>92</v>
      </c>
      <c r="F1054" s="217">
        <v>0</v>
      </c>
      <c r="G1054" s="217">
        <v>0</v>
      </c>
      <c r="H1054" s="217">
        <v>0</v>
      </c>
      <c r="I1054" s="199" t="s">
        <v>7347</v>
      </c>
      <c r="J1054" s="178" t="str">
        <f>_xlfn.XLOOKUP('FP&amp;A FEMA Mapping'!I1054,'FP&amp;A NFC Mapping'!M:M,'FP&amp;A NFC Mapping'!N:N)</f>
        <v>Engineering and Asset Management</v>
      </c>
    </row>
    <row r="1055" spans="1:10" ht="29.25">
      <c r="A1055" s="178" t="s">
        <v>7369</v>
      </c>
      <c r="B1055" s="178" t="s">
        <v>92</v>
      </c>
      <c r="C1055" s="178" t="s">
        <v>2644</v>
      </c>
      <c r="D1055" s="197" t="s">
        <v>2645</v>
      </c>
      <c r="E1055" s="198" t="s">
        <v>92</v>
      </c>
      <c r="F1055" s="217">
        <v>0</v>
      </c>
      <c r="G1055" s="217">
        <v>0</v>
      </c>
      <c r="H1055" s="217">
        <v>0</v>
      </c>
      <c r="I1055" s="199" t="s">
        <v>7347</v>
      </c>
      <c r="J1055" s="178" t="str">
        <f>_xlfn.XLOOKUP('FP&amp;A FEMA Mapping'!I1055,'FP&amp;A NFC Mapping'!M:M,'FP&amp;A NFC Mapping'!N:N)</f>
        <v>Engineering and Asset Management</v>
      </c>
    </row>
    <row r="1056" spans="1:10" ht="29.25">
      <c r="A1056" s="178" t="s">
        <v>7369</v>
      </c>
      <c r="B1056" s="178" t="s">
        <v>92</v>
      </c>
      <c r="C1056" s="178" t="s">
        <v>2646</v>
      </c>
      <c r="D1056" s="197" t="s">
        <v>2647</v>
      </c>
      <c r="E1056" s="198" t="s">
        <v>92</v>
      </c>
      <c r="F1056" s="217">
        <v>0</v>
      </c>
      <c r="G1056" s="217">
        <v>0</v>
      </c>
      <c r="H1056" s="217">
        <v>0</v>
      </c>
      <c r="I1056" s="199" t="s">
        <v>7347</v>
      </c>
      <c r="J1056" s="178" t="str">
        <f>_xlfn.XLOOKUP('FP&amp;A FEMA Mapping'!I1056,'FP&amp;A NFC Mapping'!M:M,'FP&amp;A NFC Mapping'!N:N)</f>
        <v>Engineering and Asset Management</v>
      </c>
    </row>
    <row r="1057" spans="1:10" ht="29.25">
      <c r="A1057" s="178" t="s">
        <v>7369</v>
      </c>
      <c r="B1057" s="178" t="s">
        <v>92</v>
      </c>
      <c r="C1057" s="178" t="s">
        <v>2648</v>
      </c>
      <c r="D1057" s="197" t="s">
        <v>2649</v>
      </c>
      <c r="E1057" s="198" t="s">
        <v>92</v>
      </c>
      <c r="F1057" s="217">
        <v>0</v>
      </c>
      <c r="G1057" s="217">
        <v>0</v>
      </c>
      <c r="H1057" s="217">
        <v>0</v>
      </c>
      <c r="I1057" s="199" t="s">
        <v>7347</v>
      </c>
      <c r="J1057" s="178" t="str">
        <f>_xlfn.XLOOKUP('FP&amp;A FEMA Mapping'!I1057,'FP&amp;A NFC Mapping'!M:M,'FP&amp;A NFC Mapping'!N:N)</f>
        <v>Engineering and Asset Management</v>
      </c>
    </row>
    <row r="1058" spans="1:10" ht="29.25">
      <c r="A1058" s="178" t="s">
        <v>7369</v>
      </c>
      <c r="B1058" s="178" t="s">
        <v>92</v>
      </c>
      <c r="C1058" s="178" t="s">
        <v>2650</v>
      </c>
      <c r="D1058" s="197" t="s">
        <v>2651</v>
      </c>
      <c r="E1058" s="198" t="s">
        <v>92</v>
      </c>
      <c r="F1058" s="217">
        <v>0</v>
      </c>
      <c r="G1058" s="217">
        <v>0</v>
      </c>
      <c r="H1058" s="217">
        <v>0</v>
      </c>
      <c r="I1058" s="199" t="s">
        <v>7347</v>
      </c>
      <c r="J1058" s="178" t="str">
        <f>_xlfn.XLOOKUP('FP&amp;A FEMA Mapping'!I1058,'FP&amp;A NFC Mapping'!M:M,'FP&amp;A NFC Mapping'!N:N)</f>
        <v>Engineering and Asset Management</v>
      </c>
    </row>
    <row r="1059" spans="1:10" ht="29.25">
      <c r="A1059" s="178" t="s">
        <v>7369</v>
      </c>
      <c r="B1059" s="178" t="s">
        <v>92</v>
      </c>
      <c r="C1059" s="178" t="s">
        <v>2652</v>
      </c>
      <c r="D1059" s="197" t="s">
        <v>2653</v>
      </c>
      <c r="E1059" s="198" t="s">
        <v>92</v>
      </c>
      <c r="F1059" s="217">
        <v>0</v>
      </c>
      <c r="G1059" s="217">
        <v>0</v>
      </c>
      <c r="H1059" s="217">
        <v>0</v>
      </c>
      <c r="I1059" s="199" t="s">
        <v>7347</v>
      </c>
      <c r="J1059" s="178" t="str">
        <f>_xlfn.XLOOKUP('FP&amp;A FEMA Mapping'!I1059,'FP&amp;A NFC Mapping'!M:M,'FP&amp;A NFC Mapping'!N:N)</f>
        <v>Engineering and Asset Management</v>
      </c>
    </row>
    <row r="1060" spans="1:10" ht="29.25">
      <c r="A1060" s="178" t="s">
        <v>7369</v>
      </c>
      <c r="B1060" s="178" t="s">
        <v>92</v>
      </c>
      <c r="C1060" s="178" t="s">
        <v>2654</v>
      </c>
      <c r="D1060" s="197" t="s">
        <v>2655</v>
      </c>
      <c r="E1060" s="198" t="s">
        <v>92</v>
      </c>
      <c r="F1060" s="217">
        <v>0</v>
      </c>
      <c r="G1060" s="217">
        <v>0</v>
      </c>
      <c r="H1060" s="217">
        <v>0</v>
      </c>
      <c r="I1060" s="199" t="s">
        <v>7347</v>
      </c>
      <c r="J1060" s="178" t="str">
        <f>_xlfn.XLOOKUP('FP&amp;A FEMA Mapping'!I1060,'FP&amp;A NFC Mapping'!M:M,'FP&amp;A NFC Mapping'!N:N)</f>
        <v>Engineering and Asset Management</v>
      </c>
    </row>
    <row r="1061" spans="1:10" ht="29.25">
      <c r="A1061" s="178" t="s">
        <v>7369</v>
      </c>
      <c r="B1061" s="178" t="s">
        <v>92</v>
      </c>
      <c r="C1061" s="178" t="s">
        <v>2656</v>
      </c>
      <c r="D1061" s="197" t="s">
        <v>2657</v>
      </c>
      <c r="E1061" s="198" t="s">
        <v>92</v>
      </c>
      <c r="F1061" s="217">
        <v>0</v>
      </c>
      <c r="G1061" s="217">
        <v>0</v>
      </c>
      <c r="H1061" s="217">
        <v>0</v>
      </c>
      <c r="I1061" s="199" t="s">
        <v>7347</v>
      </c>
      <c r="J1061" s="178" t="str">
        <f>_xlfn.XLOOKUP('FP&amp;A FEMA Mapping'!I1061,'FP&amp;A NFC Mapping'!M:M,'FP&amp;A NFC Mapping'!N:N)</f>
        <v>Engineering and Asset Management</v>
      </c>
    </row>
    <row r="1062" spans="1:10" ht="29.25">
      <c r="A1062" s="178" t="s">
        <v>7369</v>
      </c>
      <c r="B1062" s="178" t="s">
        <v>92</v>
      </c>
      <c r="C1062" s="178" t="s">
        <v>2658</v>
      </c>
      <c r="D1062" s="197" t="s">
        <v>2659</v>
      </c>
      <c r="E1062" s="198" t="s">
        <v>92</v>
      </c>
      <c r="F1062" s="217">
        <v>0</v>
      </c>
      <c r="G1062" s="217">
        <v>0</v>
      </c>
      <c r="H1062" s="217">
        <v>0</v>
      </c>
      <c r="I1062" s="199" t="s">
        <v>7347</v>
      </c>
      <c r="J1062" s="178" t="str">
        <f>_xlfn.XLOOKUP('FP&amp;A FEMA Mapping'!I1062,'FP&amp;A NFC Mapping'!M:M,'FP&amp;A NFC Mapping'!N:N)</f>
        <v>Engineering and Asset Management</v>
      </c>
    </row>
    <row r="1063" spans="1:10" ht="29.25">
      <c r="A1063" s="178" t="s">
        <v>7369</v>
      </c>
      <c r="B1063" s="178" t="s">
        <v>92</v>
      </c>
      <c r="C1063" s="178" t="s">
        <v>2660</v>
      </c>
      <c r="D1063" s="197" t="s">
        <v>2661</v>
      </c>
      <c r="E1063" s="198" t="s">
        <v>92</v>
      </c>
      <c r="F1063" s="217">
        <v>0</v>
      </c>
      <c r="G1063" s="217">
        <v>0</v>
      </c>
      <c r="H1063" s="217">
        <v>0</v>
      </c>
      <c r="I1063" s="199" t="s">
        <v>7347</v>
      </c>
      <c r="J1063" s="178" t="str">
        <f>_xlfn.XLOOKUP('FP&amp;A FEMA Mapping'!I1063,'FP&amp;A NFC Mapping'!M:M,'FP&amp;A NFC Mapping'!N:N)</f>
        <v>Engineering and Asset Management</v>
      </c>
    </row>
    <row r="1064" spans="1:10" ht="29.25">
      <c r="A1064" s="178" t="s">
        <v>7369</v>
      </c>
      <c r="B1064" s="178" t="s">
        <v>92</v>
      </c>
      <c r="C1064" s="178" t="s">
        <v>2662</v>
      </c>
      <c r="D1064" s="197" t="s">
        <v>2663</v>
      </c>
      <c r="E1064" s="198" t="s">
        <v>92</v>
      </c>
      <c r="F1064" s="217">
        <v>0</v>
      </c>
      <c r="G1064" s="217">
        <v>0</v>
      </c>
      <c r="H1064" s="217">
        <v>0</v>
      </c>
      <c r="I1064" s="199" t="s">
        <v>7347</v>
      </c>
      <c r="J1064" s="178" t="str">
        <f>_xlfn.XLOOKUP('FP&amp;A FEMA Mapping'!I1064,'FP&amp;A NFC Mapping'!M:M,'FP&amp;A NFC Mapping'!N:N)</f>
        <v>Engineering and Asset Management</v>
      </c>
    </row>
    <row r="1065" spans="1:10" ht="29.25">
      <c r="A1065" s="178" t="s">
        <v>7369</v>
      </c>
      <c r="B1065" s="178" t="s">
        <v>92</v>
      </c>
      <c r="C1065" s="178" t="s">
        <v>2664</v>
      </c>
      <c r="D1065" s="197" t="s">
        <v>2665</v>
      </c>
      <c r="E1065" s="198" t="s">
        <v>92</v>
      </c>
      <c r="F1065" s="217">
        <v>0</v>
      </c>
      <c r="G1065" s="217">
        <v>0</v>
      </c>
      <c r="H1065" s="217">
        <v>0</v>
      </c>
      <c r="I1065" s="199" t="s">
        <v>7347</v>
      </c>
      <c r="J1065" s="178" t="str">
        <f>_xlfn.XLOOKUP('FP&amp;A FEMA Mapping'!I1065,'FP&amp;A NFC Mapping'!M:M,'FP&amp;A NFC Mapping'!N:N)</f>
        <v>Engineering and Asset Management</v>
      </c>
    </row>
    <row r="1066" spans="1:10" ht="29.25">
      <c r="A1066" s="178" t="s">
        <v>7369</v>
      </c>
      <c r="B1066" s="178" t="s">
        <v>92</v>
      </c>
      <c r="C1066" s="178" t="s">
        <v>2666</v>
      </c>
      <c r="D1066" s="197" t="s">
        <v>2667</v>
      </c>
      <c r="E1066" s="198" t="s">
        <v>92</v>
      </c>
      <c r="F1066" s="217">
        <v>0</v>
      </c>
      <c r="G1066" s="217">
        <v>0</v>
      </c>
      <c r="H1066" s="217">
        <v>0</v>
      </c>
      <c r="I1066" s="199" t="s">
        <v>7347</v>
      </c>
      <c r="J1066" s="178" t="str">
        <f>_xlfn.XLOOKUP('FP&amp;A FEMA Mapping'!I1066,'FP&amp;A NFC Mapping'!M:M,'FP&amp;A NFC Mapping'!N:N)</f>
        <v>Engineering and Asset Management</v>
      </c>
    </row>
    <row r="1067" spans="1:10" ht="29.25">
      <c r="A1067" s="178" t="s">
        <v>7369</v>
      </c>
      <c r="B1067" s="178" t="s">
        <v>92</v>
      </c>
      <c r="C1067" s="178" t="s">
        <v>2668</v>
      </c>
      <c r="D1067" s="197" t="s">
        <v>2669</v>
      </c>
      <c r="E1067" s="198" t="s">
        <v>92</v>
      </c>
      <c r="F1067" s="217">
        <v>0</v>
      </c>
      <c r="G1067" s="217">
        <v>0</v>
      </c>
      <c r="H1067" s="217">
        <v>0</v>
      </c>
      <c r="I1067" s="199" t="s">
        <v>7347</v>
      </c>
      <c r="J1067" s="178" t="str">
        <f>_xlfn.XLOOKUP('FP&amp;A FEMA Mapping'!I1067,'FP&amp;A NFC Mapping'!M:M,'FP&amp;A NFC Mapping'!N:N)</f>
        <v>Engineering and Asset Management</v>
      </c>
    </row>
    <row r="1068" spans="1:10" ht="29.25">
      <c r="A1068" s="178" t="s">
        <v>7369</v>
      </c>
      <c r="B1068" s="178" t="s">
        <v>92</v>
      </c>
      <c r="C1068" s="178" t="s">
        <v>2670</v>
      </c>
      <c r="D1068" s="197" t="s">
        <v>2671</v>
      </c>
      <c r="E1068" s="198" t="s">
        <v>92</v>
      </c>
      <c r="F1068" s="217">
        <v>0</v>
      </c>
      <c r="G1068" s="217">
        <v>0</v>
      </c>
      <c r="H1068" s="217">
        <v>0</v>
      </c>
      <c r="I1068" s="199" t="s">
        <v>7347</v>
      </c>
      <c r="J1068" s="178" t="str">
        <f>_xlfn.XLOOKUP('FP&amp;A FEMA Mapping'!I1068,'FP&amp;A NFC Mapping'!M:M,'FP&amp;A NFC Mapping'!N:N)</f>
        <v>Engineering and Asset Management</v>
      </c>
    </row>
    <row r="1069" spans="1:10" ht="29.25">
      <c r="A1069" s="178" t="s">
        <v>7369</v>
      </c>
      <c r="B1069" s="178" t="s">
        <v>92</v>
      </c>
      <c r="C1069" s="178" t="s">
        <v>2672</v>
      </c>
      <c r="D1069" s="197" t="s">
        <v>2673</v>
      </c>
      <c r="E1069" s="198" t="s">
        <v>92</v>
      </c>
      <c r="F1069" s="217">
        <v>0</v>
      </c>
      <c r="G1069" s="217">
        <v>0</v>
      </c>
      <c r="H1069" s="217">
        <v>0</v>
      </c>
      <c r="I1069" s="199" t="s">
        <v>7347</v>
      </c>
      <c r="J1069" s="178" t="str">
        <f>_xlfn.XLOOKUP('FP&amp;A FEMA Mapping'!I1069,'FP&amp;A NFC Mapping'!M:M,'FP&amp;A NFC Mapping'!N:N)</f>
        <v>Engineering and Asset Management</v>
      </c>
    </row>
    <row r="1070" spans="1:10" ht="29.25">
      <c r="A1070" s="178" t="s">
        <v>7369</v>
      </c>
      <c r="B1070" s="178" t="s">
        <v>92</v>
      </c>
      <c r="C1070" s="178" t="s">
        <v>2674</v>
      </c>
      <c r="D1070" s="197" t="s">
        <v>2675</v>
      </c>
      <c r="E1070" s="198" t="s">
        <v>92</v>
      </c>
      <c r="F1070" s="217">
        <v>0</v>
      </c>
      <c r="G1070" s="217">
        <v>0</v>
      </c>
      <c r="H1070" s="217">
        <v>0</v>
      </c>
      <c r="I1070" s="199" t="s">
        <v>7347</v>
      </c>
      <c r="J1070" s="178" t="str">
        <f>_xlfn.XLOOKUP('FP&amp;A FEMA Mapping'!I1070,'FP&amp;A NFC Mapping'!M:M,'FP&amp;A NFC Mapping'!N:N)</f>
        <v>Engineering and Asset Management</v>
      </c>
    </row>
    <row r="1071" spans="1:10" ht="29.25">
      <c r="A1071" s="178" t="s">
        <v>7369</v>
      </c>
      <c r="B1071" s="178" t="s">
        <v>92</v>
      </c>
      <c r="C1071" s="178" t="s">
        <v>2676</v>
      </c>
      <c r="D1071" s="197" t="s">
        <v>2677</v>
      </c>
      <c r="E1071" s="198" t="s">
        <v>92</v>
      </c>
      <c r="F1071" s="217">
        <v>0</v>
      </c>
      <c r="G1071" s="217">
        <v>0</v>
      </c>
      <c r="H1071" s="217">
        <v>0</v>
      </c>
      <c r="I1071" s="199" t="s">
        <v>7347</v>
      </c>
      <c r="J1071" s="178" t="str">
        <f>_xlfn.XLOOKUP('FP&amp;A FEMA Mapping'!I1071,'FP&amp;A NFC Mapping'!M:M,'FP&amp;A NFC Mapping'!N:N)</f>
        <v>Engineering and Asset Management</v>
      </c>
    </row>
    <row r="1072" spans="1:10" ht="29.25">
      <c r="A1072" s="178" t="s">
        <v>7369</v>
      </c>
      <c r="B1072" s="178" t="s">
        <v>92</v>
      </c>
      <c r="C1072" s="178" t="s">
        <v>2678</v>
      </c>
      <c r="D1072" s="197" t="s">
        <v>2679</v>
      </c>
      <c r="E1072" s="198" t="s">
        <v>92</v>
      </c>
      <c r="F1072" s="217">
        <v>0</v>
      </c>
      <c r="G1072" s="217">
        <v>0</v>
      </c>
      <c r="H1072" s="217">
        <v>0</v>
      </c>
      <c r="I1072" s="199" t="s">
        <v>7347</v>
      </c>
      <c r="J1072" s="178" t="str">
        <f>_xlfn.XLOOKUP('FP&amp;A FEMA Mapping'!I1072,'FP&amp;A NFC Mapping'!M:M,'FP&amp;A NFC Mapping'!N:N)</f>
        <v>Engineering and Asset Management</v>
      </c>
    </row>
    <row r="1073" spans="1:10" ht="29.25">
      <c r="A1073" s="178" t="s">
        <v>7369</v>
      </c>
      <c r="B1073" s="178" t="s">
        <v>92</v>
      </c>
      <c r="C1073" s="178" t="s">
        <v>2680</v>
      </c>
      <c r="D1073" s="197" t="s">
        <v>2681</v>
      </c>
      <c r="E1073" s="198" t="s">
        <v>92</v>
      </c>
      <c r="F1073" s="217">
        <v>0</v>
      </c>
      <c r="G1073" s="217">
        <v>0</v>
      </c>
      <c r="H1073" s="217">
        <v>0</v>
      </c>
      <c r="I1073" s="199" t="s">
        <v>7347</v>
      </c>
      <c r="J1073" s="178" t="str">
        <f>_xlfn.XLOOKUP('FP&amp;A FEMA Mapping'!I1073,'FP&amp;A NFC Mapping'!M:M,'FP&amp;A NFC Mapping'!N:N)</f>
        <v>Engineering and Asset Management</v>
      </c>
    </row>
    <row r="1074" spans="1:10" ht="29.25">
      <c r="A1074" s="178" t="s">
        <v>7369</v>
      </c>
      <c r="B1074" s="178" t="s">
        <v>92</v>
      </c>
      <c r="C1074" s="178" t="s">
        <v>2682</v>
      </c>
      <c r="D1074" s="197" t="s">
        <v>2683</v>
      </c>
      <c r="E1074" s="198" t="s">
        <v>92</v>
      </c>
      <c r="F1074" s="217">
        <v>0</v>
      </c>
      <c r="G1074" s="217">
        <v>0</v>
      </c>
      <c r="H1074" s="217">
        <v>0</v>
      </c>
      <c r="I1074" s="199" t="s">
        <v>7347</v>
      </c>
      <c r="J1074" s="178" t="str">
        <f>_xlfn.XLOOKUP('FP&amp;A FEMA Mapping'!I1074,'FP&amp;A NFC Mapping'!M:M,'FP&amp;A NFC Mapping'!N:N)</f>
        <v>Engineering and Asset Management</v>
      </c>
    </row>
    <row r="1075" spans="1:10" ht="29.25">
      <c r="A1075" s="178" t="s">
        <v>7369</v>
      </c>
      <c r="B1075" s="178" t="s">
        <v>92</v>
      </c>
      <c r="C1075" s="178" t="s">
        <v>2684</v>
      </c>
      <c r="D1075" s="197" t="s">
        <v>2685</v>
      </c>
      <c r="E1075" s="198" t="s">
        <v>92</v>
      </c>
      <c r="F1075" s="217">
        <v>0</v>
      </c>
      <c r="G1075" s="217">
        <v>0</v>
      </c>
      <c r="H1075" s="217">
        <v>0</v>
      </c>
      <c r="I1075" s="199" t="s">
        <v>7347</v>
      </c>
      <c r="J1075" s="178" t="str">
        <f>_xlfn.XLOOKUP('FP&amp;A FEMA Mapping'!I1075,'FP&amp;A NFC Mapping'!M:M,'FP&amp;A NFC Mapping'!N:N)</f>
        <v>Engineering and Asset Management</v>
      </c>
    </row>
    <row r="1076" spans="1:10" ht="29.25">
      <c r="A1076" s="178" t="s">
        <v>7369</v>
      </c>
      <c r="B1076" s="178" t="s">
        <v>92</v>
      </c>
      <c r="C1076" s="178" t="s">
        <v>2686</v>
      </c>
      <c r="D1076" s="197" t="s">
        <v>2687</v>
      </c>
      <c r="E1076" s="198" t="s">
        <v>92</v>
      </c>
      <c r="F1076" s="217">
        <v>0</v>
      </c>
      <c r="G1076" s="217">
        <v>0</v>
      </c>
      <c r="H1076" s="217">
        <v>0</v>
      </c>
      <c r="I1076" s="199" t="s">
        <v>7347</v>
      </c>
      <c r="J1076" s="178" t="str">
        <f>_xlfn.XLOOKUP('FP&amp;A FEMA Mapping'!I1076,'FP&amp;A NFC Mapping'!M:M,'FP&amp;A NFC Mapping'!N:N)</f>
        <v>Engineering and Asset Management</v>
      </c>
    </row>
    <row r="1077" spans="1:10" ht="29.25">
      <c r="A1077" s="178" t="s">
        <v>7369</v>
      </c>
      <c r="B1077" s="178" t="s">
        <v>92</v>
      </c>
      <c r="C1077" s="178" t="s">
        <v>2688</v>
      </c>
      <c r="D1077" s="197" t="s">
        <v>2689</v>
      </c>
      <c r="E1077" s="198" t="s">
        <v>92</v>
      </c>
      <c r="F1077" s="217">
        <v>0</v>
      </c>
      <c r="G1077" s="217">
        <v>0</v>
      </c>
      <c r="H1077" s="217">
        <v>0</v>
      </c>
      <c r="I1077" s="199" t="s">
        <v>7347</v>
      </c>
      <c r="J1077" s="178" t="str">
        <f>_xlfn.XLOOKUP('FP&amp;A FEMA Mapping'!I1077,'FP&amp;A NFC Mapping'!M:M,'FP&amp;A NFC Mapping'!N:N)</f>
        <v>Engineering and Asset Management</v>
      </c>
    </row>
    <row r="1078" spans="1:10" ht="29.25">
      <c r="A1078" s="178" t="s">
        <v>7369</v>
      </c>
      <c r="B1078" s="178" t="s">
        <v>92</v>
      </c>
      <c r="C1078" s="178" t="s">
        <v>2690</v>
      </c>
      <c r="D1078" s="197" t="s">
        <v>2691</v>
      </c>
      <c r="E1078" s="198" t="s">
        <v>92</v>
      </c>
      <c r="F1078" s="217">
        <v>0</v>
      </c>
      <c r="G1078" s="217">
        <v>0</v>
      </c>
      <c r="H1078" s="217">
        <v>0</v>
      </c>
      <c r="I1078" s="199" t="s">
        <v>7347</v>
      </c>
      <c r="J1078" s="178" t="str">
        <f>_xlfn.XLOOKUP('FP&amp;A FEMA Mapping'!I1078,'FP&amp;A NFC Mapping'!M:M,'FP&amp;A NFC Mapping'!N:N)</f>
        <v>Engineering and Asset Management</v>
      </c>
    </row>
    <row r="1079" spans="1:10" ht="29.25">
      <c r="A1079" s="178" t="s">
        <v>7369</v>
      </c>
      <c r="B1079" s="178" t="s">
        <v>92</v>
      </c>
      <c r="C1079" s="178" t="s">
        <v>2692</v>
      </c>
      <c r="D1079" s="197" t="s">
        <v>2693</v>
      </c>
      <c r="E1079" s="198" t="s">
        <v>92</v>
      </c>
      <c r="F1079" s="217">
        <v>0</v>
      </c>
      <c r="G1079" s="217">
        <v>0</v>
      </c>
      <c r="H1079" s="217">
        <v>0</v>
      </c>
      <c r="I1079" s="199" t="s">
        <v>7347</v>
      </c>
      <c r="J1079" s="178" t="str">
        <f>_xlfn.XLOOKUP('FP&amp;A FEMA Mapping'!I1079,'FP&amp;A NFC Mapping'!M:M,'FP&amp;A NFC Mapping'!N:N)</f>
        <v>Engineering and Asset Management</v>
      </c>
    </row>
    <row r="1080" spans="1:10" ht="29.25">
      <c r="A1080" s="178" t="s">
        <v>7369</v>
      </c>
      <c r="B1080" s="178" t="s">
        <v>92</v>
      </c>
      <c r="C1080" s="178" t="s">
        <v>2694</v>
      </c>
      <c r="D1080" s="197" t="s">
        <v>2695</v>
      </c>
      <c r="E1080" s="198" t="s">
        <v>92</v>
      </c>
      <c r="F1080" s="217">
        <v>0</v>
      </c>
      <c r="G1080" s="217">
        <v>0</v>
      </c>
      <c r="H1080" s="217">
        <v>0</v>
      </c>
      <c r="I1080" s="199" t="s">
        <v>7347</v>
      </c>
      <c r="J1080" s="178" t="str">
        <f>_xlfn.XLOOKUP('FP&amp;A FEMA Mapping'!I1080,'FP&amp;A NFC Mapping'!M:M,'FP&amp;A NFC Mapping'!N:N)</f>
        <v>Engineering and Asset Management</v>
      </c>
    </row>
    <row r="1081" spans="1:10" ht="29.25">
      <c r="A1081" s="178" t="s">
        <v>7369</v>
      </c>
      <c r="B1081" s="178" t="s">
        <v>92</v>
      </c>
      <c r="C1081" s="178" t="s">
        <v>2696</v>
      </c>
      <c r="D1081" s="197" t="s">
        <v>2697</v>
      </c>
      <c r="E1081" s="198" t="s">
        <v>92</v>
      </c>
      <c r="F1081" s="217">
        <v>0</v>
      </c>
      <c r="G1081" s="217">
        <v>0</v>
      </c>
      <c r="H1081" s="217">
        <v>0</v>
      </c>
      <c r="I1081" s="199" t="s">
        <v>7347</v>
      </c>
      <c r="J1081" s="178" t="str">
        <f>_xlfn.XLOOKUP('FP&amp;A FEMA Mapping'!I1081,'FP&amp;A NFC Mapping'!M:M,'FP&amp;A NFC Mapping'!N:N)</f>
        <v>Engineering and Asset Management</v>
      </c>
    </row>
    <row r="1082" spans="1:10" ht="29.25">
      <c r="A1082" s="178" t="s">
        <v>7369</v>
      </c>
      <c r="B1082" s="178" t="s">
        <v>92</v>
      </c>
      <c r="C1082" s="178" t="s">
        <v>2698</v>
      </c>
      <c r="D1082" s="197" t="s">
        <v>2699</v>
      </c>
      <c r="E1082" s="198" t="s">
        <v>92</v>
      </c>
      <c r="F1082" s="217">
        <v>0</v>
      </c>
      <c r="G1082" s="217">
        <v>0</v>
      </c>
      <c r="H1082" s="217">
        <v>0</v>
      </c>
      <c r="I1082" s="199" t="s">
        <v>7347</v>
      </c>
      <c r="J1082" s="178" t="str">
        <f>_xlfn.XLOOKUP('FP&amp;A FEMA Mapping'!I1082,'FP&amp;A NFC Mapping'!M:M,'FP&amp;A NFC Mapping'!N:N)</f>
        <v>Engineering and Asset Management</v>
      </c>
    </row>
    <row r="1083" spans="1:10" ht="29.25">
      <c r="A1083" s="178" t="s">
        <v>7369</v>
      </c>
      <c r="B1083" s="178" t="s">
        <v>100</v>
      </c>
      <c r="C1083" s="178" t="s">
        <v>2700</v>
      </c>
      <c r="D1083" s="197" t="s">
        <v>2701</v>
      </c>
      <c r="E1083" s="198" t="s">
        <v>100</v>
      </c>
      <c r="F1083" s="217">
        <v>0</v>
      </c>
      <c r="G1083" s="217">
        <v>0</v>
      </c>
      <c r="H1083" s="217">
        <v>0</v>
      </c>
      <c r="I1083" s="199" t="s">
        <v>7347</v>
      </c>
      <c r="J1083" s="178" t="str">
        <f>_xlfn.XLOOKUP('FP&amp;A FEMA Mapping'!I1083,'FP&amp;A NFC Mapping'!M:M,'FP&amp;A NFC Mapping'!N:N)</f>
        <v>Engineering and Asset Management</v>
      </c>
    </row>
    <row r="1084" spans="1:10" ht="29.25">
      <c r="A1084" s="178" t="s">
        <v>7369</v>
      </c>
      <c r="B1084" s="178" t="s">
        <v>100</v>
      </c>
      <c r="C1084" s="178" t="s">
        <v>2702</v>
      </c>
      <c r="D1084" s="197" t="s">
        <v>2703</v>
      </c>
      <c r="E1084" s="198" t="s">
        <v>100</v>
      </c>
      <c r="F1084" s="217">
        <v>0</v>
      </c>
      <c r="G1084" s="217">
        <v>0</v>
      </c>
      <c r="H1084" s="217">
        <v>0</v>
      </c>
      <c r="I1084" s="199" t="s">
        <v>7347</v>
      </c>
      <c r="J1084" s="178" t="str">
        <f>_xlfn.XLOOKUP('FP&amp;A FEMA Mapping'!I1084,'FP&amp;A NFC Mapping'!M:M,'FP&amp;A NFC Mapping'!N:N)</f>
        <v>Engineering and Asset Management</v>
      </c>
    </row>
    <row r="1085" spans="1:10" ht="29.25">
      <c r="A1085" s="178" t="s">
        <v>7369</v>
      </c>
      <c r="B1085" s="178" t="s">
        <v>100</v>
      </c>
      <c r="C1085" s="178" t="s">
        <v>2704</v>
      </c>
      <c r="D1085" s="197" t="s">
        <v>2705</v>
      </c>
      <c r="E1085" s="198" t="s">
        <v>100</v>
      </c>
      <c r="F1085" s="217">
        <v>0</v>
      </c>
      <c r="G1085" s="217">
        <v>0</v>
      </c>
      <c r="H1085" s="217">
        <v>0</v>
      </c>
      <c r="I1085" s="199" t="s">
        <v>7347</v>
      </c>
      <c r="J1085" s="178" t="str">
        <f>_xlfn.XLOOKUP('FP&amp;A FEMA Mapping'!I1085,'FP&amp;A NFC Mapping'!M:M,'FP&amp;A NFC Mapping'!N:N)</f>
        <v>Engineering and Asset Management</v>
      </c>
    </row>
    <row r="1086" spans="1:10" ht="29.25">
      <c r="A1086" s="178" t="s">
        <v>7369</v>
      </c>
      <c r="B1086" s="178" t="s">
        <v>100</v>
      </c>
      <c r="C1086" s="178" t="s">
        <v>2706</v>
      </c>
      <c r="D1086" s="197" t="s">
        <v>2707</v>
      </c>
      <c r="E1086" s="198" t="s">
        <v>100</v>
      </c>
      <c r="F1086" s="217">
        <v>0</v>
      </c>
      <c r="G1086" s="217">
        <v>0</v>
      </c>
      <c r="H1086" s="217">
        <v>0</v>
      </c>
      <c r="I1086" s="199" t="s">
        <v>7347</v>
      </c>
      <c r="J1086" s="178" t="str">
        <f>_xlfn.XLOOKUP('FP&amp;A FEMA Mapping'!I1086,'FP&amp;A NFC Mapping'!M:M,'FP&amp;A NFC Mapping'!N:N)</f>
        <v>Engineering and Asset Management</v>
      </c>
    </row>
    <row r="1087" spans="1:10" ht="29.25">
      <c r="A1087" s="178" t="s">
        <v>7369</v>
      </c>
      <c r="B1087" s="178" t="s">
        <v>100</v>
      </c>
      <c r="C1087" s="178" t="s">
        <v>2708</v>
      </c>
      <c r="D1087" s="197" t="s">
        <v>2709</v>
      </c>
      <c r="E1087" s="198" t="s">
        <v>100</v>
      </c>
      <c r="F1087" s="217">
        <v>0</v>
      </c>
      <c r="G1087" s="217">
        <v>0</v>
      </c>
      <c r="H1087" s="217">
        <v>0</v>
      </c>
      <c r="I1087" s="199" t="s">
        <v>7347</v>
      </c>
      <c r="J1087" s="178" t="str">
        <f>_xlfn.XLOOKUP('FP&amp;A FEMA Mapping'!I1087,'FP&amp;A NFC Mapping'!M:M,'FP&amp;A NFC Mapping'!N:N)</f>
        <v>Engineering and Asset Management</v>
      </c>
    </row>
    <row r="1088" spans="1:10" ht="29.25">
      <c r="A1088" s="178" t="s">
        <v>7369</v>
      </c>
      <c r="B1088" s="178" t="s">
        <v>100</v>
      </c>
      <c r="C1088" s="178" t="s">
        <v>2710</v>
      </c>
      <c r="D1088" s="197" t="s">
        <v>2711</v>
      </c>
      <c r="E1088" s="198" t="s">
        <v>100</v>
      </c>
      <c r="F1088" s="217">
        <v>0</v>
      </c>
      <c r="G1088" s="217">
        <v>0</v>
      </c>
      <c r="H1088" s="217">
        <v>0</v>
      </c>
      <c r="I1088" s="199" t="s">
        <v>7347</v>
      </c>
      <c r="J1088" s="178" t="str">
        <f>_xlfn.XLOOKUP('FP&amp;A FEMA Mapping'!I1088,'FP&amp;A NFC Mapping'!M:M,'FP&amp;A NFC Mapping'!N:N)</f>
        <v>Engineering and Asset Management</v>
      </c>
    </row>
    <row r="1089" spans="1:10" ht="29.25">
      <c r="A1089" s="178" t="s">
        <v>7369</v>
      </c>
      <c r="B1089" s="178" t="s">
        <v>100</v>
      </c>
      <c r="C1089" s="178" t="s">
        <v>2712</v>
      </c>
      <c r="D1089" s="197" t="s">
        <v>2713</v>
      </c>
      <c r="E1089" s="198" t="s">
        <v>100</v>
      </c>
      <c r="F1089" s="217">
        <v>0</v>
      </c>
      <c r="G1089" s="217">
        <v>0</v>
      </c>
      <c r="H1089" s="217">
        <v>0</v>
      </c>
      <c r="I1089" s="199" t="s">
        <v>7347</v>
      </c>
      <c r="J1089" s="178" t="str">
        <f>_xlfn.XLOOKUP('FP&amp;A FEMA Mapping'!I1089,'FP&amp;A NFC Mapping'!M:M,'FP&amp;A NFC Mapping'!N:N)</f>
        <v>Engineering and Asset Management</v>
      </c>
    </row>
    <row r="1090" spans="1:10" ht="29.25">
      <c r="A1090" s="178" t="s">
        <v>7369</v>
      </c>
      <c r="B1090" s="178" t="s">
        <v>100</v>
      </c>
      <c r="C1090" s="178" t="s">
        <v>2714</v>
      </c>
      <c r="D1090" s="197" t="s">
        <v>2715</v>
      </c>
      <c r="E1090" s="198" t="s">
        <v>100</v>
      </c>
      <c r="F1090" s="217">
        <v>0</v>
      </c>
      <c r="G1090" s="217">
        <v>0</v>
      </c>
      <c r="H1090" s="217">
        <v>0</v>
      </c>
      <c r="I1090" s="199" t="s">
        <v>7347</v>
      </c>
      <c r="J1090" s="178" t="str">
        <f>_xlfn.XLOOKUP('FP&amp;A FEMA Mapping'!I1090,'FP&amp;A NFC Mapping'!M:M,'FP&amp;A NFC Mapping'!N:N)</f>
        <v>Engineering and Asset Management</v>
      </c>
    </row>
    <row r="1091" spans="1:10" ht="29.25">
      <c r="A1091" s="178" t="s">
        <v>7369</v>
      </c>
      <c r="B1091" s="178" t="s">
        <v>92</v>
      </c>
      <c r="C1091" s="178" t="s">
        <v>2716</v>
      </c>
      <c r="D1091" s="197" t="s">
        <v>2717</v>
      </c>
      <c r="E1091" s="198" t="s">
        <v>92</v>
      </c>
      <c r="F1091" s="217">
        <v>0</v>
      </c>
      <c r="G1091" s="217">
        <v>0</v>
      </c>
      <c r="H1091" s="217">
        <v>0</v>
      </c>
      <c r="I1091" s="199" t="s">
        <v>7347</v>
      </c>
      <c r="J1091" s="178" t="str">
        <f>_xlfn.XLOOKUP('FP&amp;A FEMA Mapping'!I1091,'FP&amp;A NFC Mapping'!M:M,'FP&amp;A NFC Mapping'!N:N)</f>
        <v>Engineering and Asset Management</v>
      </c>
    </row>
    <row r="1092" spans="1:10" ht="29.25">
      <c r="A1092" s="178" t="s">
        <v>7369</v>
      </c>
      <c r="B1092" s="178" t="s">
        <v>92</v>
      </c>
      <c r="C1092" s="178" t="s">
        <v>2718</v>
      </c>
      <c r="D1092" s="197" t="s">
        <v>2719</v>
      </c>
      <c r="E1092" s="198" t="s">
        <v>92</v>
      </c>
      <c r="F1092" s="217">
        <v>0</v>
      </c>
      <c r="G1092" s="217">
        <v>0</v>
      </c>
      <c r="H1092" s="217">
        <v>0</v>
      </c>
      <c r="I1092" s="199" t="s">
        <v>7347</v>
      </c>
      <c r="J1092" s="178" t="str">
        <f>_xlfn.XLOOKUP('FP&amp;A FEMA Mapping'!I1092,'FP&amp;A NFC Mapping'!M:M,'FP&amp;A NFC Mapping'!N:N)</f>
        <v>Engineering and Asset Management</v>
      </c>
    </row>
    <row r="1093" spans="1:10" ht="29.25">
      <c r="A1093" s="178" t="s">
        <v>7369</v>
      </c>
      <c r="B1093" s="178" t="s">
        <v>92</v>
      </c>
      <c r="C1093" s="178" t="s">
        <v>2720</v>
      </c>
      <c r="D1093" s="197" t="s">
        <v>2721</v>
      </c>
      <c r="E1093" s="198" t="s">
        <v>92</v>
      </c>
      <c r="F1093" s="217">
        <v>0</v>
      </c>
      <c r="G1093" s="217">
        <v>0</v>
      </c>
      <c r="H1093" s="217">
        <v>0</v>
      </c>
      <c r="I1093" s="199" t="s">
        <v>7347</v>
      </c>
      <c r="J1093" s="178" t="str">
        <f>_xlfn.XLOOKUP('FP&amp;A FEMA Mapping'!I1093,'FP&amp;A NFC Mapping'!M:M,'FP&amp;A NFC Mapping'!N:N)</f>
        <v>Engineering and Asset Management</v>
      </c>
    </row>
    <row r="1094" spans="1:10" ht="29.25">
      <c r="A1094" s="178" t="s">
        <v>7369</v>
      </c>
      <c r="B1094" s="178" t="s">
        <v>102</v>
      </c>
      <c r="C1094" s="178" t="s">
        <v>2722</v>
      </c>
      <c r="D1094" s="197" t="s">
        <v>2723</v>
      </c>
      <c r="E1094" s="198" t="s">
        <v>102</v>
      </c>
      <c r="F1094" s="217">
        <v>0</v>
      </c>
      <c r="G1094" s="217">
        <v>0</v>
      </c>
      <c r="H1094" s="217">
        <v>0</v>
      </c>
      <c r="I1094" s="199" t="s">
        <v>7347</v>
      </c>
      <c r="J1094" s="178" t="str">
        <f>_xlfn.XLOOKUP('FP&amp;A FEMA Mapping'!I1094,'FP&amp;A NFC Mapping'!M:M,'FP&amp;A NFC Mapping'!N:N)</f>
        <v>Engineering and Asset Management</v>
      </c>
    </row>
    <row r="1095" spans="1:10" ht="29.25">
      <c r="A1095" s="178" t="s">
        <v>7369</v>
      </c>
      <c r="B1095" s="178" t="s">
        <v>102</v>
      </c>
      <c r="C1095" s="178" t="s">
        <v>2724</v>
      </c>
      <c r="D1095" s="197" t="s">
        <v>2725</v>
      </c>
      <c r="E1095" s="198" t="s">
        <v>102</v>
      </c>
      <c r="F1095" s="217">
        <v>0</v>
      </c>
      <c r="G1095" s="217">
        <v>0</v>
      </c>
      <c r="H1095" s="217">
        <v>0</v>
      </c>
      <c r="I1095" s="199" t="s">
        <v>7347</v>
      </c>
      <c r="J1095" s="178" t="str">
        <f>_xlfn.XLOOKUP('FP&amp;A FEMA Mapping'!I1095,'FP&amp;A NFC Mapping'!M:M,'FP&amp;A NFC Mapping'!N:N)</f>
        <v>Engineering and Asset Management</v>
      </c>
    </row>
    <row r="1096" spans="1:10" ht="29.25">
      <c r="A1096" s="178" t="s">
        <v>7369</v>
      </c>
      <c r="B1096" s="178" t="s">
        <v>102</v>
      </c>
      <c r="C1096" s="178" t="s">
        <v>2726</v>
      </c>
      <c r="D1096" s="197" t="s">
        <v>2727</v>
      </c>
      <c r="E1096" s="198" t="s">
        <v>102</v>
      </c>
      <c r="F1096" s="217">
        <v>0</v>
      </c>
      <c r="G1096" s="217">
        <v>0</v>
      </c>
      <c r="H1096" s="217">
        <v>0</v>
      </c>
      <c r="I1096" s="199" t="s">
        <v>7347</v>
      </c>
      <c r="J1096" s="178" t="str">
        <f>_xlfn.XLOOKUP('FP&amp;A FEMA Mapping'!I1096,'FP&amp;A NFC Mapping'!M:M,'FP&amp;A NFC Mapping'!N:N)</f>
        <v>Engineering and Asset Management</v>
      </c>
    </row>
    <row r="1097" spans="1:10" ht="29.25">
      <c r="A1097" s="178" t="s">
        <v>7369</v>
      </c>
      <c r="B1097" s="178" t="s">
        <v>102</v>
      </c>
      <c r="C1097" s="178" t="s">
        <v>2728</v>
      </c>
      <c r="D1097" s="197" t="s">
        <v>2729</v>
      </c>
      <c r="E1097" s="198" t="s">
        <v>102</v>
      </c>
      <c r="F1097" s="217">
        <v>0</v>
      </c>
      <c r="G1097" s="217">
        <v>0</v>
      </c>
      <c r="H1097" s="217">
        <v>0</v>
      </c>
      <c r="I1097" s="199" t="s">
        <v>7347</v>
      </c>
      <c r="J1097" s="178" t="str">
        <f>_xlfn.XLOOKUP('FP&amp;A FEMA Mapping'!I1097,'FP&amp;A NFC Mapping'!M:M,'FP&amp;A NFC Mapping'!N:N)</f>
        <v>Engineering and Asset Management</v>
      </c>
    </row>
    <row r="1098" spans="1:10" ht="29.25">
      <c r="A1098" s="178" t="s">
        <v>7369</v>
      </c>
      <c r="B1098" s="178" t="s">
        <v>102</v>
      </c>
      <c r="C1098" s="178" t="s">
        <v>2730</v>
      </c>
      <c r="D1098" s="197" t="s">
        <v>2731</v>
      </c>
      <c r="E1098" s="198" t="s">
        <v>102</v>
      </c>
      <c r="F1098" s="217">
        <v>0</v>
      </c>
      <c r="G1098" s="217">
        <v>0</v>
      </c>
      <c r="H1098" s="217">
        <v>0</v>
      </c>
      <c r="I1098" s="199" t="s">
        <v>7347</v>
      </c>
      <c r="J1098" s="178" t="str">
        <f>_xlfn.XLOOKUP('FP&amp;A FEMA Mapping'!I1098,'FP&amp;A NFC Mapping'!M:M,'FP&amp;A NFC Mapping'!N:N)</f>
        <v>Engineering and Asset Management</v>
      </c>
    </row>
    <row r="1099" spans="1:10" ht="29.25">
      <c r="A1099" s="178" t="s">
        <v>7369</v>
      </c>
      <c r="B1099" s="178" t="s">
        <v>102</v>
      </c>
      <c r="C1099" s="178" t="s">
        <v>2732</v>
      </c>
      <c r="D1099" s="197" t="s">
        <v>2733</v>
      </c>
      <c r="E1099" s="198" t="s">
        <v>102</v>
      </c>
      <c r="F1099" s="217">
        <v>0</v>
      </c>
      <c r="G1099" s="217">
        <v>0</v>
      </c>
      <c r="H1099" s="217">
        <v>0</v>
      </c>
      <c r="I1099" s="199" t="s">
        <v>7347</v>
      </c>
      <c r="J1099" s="178" t="str">
        <f>_xlfn.XLOOKUP('FP&amp;A FEMA Mapping'!I1099,'FP&amp;A NFC Mapping'!M:M,'FP&amp;A NFC Mapping'!N:N)</f>
        <v>Engineering and Asset Management</v>
      </c>
    </row>
    <row r="1100" spans="1:10" ht="29.25">
      <c r="A1100" s="178" t="s">
        <v>7369</v>
      </c>
      <c r="B1100" s="178" t="s">
        <v>102</v>
      </c>
      <c r="C1100" s="178" t="s">
        <v>2734</v>
      </c>
      <c r="D1100" s="197" t="s">
        <v>2735</v>
      </c>
      <c r="E1100" s="198" t="s">
        <v>102</v>
      </c>
      <c r="F1100" s="217">
        <v>0</v>
      </c>
      <c r="G1100" s="217">
        <v>0</v>
      </c>
      <c r="H1100" s="217">
        <v>0</v>
      </c>
      <c r="I1100" s="199" t="s">
        <v>7347</v>
      </c>
      <c r="J1100" s="178" t="str">
        <f>_xlfn.XLOOKUP('FP&amp;A FEMA Mapping'!I1100,'FP&amp;A NFC Mapping'!M:M,'FP&amp;A NFC Mapping'!N:N)</f>
        <v>Engineering and Asset Management</v>
      </c>
    </row>
    <row r="1101" spans="1:10" ht="29.25">
      <c r="A1101" s="178" t="s">
        <v>7369</v>
      </c>
      <c r="B1101" s="178" t="s">
        <v>102</v>
      </c>
      <c r="C1101" s="178" t="s">
        <v>2736</v>
      </c>
      <c r="D1101" s="197" t="s">
        <v>2737</v>
      </c>
      <c r="E1101" s="198" t="s">
        <v>102</v>
      </c>
      <c r="F1101" s="217">
        <v>0</v>
      </c>
      <c r="G1101" s="217">
        <v>0</v>
      </c>
      <c r="H1101" s="217">
        <v>0</v>
      </c>
      <c r="I1101" s="199" t="s">
        <v>7347</v>
      </c>
      <c r="J1101" s="178" t="str">
        <f>_xlfn.XLOOKUP('FP&amp;A FEMA Mapping'!I1101,'FP&amp;A NFC Mapping'!M:M,'FP&amp;A NFC Mapping'!N:N)</f>
        <v>Engineering and Asset Management</v>
      </c>
    </row>
    <row r="1102" spans="1:10" ht="29.25">
      <c r="A1102" s="178" t="s">
        <v>7369</v>
      </c>
      <c r="B1102" s="178" t="s">
        <v>102</v>
      </c>
      <c r="C1102" s="178" t="s">
        <v>2738</v>
      </c>
      <c r="D1102" s="197" t="s">
        <v>2739</v>
      </c>
      <c r="E1102" s="198" t="s">
        <v>102</v>
      </c>
      <c r="F1102" s="217">
        <v>0</v>
      </c>
      <c r="G1102" s="217">
        <v>0</v>
      </c>
      <c r="H1102" s="217">
        <v>0</v>
      </c>
      <c r="I1102" s="199" t="s">
        <v>7347</v>
      </c>
      <c r="J1102" s="178" t="str">
        <f>_xlfn.XLOOKUP('FP&amp;A FEMA Mapping'!I1102,'FP&amp;A NFC Mapping'!M:M,'FP&amp;A NFC Mapping'!N:N)</f>
        <v>Engineering and Asset Management</v>
      </c>
    </row>
    <row r="1103" spans="1:10" ht="29.25">
      <c r="A1103" s="178" t="s">
        <v>7369</v>
      </c>
      <c r="B1103" s="178" t="s">
        <v>102</v>
      </c>
      <c r="C1103" s="178" t="s">
        <v>2740</v>
      </c>
      <c r="D1103" s="197" t="s">
        <v>2741</v>
      </c>
      <c r="E1103" s="198" t="s">
        <v>102</v>
      </c>
      <c r="F1103" s="217">
        <v>0</v>
      </c>
      <c r="G1103" s="217">
        <v>0</v>
      </c>
      <c r="H1103" s="217">
        <v>0</v>
      </c>
      <c r="I1103" s="199" t="s">
        <v>7347</v>
      </c>
      <c r="J1103" s="178" t="str">
        <f>_xlfn.XLOOKUP('FP&amp;A FEMA Mapping'!I1103,'FP&amp;A NFC Mapping'!M:M,'FP&amp;A NFC Mapping'!N:N)</f>
        <v>Engineering and Asset Management</v>
      </c>
    </row>
    <row r="1104" spans="1:10" ht="29.25">
      <c r="A1104" s="178" t="s">
        <v>7369</v>
      </c>
      <c r="B1104" s="178" t="s">
        <v>102</v>
      </c>
      <c r="C1104" s="178" t="s">
        <v>2742</v>
      </c>
      <c r="D1104" s="197" t="s">
        <v>2743</v>
      </c>
      <c r="E1104" s="198" t="s">
        <v>102</v>
      </c>
      <c r="F1104" s="217">
        <v>0</v>
      </c>
      <c r="G1104" s="217">
        <v>0</v>
      </c>
      <c r="H1104" s="217">
        <v>0</v>
      </c>
      <c r="I1104" s="199" t="s">
        <v>7347</v>
      </c>
      <c r="J1104" s="178" t="str">
        <f>_xlfn.XLOOKUP('FP&amp;A FEMA Mapping'!I1104,'FP&amp;A NFC Mapping'!M:M,'FP&amp;A NFC Mapping'!N:N)</f>
        <v>Engineering and Asset Management</v>
      </c>
    </row>
    <row r="1105" spans="1:10" ht="29.25">
      <c r="A1105" s="178" t="s">
        <v>7369</v>
      </c>
      <c r="B1105" s="178" t="s">
        <v>102</v>
      </c>
      <c r="C1105" s="178" t="s">
        <v>2744</v>
      </c>
      <c r="D1105" s="197" t="s">
        <v>2745</v>
      </c>
      <c r="E1105" s="198" t="s">
        <v>102</v>
      </c>
      <c r="F1105" s="217">
        <v>0</v>
      </c>
      <c r="G1105" s="217">
        <v>0</v>
      </c>
      <c r="H1105" s="217">
        <v>0</v>
      </c>
      <c r="I1105" s="199" t="s">
        <v>7347</v>
      </c>
      <c r="J1105" s="178" t="str">
        <f>_xlfn.XLOOKUP('FP&amp;A FEMA Mapping'!I1105,'FP&amp;A NFC Mapping'!M:M,'FP&amp;A NFC Mapping'!N:N)</f>
        <v>Engineering and Asset Management</v>
      </c>
    </row>
    <row r="1106" spans="1:10" ht="29.25">
      <c r="A1106" s="178" t="s">
        <v>7369</v>
      </c>
      <c r="B1106" s="178" t="s">
        <v>102</v>
      </c>
      <c r="C1106" s="178" t="s">
        <v>2746</v>
      </c>
      <c r="D1106" s="197" t="s">
        <v>2747</v>
      </c>
      <c r="E1106" s="198" t="s">
        <v>102</v>
      </c>
      <c r="F1106" s="217">
        <v>0</v>
      </c>
      <c r="G1106" s="217">
        <v>0</v>
      </c>
      <c r="H1106" s="217">
        <v>0</v>
      </c>
      <c r="I1106" s="199" t="s">
        <v>7347</v>
      </c>
      <c r="J1106" s="178" t="str">
        <f>_xlfn.XLOOKUP('FP&amp;A FEMA Mapping'!I1106,'FP&amp;A NFC Mapping'!M:M,'FP&amp;A NFC Mapping'!N:N)</f>
        <v>Engineering and Asset Management</v>
      </c>
    </row>
    <row r="1107" spans="1:10" ht="29.25">
      <c r="A1107" s="178" t="s">
        <v>7369</v>
      </c>
      <c r="B1107" s="178" t="s">
        <v>102</v>
      </c>
      <c r="C1107" s="178" t="s">
        <v>2748</v>
      </c>
      <c r="D1107" s="197" t="s">
        <v>2749</v>
      </c>
      <c r="E1107" s="198" t="s">
        <v>102</v>
      </c>
      <c r="F1107" s="217">
        <v>0</v>
      </c>
      <c r="G1107" s="217">
        <v>0</v>
      </c>
      <c r="H1107" s="217">
        <v>0</v>
      </c>
      <c r="I1107" s="199" t="s">
        <v>7347</v>
      </c>
      <c r="J1107" s="178" t="str">
        <f>_xlfn.XLOOKUP('FP&amp;A FEMA Mapping'!I1107,'FP&amp;A NFC Mapping'!M:M,'FP&amp;A NFC Mapping'!N:N)</f>
        <v>Engineering and Asset Management</v>
      </c>
    </row>
    <row r="1108" spans="1:10" ht="29.25">
      <c r="A1108" s="178" t="s">
        <v>7369</v>
      </c>
      <c r="B1108" s="178" t="s">
        <v>102</v>
      </c>
      <c r="C1108" s="178" t="s">
        <v>2750</v>
      </c>
      <c r="D1108" s="197" t="s">
        <v>2751</v>
      </c>
      <c r="E1108" s="198" t="s">
        <v>102</v>
      </c>
      <c r="F1108" s="217">
        <v>0</v>
      </c>
      <c r="G1108" s="217">
        <v>0</v>
      </c>
      <c r="H1108" s="217">
        <v>0</v>
      </c>
      <c r="I1108" s="199" t="s">
        <v>7347</v>
      </c>
      <c r="J1108" s="178" t="str">
        <f>_xlfn.XLOOKUP('FP&amp;A FEMA Mapping'!I1108,'FP&amp;A NFC Mapping'!M:M,'FP&amp;A NFC Mapping'!N:N)</f>
        <v>Engineering and Asset Management</v>
      </c>
    </row>
    <row r="1109" spans="1:10" ht="29.25">
      <c r="A1109" s="178" t="s">
        <v>7369</v>
      </c>
      <c r="B1109" s="178" t="s">
        <v>102</v>
      </c>
      <c r="C1109" s="178" t="s">
        <v>2752</v>
      </c>
      <c r="D1109" s="197" t="s">
        <v>2753</v>
      </c>
      <c r="E1109" s="198" t="s">
        <v>102</v>
      </c>
      <c r="F1109" s="217">
        <v>0</v>
      </c>
      <c r="G1109" s="217">
        <v>0</v>
      </c>
      <c r="H1109" s="217">
        <v>0</v>
      </c>
      <c r="I1109" s="199" t="s">
        <v>7347</v>
      </c>
      <c r="J1109" s="178" t="str">
        <f>_xlfn.XLOOKUP('FP&amp;A FEMA Mapping'!I1109,'FP&amp;A NFC Mapping'!M:M,'FP&amp;A NFC Mapping'!N:N)</f>
        <v>Engineering and Asset Management</v>
      </c>
    </row>
    <row r="1110" spans="1:10" ht="29.25">
      <c r="A1110" s="178" t="s">
        <v>7369</v>
      </c>
      <c r="B1110" s="178" t="s">
        <v>102</v>
      </c>
      <c r="C1110" s="178" t="s">
        <v>2754</v>
      </c>
      <c r="D1110" s="197" t="s">
        <v>2755</v>
      </c>
      <c r="E1110" s="198" t="s">
        <v>102</v>
      </c>
      <c r="F1110" s="217">
        <v>0</v>
      </c>
      <c r="G1110" s="217">
        <v>0</v>
      </c>
      <c r="H1110" s="217">
        <v>0</v>
      </c>
      <c r="I1110" s="199" t="s">
        <v>7347</v>
      </c>
      <c r="J1110" s="178" t="str">
        <f>_xlfn.XLOOKUP('FP&amp;A FEMA Mapping'!I1110,'FP&amp;A NFC Mapping'!M:M,'FP&amp;A NFC Mapping'!N:N)</f>
        <v>Engineering and Asset Management</v>
      </c>
    </row>
    <row r="1111" spans="1:10" ht="29.25">
      <c r="A1111" s="178" t="s">
        <v>7369</v>
      </c>
      <c r="B1111" s="178" t="s">
        <v>102</v>
      </c>
      <c r="C1111" s="178" t="s">
        <v>2756</v>
      </c>
      <c r="D1111" s="197" t="s">
        <v>2757</v>
      </c>
      <c r="E1111" s="198" t="s">
        <v>102</v>
      </c>
      <c r="F1111" s="217">
        <v>0</v>
      </c>
      <c r="G1111" s="217">
        <v>0</v>
      </c>
      <c r="H1111" s="217">
        <v>0</v>
      </c>
      <c r="I1111" s="199" t="s">
        <v>7347</v>
      </c>
      <c r="J1111" s="178" t="str">
        <f>_xlfn.XLOOKUP('FP&amp;A FEMA Mapping'!I1111,'FP&amp;A NFC Mapping'!M:M,'FP&amp;A NFC Mapping'!N:N)</f>
        <v>Engineering and Asset Management</v>
      </c>
    </row>
    <row r="1112" spans="1:10" ht="29.25">
      <c r="A1112" s="178" t="s">
        <v>7369</v>
      </c>
      <c r="B1112" s="178" t="s">
        <v>102</v>
      </c>
      <c r="C1112" s="178" t="s">
        <v>2758</v>
      </c>
      <c r="D1112" s="197" t="s">
        <v>2759</v>
      </c>
      <c r="E1112" s="198" t="s">
        <v>102</v>
      </c>
      <c r="F1112" s="217">
        <v>0</v>
      </c>
      <c r="G1112" s="217">
        <v>0</v>
      </c>
      <c r="H1112" s="217">
        <v>0</v>
      </c>
      <c r="I1112" s="199" t="s">
        <v>7347</v>
      </c>
      <c r="J1112" s="178" t="str">
        <f>_xlfn.XLOOKUP('FP&amp;A FEMA Mapping'!I1112,'FP&amp;A NFC Mapping'!M:M,'FP&amp;A NFC Mapping'!N:N)</f>
        <v>Engineering and Asset Management</v>
      </c>
    </row>
    <row r="1113" spans="1:10" ht="29.25">
      <c r="A1113" s="178" t="s">
        <v>7369</v>
      </c>
      <c r="B1113" s="178" t="s">
        <v>102</v>
      </c>
      <c r="C1113" s="178" t="s">
        <v>2760</v>
      </c>
      <c r="D1113" s="197" t="s">
        <v>2761</v>
      </c>
      <c r="E1113" s="198" t="s">
        <v>102</v>
      </c>
      <c r="F1113" s="217">
        <v>0</v>
      </c>
      <c r="G1113" s="217">
        <v>0</v>
      </c>
      <c r="H1113" s="217">
        <v>0</v>
      </c>
      <c r="I1113" s="199" t="s">
        <v>7347</v>
      </c>
      <c r="J1113" s="178" t="str">
        <f>_xlfn.XLOOKUP('FP&amp;A FEMA Mapping'!I1113,'FP&amp;A NFC Mapping'!M:M,'FP&amp;A NFC Mapping'!N:N)</f>
        <v>Engineering and Asset Management</v>
      </c>
    </row>
    <row r="1114" spans="1:10" ht="29.25">
      <c r="A1114" s="178" t="s">
        <v>7369</v>
      </c>
      <c r="B1114" s="178" t="s">
        <v>102</v>
      </c>
      <c r="C1114" s="178" t="s">
        <v>2762</v>
      </c>
      <c r="D1114" s="197" t="s">
        <v>2763</v>
      </c>
      <c r="E1114" s="198" t="s">
        <v>102</v>
      </c>
      <c r="F1114" s="217">
        <v>0</v>
      </c>
      <c r="G1114" s="217">
        <v>0</v>
      </c>
      <c r="H1114" s="217">
        <v>0</v>
      </c>
      <c r="I1114" s="199" t="s">
        <v>7347</v>
      </c>
      <c r="J1114" s="178" t="str">
        <f>_xlfn.XLOOKUP('FP&amp;A FEMA Mapping'!I1114,'FP&amp;A NFC Mapping'!M:M,'FP&amp;A NFC Mapping'!N:N)</f>
        <v>Engineering and Asset Management</v>
      </c>
    </row>
    <row r="1115" spans="1:10" ht="29.25">
      <c r="A1115" s="178" t="s">
        <v>7369</v>
      </c>
      <c r="B1115" s="178" t="s">
        <v>102</v>
      </c>
      <c r="C1115" s="178" t="s">
        <v>2764</v>
      </c>
      <c r="D1115" s="197" t="s">
        <v>2765</v>
      </c>
      <c r="E1115" s="198" t="s">
        <v>102</v>
      </c>
      <c r="F1115" s="217">
        <v>0</v>
      </c>
      <c r="G1115" s="217">
        <v>0</v>
      </c>
      <c r="H1115" s="217">
        <v>0</v>
      </c>
      <c r="I1115" s="199" t="s">
        <v>7347</v>
      </c>
      <c r="J1115" s="178" t="str">
        <f>_xlfn.XLOOKUP('FP&amp;A FEMA Mapping'!I1115,'FP&amp;A NFC Mapping'!M:M,'FP&amp;A NFC Mapping'!N:N)</f>
        <v>Engineering and Asset Management</v>
      </c>
    </row>
    <row r="1116" spans="1:10" ht="29.25">
      <c r="A1116" s="178" t="s">
        <v>7369</v>
      </c>
      <c r="B1116" s="178" t="s">
        <v>102</v>
      </c>
      <c r="C1116" s="178" t="s">
        <v>2766</v>
      </c>
      <c r="D1116" s="197" t="s">
        <v>2767</v>
      </c>
      <c r="E1116" s="198" t="s">
        <v>102</v>
      </c>
      <c r="F1116" s="217">
        <v>0</v>
      </c>
      <c r="G1116" s="217">
        <v>0</v>
      </c>
      <c r="H1116" s="217">
        <v>0</v>
      </c>
      <c r="I1116" s="199" t="s">
        <v>7347</v>
      </c>
      <c r="J1116" s="178" t="str">
        <f>_xlfn.XLOOKUP('FP&amp;A FEMA Mapping'!I1116,'FP&amp;A NFC Mapping'!M:M,'FP&amp;A NFC Mapping'!N:N)</f>
        <v>Engineering and Asset Management</v>
      </c>
    </row>
    <row r="1117" spans="1:10" ht="29.25">
      <c r="A1117" s="178" t="s">
        <v>7369</v>
      </c>
      <c r="B1117" s="178" t="s">
        <v>102</v>
      </c>
      <c r="C1117" s="178" t="s">
        <v>2768</v>
      </c>
      <c r="D1117" s="197" t="s">
        <v>2769</v>
      </c>
      <c r="E1117" s="198" t="s">
        <v>102</v>
      </c>
      <c r="F1117" s="217">
        <v>0</v>
      </c>
      <c r="G1117" s="217">
        <v>0</v>
      </c>
      <c r="H1117" s="217">
        <v>0</v>
      </c>
      <c r="I1117" s="199" t="s">
        <v>7347</v>
      </c>
      <c r="J1117" s="178" t="str">
        <f>_xlfn.XLOOKUP('FP&amp;A FEMA Mapping'!I1117,'FP&amp;A NFC Mapping'!M:M,'FP&amp;A NFC Mapping'!N:N)</f>
        <v>Engineering and Asset Management</v>
      </c>
    </row>
    <row r="1118" spans="1:10" ht="29.25">
      <c r="A1118" s="178" t="s">
        <v>7369</v>
      </c>
      <c r="B1118" s="178" t="s">
        <v>102</v>
      </c>
      <c r="C1118" s="178" t="s">
        <v>2770</v>
      </c>
      <c r="D1118" s="197" t="s">
        <v>2771</v>
      </c>
      <c r="E1118" s="198" t="s">
        <v>102</v>
      </c>
      <c r="F1118" s="217">
        <v>0</v>
      </c>
      <c r="G1118" s="217">
        <v>0</v>
      </c>
      <c r="H1118" s="217">
        <v>0</v>
      </c>
      <c r="I1118" s="199" t="s">
        <v>7347</v>
      </c>
      <c r="J1118" s="178" t="str">
        <f>_xlfn.XLOOKUP('FP&amp;A FEMA Mapping'!I1118,'FP&amp;A NFC Mapping'!M:M,'FP&amp;A NFC Mapping'!N:N)</f>
        <v>Engineering and Asset Management</v>
      </c>
    </row>
    <row r="1119" spans="1:10" ht="29.25">
      <c r="A1119" s="178" t="s">
        <v>7369</v>
      </c>
      <c r="B1119" s="178" t="s">
        <v>102</v>
      </c>
      <c r="C1119" s="178" t="s">
        <v>2772</v>
      </c>
      <c r="D1119" s="197" t="s">
        <v>2773</v>
      </c>
      <c r="E1119" s="198" t="s">
        <v>102</v>
      </c>
      <c r="F1119" s="217">
        <v>0</v>
      </c>
      <c r="G1119" s="217">
        <v>0</v>
      </c>
      <c r="H1119" s="217">
        <v>0</v>
      </c>
      <c r="I1119" s="199" t="s">
        <v>7347</v>
      </c>
      <c r="J1119" s="178" t="str">
        <f>_xlfn.XLOOKUP('FP&amp;A FEMA Mapping'!I1119,'FP&amp;A NFC Mapping'!M:M,'FP&amp;A NFC Mapping'!N:N)</f>
        <v>Engineering and Asset Management</v>
      </c>
    </row>
    <row r="1120" spans="1:10" ht="29.25">
      <c r="A1120" s="178" t="s">
        <v>7369</v>
      </c>
      <c r="B1120" s="178" t="s">
        <v>102</v>
      </c>
      <c r="C1120" s="178" t="s">
        <v>2774</v>
      </c>
      <c r="D1120" s="197" t="s">
        <v>2775</v>
      </c>
      <c r="E1120" s="198" t="s">
        <v>102</v>
      </c>
      <c r="F1120" s="217">
        <v>0</v>
      </c>
      <c r="G1120" s="217">
        <v>0</v>
      </c>
      <c r="H1120" s="217">
        <v>0</v>
      </c>
      <c r="I1120" s="199" t="s">
        <v>7347</v>
      </c>
      <c r="J1120" s="178" t="str">
        <f>_xlfn.XLOOKUP('FP&amp;A FEMA Mapping'!I1120,'FP&amp;A NFC Mapping'!M:M,'FP&amp;A NFC Mapping'!N:N)</f>
        <v>Engineering and Asset Management</v>
      </c>
    </row>
    <row r="1121" spans="1:10" ht="29.25">
      <c r="A1121" s="178" t="s">
        <v>7369</v>
      </c>
      <c r="B1121" s="178" t="s">
        <v>102</v>
      </c>
      <c r="C1121" s="178" t="s">
        <v>2776</v>
      </c>
      <c r="D1121" s="197" t="s">
        <v>2777</v>
      </c>
      <c r="E1121" s="198" t="s">
        <v>102</v>
      </c>
      <c r="F1121" s="217">
        <v>0</v>
      </c>
      <c r="G1121" s="217">
        <v>0</v>
      </c>
      <c r="H1121" s="217">
        <v>0</v>
      </c>
      <c r="I1121" s="199" t="s">
        <v>7347</v>
      </c>
      <c r="J1121" s="178" t="str">
        <f>_xlfn.XLOOKUP('FP&amp;A FEMA Mapping'!I1121,'FP&amp;A NFC Mapping'!M:M,'FP&amp;A NFC Mapping'!N:N)</f>
        <v>Engineering and Asset Management</v>
      </c>
    </row>
    <row r="1122" spans="1:10" ht="29.25">
      <c r="A1122" s="178" t="s">
        <v>7369</v>
      </c>
      <c r="B1122" s="178" t="s">
        <v>102</v>
      </c>
      <c r="C1122" s="178" t="s">
        <v>2778</v>
      </c>
      <c r="D1122" s="197" t="s">
        <v>2779</v>
      </c>
      <c r="E1122" s="198" t="s">
        <v>102</v>
      </c>
      <c r="F1122" s="217">
        <v>0</v>
      </c>
      <c r="G1122" s="217">
        <v>0</v>
      </c>
      <c r="H1122" s="217">
        <v>0</v>
      </c>
      <c r="I1122" s="199" t="s">
        <v>7347</v>
      </c>
      <c r="J1122" s="178" t="str">
        <f>_xlfn.XLOOKUP('FP&amp;A FEMA Mapping'!I1122,'FP&amp;A NFC Mapping'!M:M,'FP&amp;A NFC Mapping'!N:N)</f>
        <v>Engineering and Asset Management</v>
      </c>
    </row>
    <row r="1123" spans="1:10" ht="29.25">
      <c r="A1123" s="178" t="s">
        <v>7369</v>
      </c>
      <c r="B1123" s="178" t="s">
        <v>102</v>
      </c>
      <c r="C1123" s="178" t="s">
        <v>2780</v>
      </c>
      <c r="D1123" s="197" t="s">
        <v>2781</v>
      </c>
      <c r="E1123" s="198" t="s">
        <v>102</v>
      </c>
      <c r="F1123" s="217">
        <v>0</v>
      </c>
      <c r="G1123" s="217">
        <v>0</v>
      </c>
      <c r="H1123" s="217">
        <v>0</v>
      </c>
      <c r="I1123" s="199" t="s">
        <v>7347</v>
      </c>
      <c r="J1123" s="178" t="str">
        <f>_xlfn.XLOOKUP('FP&amp;A FEMA Mapping'!I1123,'FP&amp;A NFC Mapping'!M:M,'FP&amp;A NFC Mapping'!N:N)</f>
        <v>Engineering and Asset Management</v>
      </c>
    </row>
    <row r="1124" spans="1:10" ht="29.25">
      <c r="A1124" s="178" t="s">
        <v>7369</v>
      </c>
      <c r="B1124" s="178" t="s">
        <v>92</v>
      </c>
      <c r="C1124" s="178" t="s">
        <v>2782</v>
      </c>
      <c r="D1124" s="197" t="s">
        <v>2783</v>
      </c>
      <c r="E1124" s="198" t="s">
        <v>92</v>
      </c>
      <c r="F1124" s="217">
        <v>0</v>
      </c>
      <c r="G1124" s="217">
        <v>0</v>
      </c>
      <c r="H1124" s="217">
        <v>0</v>
      </c>
      <c r="I1124" s="199" t="s">
        <v>7347</v>
      </c>
      <c r="J1124" s="178" t="str">
        <f>_xlfn.XLOOKUP('FP&amp;A FEMA Mapping'!I1124,'FP&amp;A NFC Mapping'!M:M,'FP&amp;A NFC Mapping'!N:N)</f>
        <v>Engineering and Asset Management</v>
      </c>
    </row>
    <row r="1125" spans="1:10" ht="29.25">
      <c r="A1125" s="178" t="s">
        <v>7369</v>
      </c>
      <c r="B1125" s="178" t="s">
        <v>102</v>
      </c>
      <c r="C1125" s="178" t="s">
        <v>2784</v>
      </c>
      <c r="D1125" s="197" t="s">
        <v>2785</v>
      </c>
      <c r="E1125" s="198" t="s">
        <v>102</v>
      </c>
      <c r="F1125" s="217">
        <v>701.1</v>
      </c>
      <c r="G1125" s="217">
        <v>0</v>
      </c>
      <c r="H1125" s="217">
        <v>701.1</v>
      </c>
      <c r="I1125" s="199" t="s">
        <v>7347</v>
      </c>
      <c r="J1125" s="178" t="str">
        <f>_xlfn.XLOOKUP('FP&amp;A FEMA Mapping'!I1125,'FP&amp;A NFC Mapping'!M:M,'FP&amp;A NFC Mapping'!N:N)</f>
        <v>Engineering and Asset Management</v>
      </c>
    </row>
    <row r="1126" spans="1:10" ht="29.25">
      <c r="A1126" s="178" t="s">
        <v>7369</v>
      </c>
      <c r="B1126" s="178" t="s">
        <v>102</v>
      </c>
      <c r="C1126" s="178" t="s">
        <v>2786</v>
      </c>
      <c r="D1126" s="197" t="s">
        <v>2787</v>
      </c>
      <c r="E1126" s="198" t="s">
        <v>102</v>
      </c>
      <c r="F1126" s="217">
        <v>0</v>
      </c>
      <c r="G1126" s="217">
        <v>0</v>
      </c>
      <c r="H1126" s="217">
        <v>0</v>
      </c>
      <c r="I1126" s="199" t="s">
        <v>7347</v>
      </c>
      <c r="J1126" s="178" t="str">
        <f>_xlfn.XLOOKUP('FP&amp;A FEMA Mapping'!I1126,'FP&amp;A NFC Mapping'!M:M,'FP&amp;A NFC Mapping'!N:N)</f>
        <v>Engineering and Asset Management</v>
      </c>
    </row>
    <row r="1127" spans="1:10" ht="29.25">
      <c r="A1127" s="178" t="s">
        <v>7369</v>
      </c>
      <c r="B1127" s="178" t="s">
        <v>102</v>
      </c>
      <c r="C1127" s="178" t="s">
        <v>2788</v>
      </c>
      <c r="D1127" s="197" t="s">
        <v>2789</v>
      </c>
      <c r="E1127" s="198" t="s">
        <v>102</v>
      </c>
      <c r="F1127" s="217">
        <v>0</v>
      </c>
      <c r="G1127" s="217">
        <v>0</v>
      </c>
      <c r="H1127" s="217">
        <v>0</v>
      </c>
      <c r="I1127" s="199" t="s">
        <v>7347</v>
      </c>
      <c r="J1127" s="178" t="str">
        <f>_xlfn.XLOOKUP('FP&amp;A FEMA Mapping'!I1127,'FP&amp;A NFC Mapping'!M:M,'FP&amp;A NFC Mapping'!N:N)</f>
        <v>Engineering and Asset Management</v>
      </c>
    </row>
    <row r="1128" spans="1:10" ht="29.25">
      <c r="A1128" s="178" t="s">
        <v>7369</v>
      </c>
      <c r="B1128" s="178" t="s">
        <v>102</v>
      </c>
      <c r="C1128" s="178" t="s">
        <v>2790</v>
      </c>
      <c r="D1128" s="197" t="s">
        <v>2791</v>
      </c>
      <c r="E1128" s="198" t="s">
        <v>102</v>
      </c>
      <c r="F1128" s="217">
        <v>0</v>
      </c>
      <c r="G1128" s="217">
        <v>0</v>
      </c>
      <c r="H1128" s="217">
        <v>0</v>
      </c>
      <c r="I1128" s="199" t="s">
        <v>7347</v>
      </c>
      <c r="J1128" s="178" t="str">
        <f>_xlfn.XLOOKUP('FP&amp;A FEMA Mapping'!I1128,'FP&amp;A NFC Mapping'!M:M,'FP&amp;A NFC Mapping'!N:N)</f>
        <v>Engineering and Asset Management</v>
      </c>
    </row>
    <row r="1129" spans="1:10" ht="29.25">
      <c r="A1129" s="178" t="s">
        <v>7369</v>
      </c>
      <c r="B1129" s="178" t="s">
        <v>102</v>
      </c>
      <c r="C1129" s="178" t="s">
        <v>2792</v>
      </c>
      <c r="D1129" s="197" t="s">
        <v>2793</v>
      </c>
      <c r="E1129" s="198" t="s">
        <v>102</v>
      </c>
      <c r="F1129" s="217">
        <v>0</v>
      </c>
      <c r="G1129" s="217">
        <v>0</v>
      </c>
      <c r="H1129" s="217">
        <v>0</v>
      </c>
      <c r="I1129" s="199" t="s">
        <v>7347</v>
      </c>
      <c r="J1129" s="178" t="str">
        <f>_xlfn.XLOOKUP('FP&amp;A FEMA Mapping'!I1129,'FP&amp;A NFC Mapping'!M:M,'FP&amp;A NFC Mapping'!N:N)</f>
        <v>Engineering and Asset Management</v>
      </c>
    </row>
    <row r="1130" spans="1:10" ht="29.25">
      <c r="A1130" s="178" t="s">
        <v>7369</v>
      </c>
      <c r="B1130" s="178" t="s">
        <v>102</v>
      </c>
      <c r="C1130" s="178" t="s">
        <v>2794</v>
      </c>
      <c r="D1130" s="197" t="s">
        <v>2795</v>
      </c>
      <c r="E1130" s="198" t="s">
        <v>102</v>
      </c>
      <c r="F1130" s="217">
        <v>0</v>
      </c>
      <c r="G1130" s="217">
        <v>0</v>
      </c>
      <c r="H1130" s="217">
        <v>0</v>
      </c>
      <c r="I1130" s="199" t="s">
        <v>7347</v>
      </c>
      <c r="J1130" s="178" t="str">
        <f>_xlfn.XLOOKUP('FP&amp;A FEMA Mapping'!I1130,'FP&amp;A NFC Mapping'!M:M,'FP&amp;A NFC Mapping'!N:N)</f>
        <v>Engineering and Asset Management</v>
      </c>
    </row>
    <row r="1131" spans="1:10" ht="29.25">
      <c r="A1131" s="178" t="s">
        <v>7369</v>
      </c>
      <c r="B1131" s="178" t="s">
        <v>102</v>
      </c>
      <c r="C1131" s="178" t="s">
        <v>2796</v>
      </c>
      <c r="D1131" s="197" t="s">
        <v>2797</v>
      </c>
      <c r="E1131" s="198" t="s">
        <v>102</v>
      </c>
      <c r="F1131" s="217">
        <v>0</v>
      </c>
      <c r="G1131" s="217">
        <v>0</v>
      </c>
      <c r="H1131" s="217">
        <v>0</v>
      </c>
      <c r="I1131" s="199" t="s">
        <v>7347</v>
      </c>
      <c r="J1131" s="178" t="str">
        <f>_xlfn.XLOOKUP('FP&amp;A FEMA Mapping'!I1131,'FP&amp;A NFC Mapping'!M:M,'FP&amp;A NFC Mapping'!N:N)</f>
        <v>Engineering and Asset Management</v>
      </c>
    </row>
    <row r="1132" spans="1:10" ht="29.25">
      <c r="A1132" s="178" t="s">
        <v>7369</v>
      </c>
      <c r="B1132" s="178" t="s">
        <v>102</v>
      </c>
      <c r="C1132" s="178" t="s">
        <v>2798</v>
      </c>
      <c r="D1132" s="197" t="s">
        <v>2799</v>
      </c>
      <c r="E1132" s="198" t="s">
        <v>102</v>
      </c>
      <c r="F1132" s="217">
        <v>447.48</v>
      </c>
      <c r="G1132" s="217">
        <v>0</v>
      </c>
      <c r="H1132" s="217">
        <v>447.48</v>
      </c>
      <c r="I1132" s="199" t="s">
        <v>7347</v>
      </c>
      <c r="J1132" s="178" t="str">
        <f>_xlfn.XLOOKUP('FP&amp;A FEMA Mapping'!I1132,'FP&amp;A NFC Mapping'!M:M,'FP&amp;A NFC Mapping'!N:N)</f>
        <v>Engineering and Asset Management</v>
      </c>
    </row>
    <row r="1133" spans="1:10" ht="29.25">
      <c r="A1133" s="178" t="s">
        <v>7369</v>
      </c>
      <c r="B1133" s="178" t="s">
        <v>102</v>
      </c>
      <c r="C1133" s="178" t="s">
        <v>2800</v>
      </c>
      <c r="D1133" s="197" t="s">
        <v>2801</v>
      </c>
      <c r="E1133" s="198" t="s">
        <v>102</v>
      </c>
      <c r="F1133" s="217">
        <v>0</v>
      </c>
      <c r="G1133" s="217">
        <v>0</v>
      </c>
      <c r="H1133" s="217">
        <v>0</v>
      </c>
      <c r="I1133" s="199" t="s">
        <v>7347</v>
      </c>
      <c r="J1133" s="178" t="str">
        <f>_xlfn.XLOOKUP('FP&amp;A FEMA Mapping'!I1133,'FP&amp;A NFC Mapping'!M:M,'FP&amp;A NFC Mapping'!N:N)</f>
        <v>Engineering and Asset Management</v>
      </c>
    </row>
    <row r="1134" spans="1:10" ht="29.25">
      <c r="A1134" s="178" t="s">
        <v>7369</v>
      </c>
      <c r="B1134" s="178" t="s">
        <v>102</v>
      </c>
      <c r="C1134" s="178" t="s">
        <v>2802</v>
      </c>
      <c r="D1134" s="197" t="s">
        <v>2803</v>
      </c>
      <c r="E1134" s="198" t="s">
        <v>102</v>
      </c>
      <c r="F1134" s="217">
        <v>0</v>
      </c>
      <c r="G1134" s="217">
        <v>0</v>
      </c>
      <c r="H1134" s="217">
        <v>0</v>
      </c>
      <c r="I1134" s="199" t="s">
        <v>7347</v>
      </c>
      <c r="J1134" s="178" t="str">
        <f>_xlfn.XLOOKUP('FP&amp;A FEMA Mapping'!I1134,'FP&amp;A NFC Mapping'!M:M,'FP&amp;A NFC Mapping'!N:N)</f>
        <v>Engineering and Asset Management</v>
      </c>
    </row>
    <row r="1135" spans="1:10" ht="29.25">
      <c r="A1135" s="178" t="s">
        <v>7369</v>
      </c>
      <c r="B1135" s="178" t="s">
        <v>102</v>
      </c>
      <c r="C1135" s="178" t="s">
        <v>2804</v>
      </c>
      <c r="D1135" s="197" t="s">
        <v>2805</v>
      </c>
      <c r="E1135" s="198" t="s">
        <v>102</v>
      </c>
      <c r="F1135" s="217">
        <v>0</v>
      </c>
      <c r="G1135" s="217">
        <v>0</v>
      </c>
      <c r="H1135" s="217">
        <v>0</v>
      </c>
      <c r="I1135" s="199" t="s">
        <v>7347</v>
      </c>
      <c r="J1135" s="178" t="str">
        <f>_xlfn.XLOOKUP('FP&amp;A FEMA Mapping'!I1135,'FP&amp;A NFC Mapping'!M:M,'FP&amp;A NFC Mapping'!N:N)</f>
        <v>Engineering and Asset Management</v>
      </c>
    </row>
    <row r="1136" spans="1:10" ht="29.25">
      <c r="A1136" s="178" t="s">
        <v>7369</v>
      </c>
      <c r="B1136" s="178" t="s">
        <v>102</v>
      </c>
      <c r="C1136" s="178" t="s">
        <v>2806</v>
      </c>
      <c r="D1136" s="197" t="s">
        <v>2807</v>
      </c>
      <c r="E1136" s="198" t="s">
        <v>102</v>
      </c>
      <c r="F1136" s="217">
        <v>0</v>
      </c>
      <c r="G1136" s="217">
        <v>0</v>
      </c>
      <c r="H1136" s="217">
        <v>0</v>
      </c>
      <c r="I1136" s="199" t="s">
        <v>7347</v>
      </c>
      <c r="J1136" s="178" t="str">
        <f>_xlfn.XLOOKUP('FP&amp;A FEMA Mapping'!I1136,'FP&amp;A NFC Mapping'!M:M,'FP&amp;A NFC Mapping'!N:N)</f>
        <v>Engineering and Asset Management</v>
      </c>
    </row>
    <row r="1137" spans="1:10" ht="29.25">
      <c r="A1137" s="178" t="s">
        <v>7369</v>
      </c>
      <c r="B1137" s="178" t="s">
        <v>102</v>
      </c>
      <c r="C1137" s="178" t="s">
        <v>2808</v>
      </c>
      <c r="D1137" s="197" t="s">
        <v>2809</v>
      </c>
      <c r="E1137" s="198" t="s">
        <v>102</v>
      </c>
      <c r="F1137" s="217">
        <v>1718.21</v>
      </c>
      <c r="G1137" s="217">
        <v>1718.21</v>
      </c>
      <c r="H1137" s="217">
        <v>0</v>
      </c>
      <c r="I1137" s="199" t="s">
        <v>7347</v>
      </c>
      <c r="J1137" s="178" t="str">
        <f>_xlfn.XLOOKUP('FP&amp;A FEMA Mapping'!I1137,'FP&amp;A NFC Mapping'!M:M,'FP&amp;A NFC Mapping'!N:N)</f>
        <v>Engineering and Asset Management</v>
      </c>
    </row>
    <row r="1138" spans="1:10" ht="29.25">
      <c r="A1138" s="178" t="s">
        <v>7369</v>
      </c>
      <c r="B1138" s="178" t="s">
        <v>102</v>
      </c>
      <c r="C1138" s="178" t="s">
        <v>2810</v>
      </c>
      <c r="D1138" s="197" t="s">
        <v>2811</v>
      </c>
      <c r="E1138" s="198" t="s">
        <v>102</v>
      </c>
      <c r="F1138" s="217">
        <v>0</v>
      </c>
      <c r="G1138" s="217">
        <v>0</v>
      </c>
      <c r="H1138" s="217">
        <v>0</v>
      </c>
      <c r="I1138" s="199" t="s">
        <v>7347</v>
      </c>
      <c r="J1138" s="178" t="str">
        <f>_xlfn.XLOOKUP('FP&amp;A FEMA Mapping'!I1138,'FP&amp;A NFC Mapping'!M:M,'FP&amp;A NFC Mapping'!N:N)</f>
        <v>Engineering and Asset Management</v>
      </c>
    </row>
    <row r="1139" spans="1:10" ht="29.25">
      <c r="A1139" s="178" t="s">
        <v>7369</v>
      </c>
      <c r="B1139" s="178" t="s">
        <v>102</v>
      </c>
      <c r="C1139" s="178" t="s">
        <v>2812</v>
      </c>
      <c r="D1139" s="197" t="s">
        <v>2813</v>
      </c>
      <c r="E1139" s="198" t="s">
        <v>102</v>
      </c>
      <c r="F1139" s="217">
        <v>0</v>
      </c>
      <c r="G1139" s="217">
        <v>0</v>
      </c>
      <c r="H1139" s="217">
        <v>0</v>
      </c>
      <c r="I1139" s="199" t="s">
        <v>7347</v>
      </c>
      <c r="J1139" s="178" t="str">
        <f>_xlfn.XLOOKUP('FP&amp;A FEMA Mapping'!I1139,'FP&amp;A NFC Mapping'!M:M,'FP&amp;A NFC Mapping'!N:N)</f>
        <v>Engineering and Asset Management</v>
      </c>
    </row>
    <row r="1140" spans="1:10" ht="29.25">
      <c r="A1140" s="178" t="s">
        <v>7369</v>
      </c>
      <c r="B1140" s="178" t="s">
        <v>102</v>
      </c>
      <c r="C1140" s="178" t="s">
        <v>2814</v>
      </c>
      <c r="D1140" s="197" t="s">
        <v>2815</v>
      </c>
      <c r="E1140" s="198" t="s">
        <v>102</v>
      </c>
      <c r="F1140" s="217">
        <v>0</v>
      </c>
      <c r="G1140" s="217">
        <v>0</v>
      </c>
      <c r="H1140" s="217">
        <v>0</v>
      </c>
      <c r="I1140" s="199" t="s">
        <v>7347</v>
      </c>
      <c r="J1140" s="178" t="str">
        <f>_xlfn.XLOOKUP('FP&amp;A FEMA Mapping'!I1140,'FP&amp;A NFC Mapping'!M:M,'FP&amp;A NFC Mapping'!N:N)</f>
        <v>Engineering and Asset Management</v>
      </c>
    </row>
    <row r="1141" spans="1:10" ht="29.25">
      <c r="A1141" s="178" t="s">
        <v>7369</v>
      </c>
      <c r="B1141" s="178" t="s">
        <v>102</v>
      </c>
      <c r="C1141" s="178" t="s">
        <v>2816</v>
      </c>
      <c r="D1141" s="197" t="s">
        <v>2817</v>
      </c>
      <c r="E1141" s="198" t="s">
        <v>102</v>
      </c>
      <c r="F1141" s="217">
        <v>0</v>
      </c>
      <c r="G1141" s="217">
        <v>0</v>
      </c>
      <c r="H1141" s="217">
        <v>0</v>
      </c>
      <c r="I1141" s="199" t="s">
        <v>7347</v>
      </c>
      <c r="J1141" s="178" t="str">
        <f>_xlfn.XLOOKUP('FP&amp;A FEMA Mapping'!I1141,'FP&amp;A NFC Mapping'!M:M,'FP&amp;A NFC Mapping'!N:N)</f>
        <v>Engineering and Asset Management</v>
      </c>
    </row>
    <row r="1142" spans="1:10" ht="29.25">
      <c r="A1142" s="178" t="s">
        <v>7369</v>
      </c>
      <c r="B1142" s="178" t="s">
        <v>102</v>
      </c>
      <c r="C1142" s="178" t="s">
        <v>2818</v>
      </c>
      <c r="D1142" s="197" t="s">
        <v>2819</v>
      </c>
      <c r="E1142" s="198" t="s">
        <v>102</v>
      </c>
      <c r="F1142" s="217">
        <v>0</v>
      </c>
      <c r="G1142" s="217">
        <v>0</v>
      </c>
      <c r="H1142" s="217">
        <v>0</v>
      </c>
      <c r="I1142" s="199" t="s">
        <v>7347</v>
      </c>
      <c r="J1142" s="178" t="str">
        <f>_xlfn.XLOOKUP('FP&amp;A FEMA Mapping'!I1142,'FP&amp;A NFC Mapping'!M:M,'FP&amp;A NFC Mapping'!N:N)</f>
        <v>Engineering and Asset Management</v>
      </c>
    </row>
    <row r="1143" spans="1:10" ht="29.25">
      <c r="A1143" s="178" t="s">
        <v>7369</v>
      </c>
      <c r="B1143" s="178" t="s">
        <v>102</v>
      </c>
      <c r="C1143" s="178" t="s">
        <v>2820</v>
      </c>
      <c r="D1143" s="197" t="s">
        <v>2821</v>
      </c>
      <c r="E1143" s="198" t="s">
        <v>102</v>
      </c>
      <c r="F1143" s="217">
        <v>0</v>
      </c>
      <c r="G1143" s="217">
        <v>0</v>
      </c>
      <c r="H1143" s="217">
        <v>0</v>
      </c>
      <c r="I1143" s="199" t="s">
        <v>7347</v>
      </c>
      <c r="J1143" s="178" t="str">
        <f>_xlfn.XLOOKUP('FP&amp;A FEMA Mapping'!I1143,'FP&amp;A NFC Mapping'!M:M,'FP&amp;A NFC Mapping'!N:N)</f>
        <v>Engineering and Asset Management</v>
      </c>
    </row>
    <row r="1144" spans="1:10" ht="29.25">
      <c r="A1144" s="178" t="s">
        <v>7369</v>
      </c>
      <c r="B1144" s="178" t="s">
        <v>102</v>
      </c>
      <c r="C1144" s="178" t="s">
        <v>2822</v>
      </c>
      <c r="D1144" s="197" t="s">
        <v>2823</v>
      </c>
      <c r="E1144" s="198" t="s">
        <v>102</v>
      </c>
      <c r="F1144" s="217">
        <v>0</v>
      </c>
      <c r="G1144" s="217">
        <v>0</v>
      </c>
      <c r="H1144" s="217">
        <v>0</v>
      </c>
      <c r="I1144" s="199" t="s">
        <v>7347</v>
      </c>
      <c r="J1144" s="178" t="str">
        <f>_xlfn.XLOOKUP('FP&amp;A FEMA Mapping'!I1144,'FP&amp;A NFC Mapping'!M:M,'FP&amp;A NFC Mapping'!N:N)</f>
        <v>Engineering and Asset Management</v>
      </c>
    </row>
    <row r="1145" spans="1:10" ht="29.25">
      <c r="A1145" s="178" t="s">
        <v>7369</v>
      </c>
      <c r="B1145" s="178" t="s">
        <v>102</v>
      </c>
      <c r="C1145" s="178" t="s">
        <v>2824</v>
      </c>
      <c r="D1145" s="197" t="s">
        <v>2825</v>
      </c>
      <c r="E1145" s="198" t="s">
        <v>102</v>
      </c>
      <c r="F1145" s="217">
        <v>0</v>
      </c>
      <c r="G1145" s="217">
        <v>0</v>
      </c>
      <c r="H1145" s="217">
        <v>0</v>
      </c>
      <c r="I1145" s="199" t="s">
        <v>7347</v>
      </c>
      <c r="J1145" s="178" t="str">
        <f>_xlfn.XLOOKUP('FP&amp;A FEMA Mapping'!I1145,'FP&amp;A NFC Mapping'!M:M,'FP&amp;A NFC Mapping'!N:N)</f>
        <v>Engineering and Asset Management</v>
      </c>
    </row>
    <row r="1146" spans="1:10" ht="29.25">
      <c r="A1146" s="178" t="s">
        <v>7369</v>
      </c>
      <c r="B1146" s="178" t="s">
        <v>102</v>
      </c>
      <c r="C1146" s="178" t="s">
        <v>2826</v>
      </c>
      <c r="D1146" s="197" t="s">
        <v>2827</v>
      </c>
      <c r="E1146" s="198" t="s">
        <v>102</v>
      </c>
      <c r="F1146" s="217">
        <v>12.53</v>
      </c>
      <c r="G1146" s="217">
        <v>0</v>
      </c>
      <c r="H1146" s="217">
        <v>12.53</v>
      </c>
      <c r="I1146" s="199" t="s">
        <v>7347</v>
      </c>
      <c r="J1146" s="178" t="str">
        <f>_xlfn.XLOOKUP('FP&amp;A FEMA Mapping'!I1146,'FP&amp;A NFC Mapping'!M:M,'FP&amp;A NFC Mapping'!N:N)</f>
        <v>Engineering and Asset Management</v>
      </c>
    </row>
    <row r="1147" spans="1:10" ht="29.25">
      <c r="A1147" s="178" t="s">
        <v>7369</v>
      </c>
      <c r="B1147" s="178" t="s">
        <v>102</v>
      </c>
      <c r="C1147" s="178" t="s">
        <v>2828</v>
      </c>
      <c r="D1147" s="197" t="s">
        <v>2829</v>
      </c>
      <c r="E1147" s="198" t="s">
        <v>102</v>
      </c>
      <c r="F1147" s="217">
        <v>0</v>
      </c>
      <c r="G1147" s="217">
        <v>0</v>
      </c>
      <c r="H1147" s="217">
        <v>0</v>
      </c>
      <c r="I1147" s="199" t="s">
        <v>7347</v>
      </c>
      <c r="J1147" s="178" t="str">
        <f>_xlfn.XLOOKUP('FP&amp;A FEMA Mapping'!I1147,'FP&amp;A NFC Mapping'!M:M,'FP&amp;A NFC Mapping'!N:N)</f>
        <v>Engineering and Asset Management</v>
      </c>
    </row>
    <row r="1148" spans="1:10" ht="29.25">
      <c r="A1148" s="178" t="s">
        <v>7369</v>
      </c>
      <c r="B1148" s="178" t="s">
        <v>102</v>
      </c>
      <c r="C1148" s="178" t="s">
        <v>2830</v>
      </c>
      <c r="D1148" s="197" t="s">
        <v>2831</v>
      </c>
      <c r="E1148" s="198" t="s">
        <v>102</v>
      </c>
      <c r="F1148" s="217">
        <v>0</v>
      </c>
      <c r="G1148" s="217">
        <v>0</v>
      </c>
      <c r="H1148" s="217">
        <v>0</v>
      </c>
      <c r="I1148" s="199" t="s">
        <v>7347</v>
      </c>
      <c r="J1148" s="178" t="str">
        <f>_xlfn.XLOOKUP('FP&amp;A FEMA Mapping'!I1148,'FP&amp;A NFC Mapping'!M:M,'FP&amp;A NFC Mapping'!N:N)</f>
        <v>Engineering and Asset Management</v>
      </c>
    </row>
    <row r="1149" spans="1:10" ht="29.25">
      <c r="A1149" s="178" t="s">
        <v>7369</v>
      </c>
      <c r="B1149" s="178" t="s">
        <v>102</v>
      </c>
      <c r="C1149" s="178" t="s">
        <v>2832</v>
      </c>
      <c r="D1149" s="197" t="s">
        <v>2833</v>
      </c>
      <c r="E1149" s="198" t="s">
        <v>102</v>
      </c>
      <c r="F1149" s="217">
        <v>0</v>
      </c>
      <c r="G1149" s="217">
        <v>0</v>
      </c>
      <c r="H1149" s="217">
        <v>0</v>
      </c>
      <c r="I1149" s="199" t="s">
        <v>7347</v>
      </c>
      <c r="J1149" s="178" t="str">
        <f>_xlfn.XLOOKUP('FP&amp;A FEMA Mapping'!I1149,'FP&amp;A NFC Mapping'!M:M,'FP&amp;A NFC Mapping'!N:N)</f>
        <v>Engineering and Asset Management</v>
      </c>
    </row>
    <row r="1150" spans="1:10" ht="29.25">
      <c r="A1150" s="178" t="s">
        <v>7369</v>
      </c>
      <c r="B1150" s="178" t="s">
        <v>102</v>
      </c>
      <c r="C1150" s="178" t="s">
        <v>2834</v>
      </c>
      <c r="D1150" s="197" t="s">
        <v>2835</v>
      </c>
      <c r="E1150" s="198" t="s">
        <v>102</v>
      </c>
      <c r="F1150" s="217">
        <v>0</v>
      </c>
      <c r="G1150" s="217">
        <v>0</v>
      </c>
      <c r="H1150" s="217">
        <v>0</v>
      </c>
      <c r="I1150" s="199" t="s">
        <v>7347</v>
      </c>
      <c r="J1150" s="178" t="str">
        <f>_xlfn.XLOOKUP('FP&amp;A FEMA Mapping'!I1150,'FP&amp;A NFC Mapping'!M:M,'FP&amp;A NFC Mapping'!N:N)</f>
        <v>Engineering and Asset Management</v>
      </c>
    </row>
    <row r="1151" spans="1:10" ht="29.25">
      <c r="A1151" s="178" t="s">
        <v>7369</v>
      </c>
      <c r="B1151" s="178" t="s">
        <v>102</v>
      </c>
      <c r="C1151" s="178" t="s">
        <v>2836</v>
      </c>
      <c r="D1151" s="197" t="s">
        <v>2837</v>
      </c>
      <c r="E1151" s="198" t="s">
        <v>102</v>
      </c>
      <c r="F1151" s="217">
        <v>0</v>
      </c>
      <c r="G1151" s="217">
        <v>0</v>
      </c>
      <c r="H1151" s="217">
        <v>0</v>
      </c>
      <c r="I1151" s="199" t="s">
        <v>7347</v>
      </c>
      <c r="J1151" s="178" t="str">
        <f>_xlfn.XLOOKUP('FP&amp;A FEMA Mapping'!I1151,'FP&amp;A NFC Mapping'!M:M,'FP&amp;A NFC Mapping'!N:N)</f>
        <v>Engineering and Asset Management</v>
      </c>
    </row>
    <row r="1152" spans="1:10" ht="29.25">
      <c r="A1152" s="178" t="s">
        <v>7369</v>
      </c>
      <c r="B1152" s="178" t="s">
        <v>102</v>
      </c>
      <c r="C1152" s="178" t="s">
        <v>2838</v>
      </c>
      <c r="D1152" s="197" t="s">
        <v>2839</v>
      </c>
      <c r="E1152" s="198" t="s">
        <v>102</v>
      </c>
      <c r="F1152" s="217">
        <v>0</v>
      </c>
      <c r="G1152" s="217">
        <v>0</v>
      </c>
      <c r="H1152" s="217">
        <v>0</v>
      </c>
      <c r="I1152" s="199" t="s">
        <v>7347</v>
      </c>
      <c r="J1152" s="178" t="str">
        <f>_xlfn.XLOOKUP('FP&amp;A FEMA Mapping'!I1152,'FP&amp;A NFC Mapping'!M:M,'FP&amp;A NFC Mapping'!N:N)</f>
        <v>Engineering and Asset Management</v>
      </c>
    </row>
    <row r="1153" spans="1:10" ht="29.25">
      <c r="A1153" s="178" t="s">
        <v>7369</v>
      </c>
      <c r="B1153" s="178" t="s">
        <v>102</v>
      </c>
      <c r="C1153" s="178" t="s">
        <v>2840</v>
      </c>
      <c r="D1153" s="197" t="s">
        <v>2841</v>
      </c>
      <c r="E1153" s="198" t="s">
        <v>102</v>
      </c>
      <c r="F1153" s="217">
        <v>0</v>
      </c>
      <c r="G1153" s="217">
        <v>0</v>
      </c>
      <c r="H1153" s="217">
        <v>0</v>
      </c>
      <c r="I1153" s="199" t="s">
        <v>7347</v>
      </c>
      <c r="J1153" s="178" t="str">
        <f>_xlfn.XLOOKUP('FP&amp;A FEMA Mapping'!I1153,'FP&amp;A NFC Mapping'!M:M,'FP&amp;A NFC Mapping'!N:N)</f>
        <v>Engineering and Asset Management</v>
      </c>
    </row>
    <row r="1154" spans="1:10" ht="29.25">
      <c r="A1154" s="178" t="s">
        <v>7369</v>
      </c>
      <c r="B1154" s="178" t="s">
        <v>102</v>
      </c>
      <c r="C1154" s="178" t="s">
        <v>2842</v>
      </c>
      <c r="D1154" s="197" t="s">
        <v>2843</v>
      </c>
      <c r="E1154" s="198" t="s">
        <v>102</v>
      </c>
      <c r="F1154" s="217">
        <v>0</v>
      </c>
      <c r="G1154" s="217">
        <v>0</v>
      </c>
      <c r="H1154" s="217">
        <v>0</v>
      </c>
      <c r="I1154" s="199" t="s">
        <v>7347</v>
      </c>
      <c r="J1154" s="178" t="str">
        <f>_xlfn.XLOOKUP('FP&amp;A FEMA Mapping'!I1154,'FP&amp;A NFC Mapping'!M:M,'FP&amp;A NFC Mapping'!N:N)</f>
        <v>Engineering and Asset Management</v>
      </c>
    </row>
    <row r="1155" spans="1:10" ht="29.25">
      <c r="A1155" s="178" t="s">
        <v>7369</v>
      </c>
      <c r="B1155" s="178" t="s">
        <v>102</v>
      </c>
      <c r="C1155" s="178" t="s">
        <v>2844</v>
      </c>
      <c r="D1155" s="197" t="s">
        <v>2845</v>
      </c>
      <c r="E1155" s="198" t="s">
        <v>102</v>
      </c>
      <c r="F1155" s="217">
        <v>0</v>
      </c>
      <c r="G1155" s="217">
        <v>0</v>
      </c>
      <c r="H1155" s="217">
        <v>0</v>
      </c>
      <c r="I1155" s="199" t="s">
        <v>7347</v>
      </c>
      <c r="J1155" s="178" t="str">
        <f>_xlfn.XLOOKUP('FP&amp;A FEMA Mapping'!I1155,'FP&amp;A NFC Mapping'!M:M,'FP&amp;A NFC Mapping'!N:N)</f>
        <v>Engineering and Asset Management</v>
      </c>
    </row>
    <row r="1156" spans="1:10" ht="29.25">
      <c r="A1156" s="178" t="s">
        <v>7369</v>
      </c>
      <c r="B1156" s="178" t="s">
        <v>102</v>
      </c>
      <c r="C1156" s="178" t="s">
        <v>2846</v>
      </c>
      <c r="D1156" s="197" t="s">
        <v>2847</v>
      </c>
      <c r="E1156" s="198" t="s">
        <v>102</v>
      </c>
      <c r="F1156" s="217">
        <v>0</v>
      </c>
      <c r="G1156" s="217">
        <v>0</v>
      </c>
      <c r="H1156" s="217">
        <v>0</v>
      </c>
      <c r="I1156" s="199" t="s">
        <v>7347</v>
      </c>
      <c r="J1156" s="178" t="str">
        <f>_xlfn.XLOOKUP('FP&amp;A FEMA Mapping'!I1156,'FP&amp;A NFC Mapping'!M:M,'FP&amp;A NFC Mapping'!N:N)</f>
        <v>Engineering and Asset Management</v>
      </c>
    </row>
    <row r="1157" spans="1:10" ht="29.25">
      <c r="A1157" s="178" t="s">
        <v>7369</v>
      </c>
      <c r="B1157" s="178" t="s">
        <v>102</v>
      </c>
      <c r="C1157" s="178" t="s">
        <v>2848</v>
      </c>
      <c r="D1157" s="197" t="s">
        <v>2849</v>
      </c>
      <c r="E1157" s="198" t="s">
        <v>102</v>
      </c>
      <c r="F1157" s="217">
        <v>0</v>
      </c>
      <c r="G1157" s="217">
        <v>0</v>
      </c>
      <c r="H1157" s="217">
        <v>0</v>
      </c>
      <c r="I1157" s="199" t="s">
        <v>7347</v>
      </c>
      <c r="J1157" s="178" t="str">
        <f>_xlfn.XLOOKUP('FP&amp;A FEMA Mapping'!I1157,'FP&amp;A NFC Mapping'!M:M,'FP&amp;A NFC Mapping'!N:N)</f>
        <v>Engineering and Asset Management</v>
      </c>
    </row>
    <row r="1158" spans="1:10" ht="29.25">
      <c r="A1158" s="178" t="s">
        <v>7369</v>
      </c>
      <c r="B1158" s="178" t="s">
        <v>102</v>
      </c>
      <c r="C1158" s="178" t="s">
        <v>2850</v>
      </c>
      <c r="D1158" s="197" t="s">
        <v>2851</v>
      </c>
      <c r="E1158" s="198" t="s">
        <v>102</v>
      </c>
      <c r="F1158" s="217">
        <v>0</v>
      </c>
      <c r="G1158" s="217">
        <v>0</v>
      </c>
      <c r="H1158" s="217">
        <v>0</v>
      </c>
      <c r="I1158" s="199" t="s">
        <v>7347</v>
      </c>
      <c r="J1158" s="178" t="str">
        <f>_xlfn.XLOOKUP('FP&amp;A FEMA Mapping'!I1158,'FP&amp;A NFC Mapping'!M:M,'FP&amp;A NFC Mapping'!N:N)</f>
        <v>Engineering and Asset Management</v>
      </c>
    </row>
    <row r="1159" spans="1:10" ht="29.25">
      <c r="A1159" s="178" t="s">
        <v>7369</v>
      </c>
      <c r="B1159" s="178" t="s">
        <v>102</v>
      </c>
      <c r="C1159" s="178" t="s">
        <v>2852</v>
      </c>
      <c r="D1159" s="197" t="s">
        <v>2853</v>
      </c>
      <c r="E1159" s="198" t="s">
        <v>102</v>
      </c>
      <c r="F1159" s="217">
        <v>0</v>
      </c>
      <c r="G1159" s="217">
        <v>0</v>
      </c>
      <c r="H1159" s="217">
        <v>0</v>
      </c>
      <c r="I1159" s="199" t="s">
        <v>7347</v>
      </c>
      <c r="J1159" s="178" t="str">
        <f>_xlfn.XLOOKUP('FP&amp;A FEMA Mapping'!I1159,'FP&amp;A NFC Mapping'!M:M,'FP&amp;A NFC Mapping'!N:N)</f>
        <v>Engineering and Asset Management</v>
      </c>
    </row>
    <row r="1160" spans="1:10" ht="29.25">
      <c r="A1160" s="178" t="s">
        <v>7369</v>
      </c>
      <c r="B1160" s="178" t="s">
        <v>102</v>
      </c>
      <c r="C1160" s="178" t="s">
        <v>2854</v>
      </c>
      <c r="D1160" s="197" t="s">
        <v>2855</v>
      </c>
      <c r="E1160" s="198" t="s">
        <v>102</v>
      </c>
      <c r="F1160" s="217">
        <v>0</v>
      </c>
      <c r="G1160" s="217">
        <v>0</v>
      </c>
      <c r="H1160" s="217">
        <v>0</v>
      </c>
      <c r="I1160" s="199" t="s">
        <v>7347</v>
      </c>
      <c r="J1160" s="178" t="str">
        <f>_xlfn.XLOOKUP('FP&amp;A FEMA Mapping'!I1160,'FP&amp;A NFC Mapping'!M:M,'FP&amp;A NFC Mapping'!N:N)</f>
        <v>Engineering and Asset Management</v>
      </c>
    </row>
    <row r="1161" spans="1:10" ht="29.25">
      <c r="A1161" s="178" t="s">
        <v>7369</v>
      </c>
      <c r="B1161" s="178" t="s">
        <v>102</v>
      </c>
      <c r="C1161" s="178" t="s">
        <v>2856</v>
      </c>
      <c r="D1161" s="197" t="s">
        <v>2857</v>
      </c>
      <c r="E1161" s="198" t="s">
        <v>102</v>
      </c>
      <c r="F1161" s="217">
        <v>0</v>
      </c>
      <c r="G1161" s="217">
        <v>0</v>
      </c>
      <c r="H1161" s="217">
        <v>0</v>
      </c>
      <c r="I1161" s="199" t="s">
        <v>7347</v>
      </c>
      <c r="J1161" s="178" t="str">
        <f>_xlfn.XLOOKUP('FP&amp;A FEMA Mapping'!I1161,'FP&amp;A NFC Mapping'!M:M,'FP&amp;A NFC Mapping'!N:N)</f>
        <v>Engineering and Asset Management</v>
      </c>
    </row>
    <row r="1162" spans="1:10" ht="29.25">
      <c r="A1162" s="178" t="s">
        <v>7369</v>
      </c>
      <c r="B1162" s="178" t="s">
        <v>102</v>
      </c>
      <c r="C1162" s="178" t="s">
        <v>2858</v>
      </c>
      <c r="D1162" s="197" t="s">
        <v>2859</v>
      </c>
      <c r="E1162" s="198" t="s">
        <v>102</v>
      </c>
      <c r="F1162" s="217">
        <v>0</v>
      </c>
      <c r="G1162" s="217">
        <v>0</v>
      </c>
      <c r="H1162" s="217">
        <v>0</v>
      </c>
      <c r="I1162" s="199" t="s">
        <v>7347</v>
      </c>
      <c r="J1162" s="178" t="str">
        <f>_xlfn.XLOOKUP('FP&amp;A FEMA Mapping'!I1162,'FP&amp;A NFC Mapping'!M:M,'FP&amp;A NFC Mapping'!N:N)</f>
        <v>Engineering and Asset Management</v>
      </c>
    </row>
    <row r="1163" spans="1:10" ht="29.25">
      <c r="A1163" s="178" t="s">
        <v>7369</v>
      </c>
      <c r="B1163" s="178" t="s">
        <v>102</v>
      </c>
      <c r="C1163" s="178" t="s">
        <v>2860</v>
      </c>
      <c r="D1163" s="197" t="s">
        <v>2861</v>
      </c>
      <c r="E1163" s="198" t="s">
        <v>102</v>
      </c>
      <c r="F1163" s="217">
        <v>0</v>
      </c>
      <c r="G1163" s="217">
        <v>0</v>
      </c>
      <c r="H1163" s="217">
        <v>0</v>
      </c>
      <c r="I1163" s="199" t="s">
        <v>7347</v>
      </c>
      <c r="J1163" s="178" t="str">
        <f>_xlfn.XLOOKUP('FP&amp;A FEMA Mapping'!I1163,'FP&amp;A NFC Mapping'!M:M,'FP&amp;A NFC Mapping'!N:N)</f>
        <v>Engineering and Asset Management</v>
      </c>
    </row>
    <row r="1164" spans="1:10" ht="29.25">
      <c r="A1164" s="178" t="s">
        <v>7369</v>
      </c>
      <c r="B1164" s="178" t="s">
        <v>102</v>
      </c>
      <c r="C1164" s="178" t="s">
        <v>2862</v>
      </c>
      <c r="D1164" s="197" t="s">
        <v>2863</v>
      </c>
      <c r="E1164" s="198" t="s">
        <v>102</v>
      </c>
      <c r="F1164" s="217">
        <v>0</v>
      </c>
      <c r="G1164" s="217">
        <v>0</v>
      </c>
      <c r="H1164" s="217">
        <v>0</v>
      </c>
      <c r="I1164" s="199" t="s">
        <v>7347</v>
      </c>
      <c r="J1164" s="178" t="str">
        <f>_xlfn.XLOOKUP('FP&amp;A FEMA Mapping'!I1164,'FP&amp;A NFC Mapping'!M:M,'FP&amp;A NFC Mapping'!N:N)</f>
        <v>Engineering and Asset Management</v>
      </c>
    </row>
    <row r="1165" spans="1:10" ht="29.25">
      <c r="A1165" s="178" t="s">
        <v>7369</v>
      </c>
      <c r="B1165" s="178" t="s">
        <v>102</v>
      </c>
      <c r="C1165" s="178" t="s">
        <v>2864</v>
      </c>
      <c r="D1165" s="197" t="s">
        <v>2865</v>
      </c>
      <c r="E1165" s="198" t="s">
        <v>102</v>
      </c>
      <c r="F1165" s="217">
        <v>0</v>
      </c>
      <c r="G1165" s="217">
        <v>0</v>
      </c>
      <c r="H1165" s="217">
        <v>0</v>
      </c>
      <c r="I1165" s="199" t="s">
        <v>7347</v>
      </c>
      <c r="J1165" s="178" t="str">
        <f>_xlfn.XLOOKUP('FP&amp;A FEMA Mapping'!I1165,'FP&amp;A NFC Mapping'!M:M,'FP&amp;A NFC Mapping'!N:N)</f>
        <v>Engineering and Asset Management</v>
      </c>
    </row>
    <row r="1166" spans="1:10" ht="29.25">
      <c r="A1166" s="178" t="s">
        <v>7369</v>
      </c>
      <c r="B1166" s="178" t="s">
        <v>102</v>
      </c>
      <c r="C1166" s="178" t="s">
        <v>2866</v>
      </c>
      <c r="D1166" s="197" t="s">
        <v>2867</v>
      </c>
      <c r="E1166" s="198" t="s">
        <v>102</v>
      </c>
      <c r="F1166" s="217">
        <v>0</v>
      </c>
      <c r="G1166" s="217">
        <v>0</v>
      </c>
      <c r="H1166" s="217">
        <v>0</v>
      </c>
      <c r="I1166" s="199" t="s">
        <v>7347</v>
      </c>
      <c r="J1166" s="178" t="str">
        <f>_xlfn.XLOOKUP('FP&amp;A FEMA Mapping'!I1166,'FP&amp;A NFC Mapping'!M:M,'FP&amp;A NFC Mapping'!N:N)</f>
        <v>Engineering and Asset Management</v>
      </c>
    </row>
    <row r="1167" spans="1:10" ht="29.25">
      <c r="A1167" s="178" t="s">
        <v>7369</v>
      </c>
      <c r="B1167" s="178" t="s">
        <v>102</v>
      </c>
      <c r="C1167" s="178" t="s">
        <v>2868</v>
      </c>
      <c r="D1167" s="197" t="s">
        <v>2869</v>
      </c>
      <c r="E1167" s="198" t="s">
        <v>102</v>
      </c>
      <c r="F1167" s="217">
        <v>0</v>
      </c>
      <c r="G1167" s="217">
        <v>0</v>
      </c>
      <c r="H1167" s="217">
        <v>0</v>
      </c>
      <c r="I1167" s="199" t="s">
        <v>7347</v>
      </c>
      <c r="J1167" s="178" t="str">
        <f>_xlfn.XLOOKUP('FP&amp;A FEMA Mapping'!I1167,'FP&amp;A NFC Mapping'!M:M,'FP&amp;A NFC Mapping'!N:N)</f>
        <v>Engineering and Asset Management</v>
      </c>
    </row>
    <row r="1168" spans="1:10" ht="29.25">
      <c r="A1168" s="178" t="s">
        <v>7369</v>
      </c>
      <c r="B1168" s="178" t="s">
        <v>102</v>
      </c>
      <c r="C1168" s="178" t="s">
        <v>2870</v>
      </c>
      <c r="D1168" s="197" t="s">
        <v>2871</v>
      </c>
      <c r="E1168" s="198" t="s">
        <v>102</v>
      </c>
      <c r="F1168" s="217">
        <v>0</v>
      </c>
      <c r="G1168" s="217">
        <v>0</v>
      </c>
      <c r="H1168" s="217">
        <v>0</v>
      </c>
      <c r="I1168" s="199" t="s">
        <v>7347</v>
      </c>
      <c r="J1168" s="178" t="str">
        <f>_xlfn.XLOOKUP('FP&amp;A FEMA Mapping'!I1168,'FP&amp;A NFC Mapping'!M:M,'FP&amp;A NFC Mapping'!N:N)</f>
        <v>Engineering and Asset Management</v>
      </c>
    </row>
    <row r="1169" spans="1:10" ht="29.25">
      <c r="A1169" s="178" t="s">
        <v>7369</v>
      </c>
      <c r="B1169" s="178" t="s">
        <v>102</v>
      </c>
      <c r="C1169" s="178" t="s">
        <v>2872</v>
      </c>
      <c r="D1169" s="197" t="s">
        <v>2873</v>
      </c>
      <c r="E1169" s="198" t="s">
        <v>102</v>
      </c>
      <c r="F1169" s="217">
        <v>0</v>
      </c>
      <c r="G1169" s="217">
        <v>0</v>
      </c>
      <c r="H1169" s="217">
        <v>0</v>
      </c>
      <c r="I1169" s="199" t="s">
        <v>7347</v>
      </c>
      <c r="J1169" s="178" t="str">
        <f>_xlfn.XLOOKUP('FP&amp;A FEMA Mapping'!I1169,'FP&amp;A NFC Mapping'!M:M,'FP&amp;A NFC Mapping'!N:N)</f>
        <v>Engineering and Asset Management</v>
      </c>
    </row>
    <row r="1170" spans="1:10" ht="29.25">
      <c r="A1170" s="178" t="s">
        <v>7369</v>
      </c>
      <c r="B1170" s="178" t="s">
        <v>102</v>
      </c>
      <c r="C1170" s="178" t="s">
        <v>2874</v>
      </c>
      <c r="D1170" s="197" t="s">
        <v>2875</v>
      </c>
      <c r="E1170" s="198" t="s">
        <v>102</v>
      </c>
      <c r="F1170" s="217">
        <v>0</v>
      </c>
      <c r="G1170" s="217">
        <v>0</v>
      </c>
      <c r="H1170" s="217">
        <v>0</v>
      </c>
      <c r="I1170" s="199" t="s">
        <v>7347</v>
      </c>
      <c r="J1170" s="178" t="str">
        <f>_xlfn.XLOOKUP('FP&amp;A FEMA Mapping'!I1170,'FP&amp;A NFC Mapping'!M:M,'FP&amp;A NFC Mapping'!N:N)</f>
        <v>Engineering and Asset Management</v>
      </c>
    </row>
    <row r="1171" spans="1:10" ht="29.25">
      <c r="A1171" s="178" t="s">
        <v>7369</v>
      </c>
      <c r="B1171" s="178" t="s">
        <v>102</v>
      </c>
      <c r="C1171" s="178" t="s">
        <v>2876</v>
      </c>
      <c r="D1171" s="197" t="s">
        <v>2877</v>
      </c>
      <c r="E1171" s="198" t="s">
        <v>102</v>
      </c>
      <c r="F1171" s="217">
        <v>0</v>
      </c>
      <c r="G1171" s="217">
        <v>0</v>
      </c>
      <c r="H1171" s="217">
        <v>0</v>
      </c>
      <c r="I1171" s="199" t="s">
        <v>7347</v>
      </c>
      <c r="J1171" s="178" t="str">
        <f>_xlfn.XLOOKUP('FP&amp;A FEMA Mapping'!I1171,'FP&amp;A NFC Mapping'!M:M,'FP&amp;A NFC Mapping'!N:N)</f>
        <v>Engineering and Asset Management</v>
      </c>
    </row>
    <row r="1172" spans="1:10" ht="29.25">
      <c r="A1172" s="178" t="s">
        <v>7369</v>
      </c>
      <c r="B1172" s="178" t="s">
        <v>102</v>
      </c>
      <c r="C1172" s="178" t="s">
        <v>2878</v>
      </c>
      <c r="D1172" s="197" t="s">
        <v>2879</v>
      </c>
      <c r="E1172" s="198" t="s">
        <v>102</v>
      </c>
      <c r="F1172" s="217">
        <v>0</v>
      </c>
      <c r="G1172" s="217">
        <v>0</v>
      </c>
      <c r="H1172" s="217">
        <v>0</v>
      </c>
      <c r="I1172" s="199" t="s">
        <v>7347</v>
      </c>
      <c r="J1172" s="178" t="str">
        <f>_xlfn.XLOOKUP('FP&amp;A FEMA Mapping'!I1172,'FP&amp;A NFC Mapping'!M:M,'FP&amp;A NFC Mapping'!N:N)</f>
        <v>Engineering and Asset Management</v>
      </c>
    </row>
    <row r="1173" spans="1:10" ht="29.25">
      <c r="A1173" s="178" t="s">
        <v>7369</v>
      </c>
      <c r="B1173" s="178" t="s">
        <v>102</v>
      </c>
      <c r="C1173" s="178" t="s">
        <v>2880</v>
      </c>
      <c r="D1173" s="197" t="s">
        <v>2881</v>
      </c>
      <c r="E1173" s="198" t="s">
        <v>102</v>
      </c>
      <c r="F1173" s="217">
        <v>0</v>
      </c>
      <c r="G1173" s="217">
        <v>0</v>
      </c>
      <c r="H1173" s="217">
        <v>0</v>
      </c>
      <c r="I1173" s="199" t="s">
        <v>7347</v>
      </c>
      <c r="J1173" s="178" t="str">
        <f>_xlfn.XLOOKUP('FP&amp;A FEMA Mapping'!I1173,'FP&amp;A NFC Mapping'!M:M,'FP&amp;A NFC Mapping'!N:N)</f>
        <v>Engineering and Asset Management</v>
      </c>
    </row>
    <row r="1174" spans="1:10" ht="29.25">
      <c r="A1174" s="178" t="s">
        <v>7369</v>
      </c>
      <c r="B1174" s="178" t="s">
        <v>102</v>
      </c>
      <c r="C1174" s="178" t="s">
        <v>2882</v>
      </c>
      <c r="D1174" s="197" t="s">
        <v>2883</v>
      </c>
      <c r="E1174" s="198" t="s">
        <v>102</v>
      </c>
      <c r="F1174" s="217">
        <v>0</v>
      </c>
      <c r="G1174" s="217">
        <v>0</v>
      </c>
      <c r="H1174" s="217">
        <v>0</v>
      </c>
      <c r="I1174" s="199" t="s">
        <v>7347</v>
      </c>
      <c r="J1174" s="178" t="str">
        <f>_xlfn.XLOOKUP('FP&amp;A FEMA Mapping'!I1174,'FP&amp;A NFC Mapping'!M:M,'FP&amp;A NFC Mapping'!N:N)</f>
        <v>Engineering and Asset Management</v>
      </c>
    </row>
    <row r="1175" spans="1:10" ht="29.25">
      <c r="A1175" s="178" t="s">
        <v>7369</v>
      </c>
      <c r="B1175" s="178" t="s">
        <v>102</v>
      </c>
      <c r="C1175" s="178" t="s">
        <v>2884</v>
      </c>
      <c r="D1175" s="197" t="s">
        <v>2885</v>
      </c>
      <c r="E1175" s="198" t="s">
        <v>102</v>
      </c>
      <c r="F1175" s="217">
        <v>0</v>
      </c>
      <c r="G1175" s="217">
        <v>0</v>
      </c>
      <c r="H1175" s="217">
        <v>0</v>
      </c>
      <c r="I1175" s="199" t="s">
        <v>7347</v>
      </c>
      <c r="J1175" s="178" t="str">
        <f>_xlfn.XLOOKUP('FP&amp;A FEMA Mapping'!I1175,'FP&amp;A NFC Mapping'!M:M,'FP&amp;A NFC Mapping'!N:N)</f>
        <v>Engineering and Asset Management</v>
      </c>
    </row>
    <row r="1176" spans="1:10" ht="29.25">
      <c r="A1176" s="178" t="s">
        <v>7369</v>
      </c>
      <c r="B1176" s="178" t="s">
        <v>102</v>
      </c>
      <c r="C1176" s="178" t="s">
        <v>2886</v>
      </c>
      <c r="D1176" s="197" t="s">
        <v>2887</v>
      </c>
      <c r="E1176" s="198" t="s">
        <v>102</v>
      </c>
      <c r="F1176" s="217">
        <v>0</v>
      </c>
      <c r="G1176" s="217">
        <v>0</v>
      </c>
      <c r="H1176" s="217">
        <v>0</v>
      </c>
      <c r="I1176" s="199" t="s">
        <v>7347</v>
      </c>
      <c r="J1176" s="178" t="str">
        <f>_xlfn.XLOOKUP('FP&amp;A FEMA Mapping'!I1176,'FP&amp;A NFC Mapping'!M:M,'FP&amp;A NFC Mapping'!N:N)</f>
        <v>Engineering and Asset Management</v>
      </c>
    </row>
    <row r="1177" spans="1:10" ht="29.25">
      <c r="A1177" s="178" t="s">
        <v>7369</v>
      </c>
      <c r="B1177" s="178" t="s">
        <v>102</v>
      </c>
      <c r="C1177" s="178" t="s">
        <v>2888</v>
      </c>
      <c r="D1177" s="197" t="s">
        <v>2889</v>
      </c>
      <c r="E1177" s="198" t="s">
        <v>102</v>
      </c>
      <c r="F1177" s="217">
        <v>0</v>
      </c>
      <c r="G1177" s="217">
        <v>0</v>
      </c>
      <c r="H1177" s="217">
        <v>0</v>
      </c>
      <c r="I1177" s="199" t="s">
        <v>7347</v>
      </c>
      <c r="J1177" s="178" t="str">
        <f>_xlfn.XLOOKUP('FP&amp;A FEMA Mapping'!I1177,'FP&amp;A NFC Mapping'!M:M,'FP&amp;A NFC Mapping'!N:N)</f>
        <v>Engineering and Asset Management</v>
      </c>
    </row>
    <row r="1178" spans="1:10" ht="29.25">
      <c r="A1178" s="178" t="s">
        <v>7369</v>
      </c>
      <c r="B1178" s="178" t="s">
        <v>102</v>
      </c>
      <c r="C1178" s="178" t="s">
        <v>2890</v>
      </c>
      <c r="D1178" s="197" t="s">
        <v>2891</v>
      </c>
      <c r="E1178" s="198" t="s">
        <v>102</v>
      </c>
      <c r="F1178" s="217">
        <v>0</v>
      </c>
      <c r="G1178" s="217">
        <v>0</v>
      </c>
      <c r="H1178" s="217">
        <v>0</v>
      </c>
      <c r="I1178" s="199" t="s">
        <v>7347</v>
      </c>
      <c r="J1178" s="178" t="str">
        <f>_xlfn.XLOOKUP('FP&amp;A FEMA Mapping'!I1178,'FP&amp;A NFC Mapping'!M:M,'FP&amp;A NFC Mapping'!N:N)</f>
        <v>Engineering and Asset Management</v>
      </c>
    </row>
    <row r="1179" spans="1:10" ht="29.25">
      <c r="A1179" s="178" t="s">
        <v>7369</v>
      </c>
      <c r="B1179" s="178" t="s">
        <v>102</v>
      </c>
      <c r="C1179" s="178" t="s">
        <v>2892</v>
      </c>
      <c r="D1179" s="197" t="s">
        <v>2893</v>
      </c>
      <c r="E1179" s="198" t="s">
        <v>102</v>
      </c>
      <c r="F1179" s="217">
        <v>0</v>
      </c>
      <c r="G1179" s="217">
        <v>0</v>
      </c>
      <c r="H1179" s="217">
        <v>0</v>
      </c>
      <c r="I1179" s="199" t="s">
        <v>7347</v>
      </c>
      <c r="J1179" s="178" t="str">
        <f>_xlfn.XLOOKUP('FP&amp;A FEMA Mapping'!I1179,'FP&amp;A NFC Mapping'!M:M,'FP&amp;A NFC Mapping'!N:N)</f>
        <v>Engineering and Asset Management</v>
      </c>
    </row>
    <row r="1180" spans="1:10" ht="29.25">
      <c r="A1180" s="178" t="s">
        <v>7369</v>
      </c>
      <c r="B1180" s="178" t="s">
        <v>102</v>
      </c>
      <c r="C1180" s="178" t="s">
        <v>2894</v>
      </c>
      <c r="D1180" s="197" t="s">
        <v>2895</v>
      </c>
      <c r="E1180" s="198" t="s">
        <v>102</v>
      </c>
      <c r="F1180" s="217">
        <v>0</v>
      </c>
      <c r="G1180" s="217">
        <v>0</v>
      </c>
      <c r="H1180" s="217">
        <v>0</v>
      </c>
      <c r="I1180" s="199" t="s">
        <v>7347</v>
      </c>
      <c r="J1180" s="178" t="str">
        <f>_xlfn.XLOOKUP('FP&amp;A FEMA Mapping'!I1180,'FP&amp;A NFC Mapping'!M:M,'FP&amp;A NFC Mapping'!N:N)</f>
        <v>Engineering and Asset Management</v>
      </c>
    </row>
    <row r="1181" spans="1:10" ht="29.25">
      <c r="A1181" s="178" t="s">
        <v>7369</v>
      </c>
      <c r="B1181" s="178" t="s">
        <v>102</v>
      </c>
      <c r="C1181" s="178" t="s">
        <v>2896</v>
      </c>
      <c r="D1181" s="197" t="s">
        <v>2897</v>
      </c>
      <c r="E1181" s="198" t="s">
        <v>102</v>
      </c>
      <c r="F1181" s="217">
        <v>0</v>
      </c>
      <c r="G1181" s="217">
        <v>0</v>
      </c>
      <c r="H1181" s="217">
        <v>0</v>
      </c>
      <c r="I1181" s="199" t="s">
        <v>7347</v>
      </c>
      <c r="J1181" s="178" t="str">
        <f>_xlfn.XLOOKUP('FP&amp;A FEMA Mapping'!I1181,'FP&amp;A NFC Mapping'!M:M,'FP&amp;A NFC Mapping'!N:N)</f>
        <v>Engineering and Asset Management</v>
      </c>
    </row>
    <row r="1182" spans="1:10" ht="29.25">
      <c r="A1182" s="178" t="s">
        <v>7369</v>
      </c>
      <c r="B1182" s="178" t="s">
        <v>102</v>
      </c>
      <c r="C1182" s="178" t="s">
        <v>2898</v>
      </c>
      <c r="D1182" s="197" t="s">
        <v>2899</v>
      </c>
      <c r="E1182" s="198" t="s">
        <v>102</v>
      </c>
      <c r="F1182" s="217">
        <v>0</v>
      </c>
      <c r="G1182" s="217">
        <v>0</v>
      </c>
      <c r="H1182" s="217">
        <v>0</v>
      </c>
      <c r="I1182" s="199" t="s">
        <v>7347</v>
      </c>
      <c r="J1182" s="178" t="str">
        <f>_xlfn.XLOOKUP('FP&amp;A FEMA Mapping'!I1182,'FP&amp;A NFC Mapping'!M:M,'FP&amp;A NFC Mapping'!N:N)</f>
        <v>Engineering and Asset Management</v>
      </c>
    </row>
    <row r="1183" spans="1:10" ht="29.25">
      <c r="A1183" s="178" t="s">
        <v>7369</v>
      </c>
      <c r="B1183" s="178" t="s">
        <v>102</v>
      </c>
      <c r="C1183" s="178" t="s">
        <v>2900</v>
      </c>
      <c r="D1183" s="197" t="s">
        <v>2901</v>
      </c>
      <c r="E1183" s="198" t="s">
        <v>102</v>
      </c>
      <c r="F1183" s="217">
        <v>0</v>
      </c>
      <c r="G1183" s="217">
        <v>0</v>
      </c>
      <c r="H1183" s="217">
        <v>0</v>
      </c>
      <c r="I1183" s="199" t="s">
        <v>7347</v>
      </c>
      <c r="J1183" s="178" t="str">
        <f>_xlfn.XLOOKUP('FP&amp;A FEMA Mapping'!I1183,'FP&amp;A NFC Mapping'!M:M,'FP&amp;A NFC Mapping'!N:N)</f>
        <v>Engineering and Asset Management</v>
      </c>
    </row>
    <row r="1184" spans="1:10" ht="29.25">
      <c r="A1184" s="178" t="s">
        <v>7369</v>
      </c>
      <c r="B1184" s="178" t="s">
        <v>102</v>
      </c>
      <c r="C1184" s="178" t="s">
        <v>2902</v>
      </c>
      <c r="D1184" s="197" t="s">
        <v>2903</v>
      </c>
      <c r="E1184" s="198" t="s">
        <v>102</v>
      </c>
      <c r="F1184" s="217">
        <v>0</v>
      </c>
      <c r="G1184" s="217">
        <v>0</v>
      </c>
      <c r="H1184" s="217">
        <v>0</v>
      </c>
      <c r="I1184" s="199" t="s">
        <v>7347</v>
      </c>
      <c r="J1184" s="178" t="str">
        <f>_xlfn.XLOOKUP('FP&amp;A FEMA Mapping'!I1184,'FP&amp;A NFC Mapping'!M:M,'FP&amp;A NFC Mapping'!N:N)</f>
        <v>Engineering and Asset Management</v>
      </c>
    </row>
    <row r="1185" spans="1:10" ht="29.25">
      <c r="A1185" s="178" t="s">
        <v>7369</v>
      </c>
      <c r="B1185" s="178" t="s">
        <v>102</v>
      </c>
      <c r="C1185" s="178" t="s">
        <v>2904</v>
      </c>
      <c r="D1185" s="197" t="s">
        <v>2905</v>
      </c>
      <c r="E1185" s="198" t="s">
        <v>102</v>
      </c>
      <c r="F1185" s="217">
        <v>0</v>
      </c>
      <c r="G1185" s="217">
        <v>0</v>
      </c>
      <c r="H1185" s="217">
        <v>0</v>
      </c>
      <c r="I1185" s="199" t="s">
        <v>7347</v>
      </c>
      <c r="J1185" s="178" t="str">
        <f>_xlfn.XLOOKUP('FP&amp;A FEMA Mapping'!I1185,'FP&amp;A NFC Mapping'!M:M,'FP&amp;A NFC Mapping'!N:N)</f>
        <v>Engineering and Asset Management</v>
      </c>
    </row>
    <row r="1186" spans="1:10" ht="29.25">
      <c r="A1186" s="178" t="s">
        <v>7369</v>
      </c>
      <c r="B1186" s="178" t="s">
        <v>102</v>
      </c>
      <c r="C1186" s="178" t="s">
        <v>2906</v>
      </c>
      <c r="D1186" s="197" t="s">
        <v>2907</v>
      </c>
      <c r="E1186" s="198" t="s">
        <v>102</v>
      </c>
      <c r="F1186" s="217">
        <v>0</v>
      </c>
      <c r="G1186" s="217">
        <v>0</v>
      </c>
      <c r="H1186" s="217">
        <v>0</v>
      </c>
      <c r="I1186" s="199" t="s">
        <v>7347</v>
      </c>
      <c r="J1186" s="178" t="str">
        <f>_xlfn.XLOOKUP('FP&amp;A FEMA Mapping'!I1186,'FP&amp;A NFC Mapping'!M:M,'FP&amp;A NFC Mapping'!N:N)</f>
        <v>Engineering and Asset Management</v>
      </c>
    </row>
    <row r="1187" spans="1:10" ht="29.25">
      <c r="A1187" s="178" t="s">
        <v>7369</v>
      </c>
      <c r="B1187" s="178" t="s">
        <v>102</v>
      </c>
      <c r="C1187" s="178" t="s">
        <v>2908</v>
      </c>
      <c r="D1187" s="197" t="s">
        <v>2909</v>
      </c>
      <c r="E1187" s="198" t="s">
        <v>102</v>
      </c>
      <c r="F1187" s="217">
        <v>0</v>
      </c>
      <c r="G1187" s="217">
        <v>0</v>
      </c>
      <c r="H1187" s="217">
        <v>0</v>
      </c>
      <c r="I1187" s="199" t="s">
        <v>7347</v>
      </c>
      <c r="J1187" s="178" t="str">
        <f>_xlfn.XLOOKUP('FP&amp;A FEMA Mapping'!I1187,'FP&amp;A NFC Mapping'!M:M,'FP&amp;A NFC Mapping'!N:N)</f>
        <v>Engineering and Asset Management</v>
      </c>
    </row>
    <row r="1188" spans="1:10" ht="29.25">
      <c r="A1188" s="178" t="s">
        <v>7369</v>
      </c>
      <c r="B1188" s="178" t="s">
        <v>102</v>
      </c>
      <c r="C1188" s="178" t="s">
        <v>2910</v>
      </c>
      <c r="D1188" s="197" t="s">
        <v>2911</v>
      </c>
      <c r="E1188" s="198" t="s">
        <v>102</v>
      </c>
      <c r="F1188" s="217">
        <v>0</v>
      </c>
      <c r="G1188" s="217">
        <v>0</v>
      </c>
      <c r="H1188" s="217">
        <v>0</v>
      </c>
      <c r="I1188" s="199" t="s">
        <v>7347</v>
      </c>
      <c r="J1188" s="178" t="str">
        <f>_xlfn.XLOOKUP('FP&amp;A FEMA Mapping'!I1188,'FP&amp;A NFC Mapping'!M:M,'FP&amp;A NFC Mapping'!N:N)</f>
        <v>Engineering and Asset Management</v>
      </c>
    </row>
    <row r="1189" spans="1:10" ht="29.25">
      <c r="A1189" s="178" t="s">
        <v>7369</v>
      </c>
      <c r="B1189" s="178" t="s">
        <v>102</v>
      </c>
      <c r="C1189" s="178" t="s">
        <v>2912</v>
      </c>
      <c r="D1189" s="197" t="s">
        <v>2913</v>
      </c>
      <c r="E1189" s="198" t="s">
        <v>102</v>
      </c>
      <c r="F1189" s="217">
        <v>0</v>
      </c>
      <c r="G1189" s="217">
        <v>0</v>
      </c>
      <c r="H1189" s="217">
        <v>0</v>
      </c>
      <c r="I1189" s="199" t="s">
        <v>7347</v>
      </c>
      <c r="J1189" s="178" t="str">
        <f>_xlfn.XLOOKUP('FP&amp;A FEMA Mapping'!I1189,'FP&amp;A NFC Mapping'!M:M,'FP&amp;A NFC Mapping'!N:N)</f>
        <v>Engineering and Asset Management</v>
      </c>
    </row>
    <row r="1190" spans="1:10" ht="29.25">
      <c r="A1190" s="178" t="s">
        <v>7369</v>
      </c>
      <c r="B1190" s="178" t="s">
        <v>102</v>
      </c>
      <c r="C1190" s="178" t="s">
        <v>2914</v>
      </c>
      <c r="D1190" s="197" t="s">
        <v>2915</v>
      </c>
      <c r="E1190" s="198" t="s">
        <v>102</v>
      </c>
      <c r="F1190" s="217">
        <v>0</v>
      </c>
      <c r="G1190" s="217">
        <v>0</v>
      </c>
      <c r="H1190" s="217">
        <v>0</v>
      </c>
      <c r="I1190" s="199" t="s">
        <v>7347</v>
      </c>
      <c r="J1190" s="178" t="str">
        <f>_xlfn.XLOOKUP('FP&amp;A FEMA Mapping'!I1190,'FP&amp;A NFC Mapping'!M:M,'FP&amp;A NFC Mapping'!N:N)</f>
        <v>Engineering and Asset Management</v>
      </c>
    </row>
    <row r="1191" spans="1:10" ht="29.25">
      <c r="A1191" s="178" t="s">
        <v>7369</v>
      </c>
      <c r="B1191" s="178" t="s">
        <v>102</v>
      </c>
      <c r="C1191" s="178" t="s">
        <v>2916</v>
      </c>
      <c r="D1191" s="197" t="s">
        <v>2917</v>
      </c>
      <c r="E1191" s="198" t="s">
        <v>102</v>
      </c>
      <c r="F1191" s="217">
        <v>0</v>
      </c>
      <c r="G1191" s="217">
        <v>0</v>
      </c>
      <c r="H1191" s="217">
        <v>0</v>
      </c>
      <c r="I1191" s="199" t="s">
        <v>7347</v>
      </c>
      <c r="J1191" s="178" t="str">
        <f>_xlfn.XLOOKUP('FP&amp;A FEMA Mapping'!I1191,'FP&amp;A NFC Mapping'!M:M,'FP&amp;A NFC Mapping'!N:N)</f>
        <v>Engineering and Asset Management</v>
      </c>
    </row>
    <row r="1192" spans="1:10" ht="29.25">
      <c r="A1192" s="178" t="s">
        <v>7369</v>
      </c>
      <c r="B1192" s="178" t="s">
        <v>102</v>
      </c>
      <c r="C1192" s="178" t="s">
        <v>2918</v>
      </c>
      <c r="D1192" s="197" t="s">
        <v>2919</v>
      </c>
      <c r="E1192" s="198" t="s">
        <v>102</v>
      </c>
      <c r="F1192" s="217">
        <v>0</v>
      </c>
      <c r="G1192" s="217">
        <v>0</v>
      </c>
      <c r="H1192" s="217">
        <v>0</v>
      </c>
      <c r="I1192" s="199" t="s">
        <v>7347</v>
      </c>
      <c r="J1192" s="178" t="str">
        <f>_xlfn.XLOOKUP('FP&amp;A FEMA Mapping'!I1192,'FP&amp;A NFC Mapping'!M:M,'FP&amp;A NFC Mapping'!N:N)</f>
        <v>Engineering and Asset Management</v>
      </c>
    </row>
    <row r="1193" spans="1:10" ht="29.25">
      <c r="A1193" s="178" t="s">
        <v>7369</v>
      </c>
      <c r="B1193" s="178" t="s">
        <v>102</v>
      </c>
      <c r="C1193" s="178" t="s">
        <v>2920</v>
      </c>
      <c r="D1193" s="197" t="s">
        <v>2921</v>
      </c>
      <c r="E1193" s="198" t="s">
        <v>102</v>
      </c>
      <c r="F1193" s="217">
        <v>0</v>
      </c>
      <c r="G1193" s="217">
        <v>0</v>
      </c>
      <c r="H1193" s="217">
        <v>0</v>
      </c>
      <c r="I1193" s="199" t="s">
        <v>7347</v>
      </c>
      <c r="J1193" s="178" t="str">
        <f>_xlfn.XLOOKUP('FP&amp;A FEMA Mapping'!I1193,'FP&amp;A NFC Mapping'!M:M,'FP&amp;A NFC Mapping'!N:N)</f>
        <v>Engineering and Asset Management</v>
      </c>
    </row>
    <row r="1194" spans="1:10" ht="29.25">
      <c r="A1194" s="178" t="s">
        <v>7369</v>
      </c>
      <c r="B1194" s="178" t="s">
        <v>102</v>
      </c>
      <c r="C1194" s="178" t="s">
        <v>2922</v>
      </c>
      <c r="D1194" s="197" t="s">
        <v>2923</v>
      </c>
      <c r="E1194" s="198" t="s">
        <v>102</v>
      </c>
      <c r="F1194" s="217">
        <v>0</v>
      </c>
      <c r="G1194" s="217">
        <v>0</v>
      </c>
      <c r="H1194" s="217">
        <v>0</v>
      </c>
      <c r="I1194" s="199" t="s">
        <v>7347</v>
      </c>
      <c r="J1194" s="178" t="str">
        <f>_xlfn.XLOOKUP('FP&amp;A FEMA Mapping'!I1194,'FP&amp;A NFC Mapping'!M:M,'FP&amp;A NFC Mapping'!N:N)</f>
        <v>Engineering and Asset Management</v>
      </c>
    </row>
    <row r="1195" spans="1:10" ht="29.25">
      <c r="A1195" s="178" t="s">
        <v>7369</v>
      </c>
      <c r="B1195" s="178" t="s">
        <v>102</v>
      </c>
      <c r="C1195" s="178" t="s">
        <v>2924</v>
      </c>
      <c r="D1195" s="197" t="s">
        <v>2925</v>
      </c>
      <c r="E1195" s="198" t="s">
        <v>102</v>
      </c>
      <c r="F1195" s="217">
        <v>0</v>
      </c>
      <c r="G1195" s="217">
        <v>0</v>
      </c>
      <c r="H1195" s="217">
        <v>0</v>
      </c>
      <c r="I1195" s="199" t="s">
        <v>7347</v>
      </c>
      <c r="J1195" s="178" t="str">
        <f>_xlfn.XLOOKUP('FP&amp;A FEMA Mapping'!I1195,'FP&amp;A NFC Mapping'!M:M,'FP&amp;A NFC Mapping'!N:N)</f>
        <v>Engineering and Asset Management</v>
      </c>
    </row>
    <row r="1196" spans="1:10" ht="29.25">
      <c r="A1196" s="178" t="s">
        <v>7369</v>
      </c>
      <c r="B1196" s="178" t="s">
        <v>102</v>
      </c>
      <c r="C1196" s="178" t="s">
        <v>2926</v>
      </c>
      <c r="D1196" s="197" t="s">
        <v>2927</v>
      </c>
      <c r="E1196" s="198" t="s">
        <v>102</v>
      </c>
      <c r="F1196" s="217">
        <v>0</v>
      </c>
      <c r="G1196" s="217">
        <v>0</v>
      </c>
      <c r="H1196" s="217">
        <v>0</v>
      </c>
      <c r="I1196" s="199" t="s">
        <v>7347</v>
      </c>
      <c r="J1196" s="178" t="str">
        <f>_xlfn.XLOOKUP('FP&amp;A FEMA Mapping'!I1196,'FP&amp;A NFC Mapping'!M:M,'FP&amp;A NFC Mapping'!N:N)</f>
        <v>Engineering and Asset Management</v>
      </c>
    </row>
    <row r="1197" spans="1:10" ht="29.25">
      <c r="A1197" s="178" t="s">
        <v>7369</v>
      </c>
      <c r="B1197" s="178" t="s">
        <v>102</v>
      </c>
      <c r="C1197" s="178" t="s">
        <v>2928</v>
      </c>
      <c r="D1197" s="197" t="s">
        <v>2929</v>
      </c>
      <c r="E1197" s="198" t="s">
        <v>102</v>
      </c>
      <c r="F1197" s="217">
        <v>0</v>
      </c>
      <c r="G1197" s="217">
        <v>0</v>
      </c>
      <c r="H1197" s="217">
        <v>0</v>
      </c>
      <c r="I1197" s="199" t="s">
        <v>7347</v>
      </c>
      <c r="J1197" s="178" t="str">
        <f>_xlfn.XLOOKUP('FP&amp;A FEMA Mapping'!I1197,'FP&amp;A NFC Mapping'!M:M,'FP&amp;A NFC Mapping'!N:N)</f>
        <v>Engineering and Asset Management</v>
      </c>
    </row>
    <row r="1198" spans="1:10" ht="29.25">
      <c r="A1198" s="178" t="s">
        <v>7369</v>
      </c>
      <c r="B1198" s="178" t="s">
        <v>102</v>
      </c>
      <c r="C1198" s="178" t="s">
        <v>2930</v>
      </c>
      <c r="D1198" s="197" t="s">
        <v>2931</v>
      </c>
      <c r="E1198" s="198" t="s">
        <v>102</v>
      </c>
      <c r="F1198" s="217">
        <v>0</v>
      </c>
      <c r="G1198" s="217">
        <v>0</v>
      </c>
      <c r="H1198" s="217">
        <v>0</v>
      </c>
      <c r="I1198" s="199" t="s">
        <v>7347</v>
      </c>
      <c r="J1198" s="178" t="str">
        <f>_xlfn.XLOOKUP('FP&amp;A FEMA Mapping'!I1198,'FP&amp;A NFC Mapping'!M:M,'FP&amp;A NFC Mapping'!N:N)</f>
        <v>Engineering and Asset Management</v>
      </c>
    </row>
    <row r="1199" spans="1:10" ht="29.25">
      <c r="A1199" s="178" t="s">
        <v>7369</v>
      </c>
      <c r="B1199" s="178" t="s">
        <v>102</v>
      </c>
      <c r="C1199" s="178" t="s">
        <v>2932</v>
      </c>
      <c r="D1199" s="197" t="s">
        <v>2933</v>
      </c>
      <c r="E1199" s="198" t="s">
        <v>102</v>
      </c>
      <c r="F1199" s="217">
        <v>0</v>
      </c>
      <c r="G1199" s="217">
        <v>0</v>
      </c>
      <c r="H1199" s="217">
        <v>0</v>
      </c>
      <c r="I1199" s="199" t="s">
        <v>7347</v>
      </c>
      <c r="J1199" s="178" t="str">
        <f>_xlfn.XLOOKUP('FP&amp;A FEMA Mapping'!I1199,'FP&amp;A NFC Mapping'!M:M,'FP&amp;A NFC Mapping'!N:N)</f>
        <v>Engineering and Asset Management</v>
      </c>
    </row>
    <row r="1200" spans="1:10" ht="29.25">
      <c r="A1200" s="178" t="s">
        <v>7369</v>
      </c>
      <c r="B1200" s="178" t="s">
        <v>102</v>
      </c>
      <c r="C1200" s="178" t="s">
        <v>2934</v>
      </c>
      <c r="D1200" s="197" t="s">
        <v>2935</v>
      </c>
      <c r="E1200" s="198" t="s">
        <v>102</v>
      </c>
      <c r="F1200" s="217">
        <v>0</v>
      </c>
      <c r="G1200" s="217">
        <v>0</v>
      </c>
      <c r="H1200" s="217">
        <v>0</v>
      </c>
      <c r="I1200" s="199" t="s">
        <v>7347</v>
      </c>
      <c r="J1200" s="178" t="str">
        <f>_xlfn.XLOOKUP('FP&amp;A FEMA Mapping'!I1200,'FP&amp;A NFC Mapping'!M:M,'FP&amp;A NFC Mapping'!N:N)</f>
        <v>Engineering and Asset Management</v>
      </c>
    </row>
    <row r="1201" spans="1:10" ht="29.25">
      <c r="A1201" s="178" t="s">
        <v>7369</v>
      </c>
      <c r="B1201" s="178" t="s">
        <v>102</v>
      </c>
      <c r="C1201" s="178" t="s">
        <v>2936</v>
      </c>
      <c r="D1201" s="197" t="s">
        <v>2937</v>
      </c>
      <c r="E1201" s="198" t="s">
        <v>102</v>
      </c>
      <c r="F1201" s="217">
        <v>0</v>
      </c>
      <c r="G1201" s="217">
        <v>0</v>
      </c>
      <c r="H1201" s="217">
        <v>0</v>
      </c>
      <c r="I1201" s="199" t="s">
        <v>7347</v>
      </c>
      <c r="J1201" s="178" t="str">
        <f>_xlfn.XLOOKUP('FP&amp;A FEMA Mapping'!I1201,'FP&amp;A NFC Mapping'!M:M,'FP&amp;A NFC Mapping'!N:N)</f>
        <v>Engineering and Asset Management</v>
      </c>
    </row>
    <row r="1202" spans="1:10" ht="29.25">
      <c r="A1202" s="178" t="s">
        <v>7369</v>
      </c>
      <c r="B1202" s="178" t="s">
        <v>102</v>
      </c>
      <c r="C1202" s="178" t="s">
        <v>2938</v>
      </c>
      <c r="D1202" s="197" t="s">
        <v>2939</v>
      </c>
      <c r="E1202" s="198" t="s">
        <v>102</v>
      </c>
      <c r="F1202" s="217">
        <v>0</v>
      </c>
      <c r="G1202" s="217">
        <v>0</v>
      </c>
      <c r="H1202" s="217">
        <v>0</v>
      </c>
      <c r="I1202" s="199" t="s">
        <v>7347</v>
      </c>
      <c r="J1202" s="178" t="str">
        <f>_xlfn.XLOOKUP('FP&amp;A FEMA Mapping'!I1202,'FP&amp;A NFC Mapping'!M:M,'FP&amp;A NFC Mapping'!N:N)</f>
        <v>Engineering and Asset Management</v>
      </c>
    </row>
    <row r="1203" spans="1:10" ht="29.25">
      <c r="A1203" s="178" t="s">
        <v>7369</v>
      </c>
      <c r="B1203" s="178" t="s">
        <v>102</v>
      </c>
      <c r="C1203" s="178" t="s">
        <v>2940</v>
      </c>
      <c r="D1203" s="197" t="s">
        <v>2941</v>
      </c>
      <c r="E1203" s="198" t="s">
        <v>102</v>
      </c>
      <c r="F1203" s="217">
        <v>0</v>
      </c>
      <c r="G1203" s="217">
        <v>0</v>
      </c>
      <c r="H1203" s="217">
        <v>0</v>
      </c>
      <c r="I1203" s="199" t="s">
        <v>7347</v>
      </c>
      <c r="J1203" s="178" t="str">
        <f>_xlfn.XLOOKUP('FP&amp;A FEMA Mapping'!I1203,'FP&amp;A NFC Mapping'!M:M,'FP&amp;A NFC Mapping'!N:N)</f>
        <v>Engineering and Asset Management</v>
      </c>
    </row>
    <row r="1204" spans="1:10" ht="29.25">
      <c r="A1204" s="178" t="s">
        <v>7369</v>
      </c>
      <c r="B1204" s="178" t="s">
        <v>102</v>
      </c>
      <c r="C1204" s="178" t="s">
        <v>2942</v>
      </c>
      <c r="D1204" s="197" t="s">
        <v>2943</v>
      </c>
      <c r="E1204" s="198" t="s">
        <v>102</v>
      </c>
      <c r="F1204" s="217">
        <v>0</v>
      </c>
      <c r="G1204" s="217">
        <v>0</v>
      </c>
      <c r="H1204" s="217">
        <v>0</v>
      </c>
      <c r="I1204" s="199" t="s">
        <v>7347</v>
      </c>
      <c r="J1204" s="178" t="str">
        <f>_xlfn.XLOOKUP('FP&amp;A FEMA Mapping'!I1204,'FP&amp;A NFC Mapping'!M:M,'FP&amp;A NFC Mapping'!N:N)</f>
        <v>Engineering and Asset Management</v>
      </c>
    </row>
    <row r="1205" spans="1:10" ht="29.25">
      <c r="A1205" s="178" t="s">
        <v>7369</v>
      </c>
      <c r="B1205" s="178" t="s">
        <v>102</v>
      </c>
      <c r="C1205" s="178" t="s">
        <v>2944</v>
      </c>
      <c r="D1205" s="197" t="s">
        <v>2945</v>
      </c>
      <c r="E1205" s="198" t="s">
        <v>102</v>
      </c>
      <c r="F1205" s="217">
        <v>0</v>
      </c>
      <c r="G1205" s="217">
        <v>0</v>
      </c>
      <c r="H1205" s="217">
        <v>0</v>
      </c>
      <c r="I1205" s="199" t="s">
        <v>7347</v>
      </c>
      <c r="J1205" s="178" t="str">
        <f>_xlfn.XLOOKUP('FP&amp;A FEMA Mapping'!I1205,'FP&amp;A NFC Mapping'!M:M,'FP&amp;A NFC Mapping'!N:N)</f>
        <v>Engineering and Asset Management</v>
      </c>
    </row>
    <row r="1206" spans="1:10" ht="29.25">
      <c r="A1206" s="178" t="s">
        <v>7369</v>
      </c>
      <c r="B1206" s="178" t="s">
        <v>102</v>
      </c>
      <c r="C1206" s="178" t="s">
        <v>2946</v>
      </c>
      <c r="D1206" s="197" t="s">
        <v>2947</v>
      </c>
      <c r="E1206" s="198" t="s">
        <v>102</v>
      </c>
      <c r="F1206" s="217">
        <v>0</v>
      </c>
      <c r="G1206" s="217">
        <v>0</v>
      </c>
      <c r="H1206" s="217">
        <v>0</v>
      </c>
      <c r="I1206" s="199" t="s">
        <v>7347</v>
      </c>
      <c r="J1206" s="178" t="str">
        <f>_xlfn.XLOOKUP('FP&amp;A FEMA Mapping'!I1206,'FP&amp;A NFC Mapping'!M:M,'FP&amp;A NFC Mapping'!N:N)</f>
        <v>Engineering and Asset Management</v>
      </c>
    </row>
    <row r="1207" spans="1:10" ht="29.25">
      <c r="A1207" s="178" t="s">
        <v>7369</v>
      </c>
      <c r="B1207" s="178" t="s">
        <v>102</v>
      </c>
      <c r="C1207" s="178" t="s">
        <v>2948</v>
      </c>
      <c r="D1207" s="197" t="s">
        <v>2949</v>
      </c>
      <c r="E1207" s="198" t="s">
        <v>102</v>
      </c>
      <c r="F1207" s="217">
        <v>0</v>
      </c>
      <c r="G1207" s="217">
        <v>0</v>
      </c>
      <c r="H1207" s="217">
        <v>0</v>
      </c>
      <c r="I1207" s="199" t="s">
        <v>7347</v>
      </c>
      <c r="J1207" s="178" t="str">
        <f>_xlfn.XLOOKUP('FP&amp;A FEMA Mapping'!I1207,'FP&amp;A NFC Mapping'!M:M,'FP&amp;A NFC Mapping'!N:N)</f>
        <v>Engineering and Asset Management</v>
      </c>
    </row>
    <row r="1208" spans="1:10" ht="29.25">
      <c r="A1208" s="178" t="s">
        <v>7369</v>
      </c>
      <c r="B1208" s="178" t="s">
        <v>102</v>
      </c>
      <c r="C1208" s="178" t="s">
        <v>2950</v>
      </c>
      <c r="D1208" s="197" t="s">
        <v>2951</v>
      </c>
      <c r="E1208" s="198" t="s">
        <v>102</v>
      </c>
      <c r="F1208" s="217">
        <v>0</v>
      </c>
      <c r="G1208" s="217">
        <v>0</v>
      </c>
      <c r="H1208" s="217">
        <v>0</v>
      </c>
      <c r="I1208" s="199" t="s">
        <v>7347</v>
      </c>
      <c r="J1208" s="178" t="str">
        <f>_xlfn.XLOOKUP('FP&amp;A FEMA Mapping'!I1208,'FP&amp;A NFC Mapping'!M:M,'FP&amp;A NFC Mapping'!N:N)</f>
        <v>Engineering and Asset Management</v>
      </c>
    </row>
    <row r="1209" spans="1:10" ht="29.25">
      <c r="A1209" s="178" t="s">
        <v>7369</v>
      </c>
      <c r="B1209" s="178" t="s">
        <v>102</v>
      </c>
      <c r="C1209" s="178" t="s">
        <v>2952</v>
      </c>
      <c r="D1209" s="197" t="s">
        <v>2953</v>
      </c>
      <c r="E1209" s="198" t="s">
        <v>102</v>
      </c>
      <c r="F1209" s="217">
        <v>0</v>
      </c>
      <c r="G1209" s="217">
        <v>0</v>
      </c>
      <c r="H1209" s="217">
        <v>0</v>
      </c>
      <c r="I1209" s="199" t="s">
        <v>7347</v>
      </c>
      <c r="J1209" s="178" t="str">
        <f>_xlfn.XLOOKUP('FP&amp;A FEMA Mapping'!I1209,'FP&amp;A NFC Mapping'!M:M,'FP&amp;A NFC Mapping'!N:N)</f>
        <v>Engineering and Asset Management</v>
      </c>
    </row>
    <row r="1210" spans="1:10" ht="29.25">
      <c r="A1210" s="178" t="s">
        <v>7369</v>
      </c>
      <c r="B1210" s="178" t="s">
        <v>102</v>
      </c>
      <c r="C1210" s="178" t="s">
        <v>2954</v>
      </c>
      <c r="D1210" s="197" t="s">
        <v>2955</v>
      </c>
      <c r="E1210" s="198" t="s">
        <v>102</v>
      </c>
      <c r="F1210" s="217">
        <v>0</v>
      </c>
      <c r="G1210" s="217">
        <v>0</v>
      </c>
      <c r="H1210" s="217">
        <v>0</v>
      </c>
      <c r="I1210" s="199" t="s">
        <v>7347</v>
      </c>
      <c r="J1210" s="178" t="str">
        <f>_xlfn.XLOOKUP('FP&amp;A FEMA Mapping'!I1210,'FP&amp;A NFC Mapping'!M:M,'FP&amp;A NFC Mapping'!N:N)</f>
        <v>Engineering and Asset Management</v>
      </c>
    </row>
    <row r="1211" spans="1:10" ht="29.25">
      <c r="A1211" s="178" t="s">
        <v>7369</v>
      </c>
      <c r="B1211" s="178" t="s">
        <v>102</v>
      </c>
      <c r="C1211" s="178" t="s">
        <v>2956</v>
      </c>
      <c r="D1211" s="197" t="s">
        <v>2957</v>
      </c>
      <c r="E1211" s="198" t="s">
        <v>102</v>
      </c>
      <c r="F1211" s="217">
        <v>0</v>
      </c>
      <c r="G1211" s="217">
        <v>0</v>
      </c>
      <c r="H1211" s="217">
        <v>0</v>
      </c>
      <c r="I1211" s="199" t="s">
        <v>7347</v>
      </c>
      <c r="J1211" s="178" t="str">
        <f>_xlfn.XLOOKUP('FP&amp;A FEMA Mapping'!I1211,'FP&amp;A NFC Mapping'!M:M,'FP&amp;A NFC Mapping'!N:N)</f>
        <v>Engineering and Asset Management</v>
      </c>
    </row>
    <row r="1212" spans="1:10" ht="29.25">
      <c r="A1212" s="178" t="s">
        <v>7369</v>
      </c>
      <c r="B1212" s="178" t="s">
        <v>92</v>
      </c>
      <c r="C1212" s="178" t="s">
        <v>2958</v>
      </c>
      <c r="D1212" s="197" t="s">
        <v>2959</v>
      </c>
      <c r="E1212" s="198" t="s">
        <v>92</v>
      </c>
      <c r="F1212" s="217">
        <v>0</v>
      </c>
      <c r="G1212" s="217">
        <v>0</v>
      </c>
      <c r="H1212" s="217">
        <v>0</v>
      </c>
      <c r="I1212" s="199" t="s">
        <v>7347</v>
      </c>
      <c r="J1212" s="178" t="str">
        <f>_xlfn.XLOOKUP('FP&amp;A FEMA Mapping'!I1212,'FP&amp;A NFC Mapping'!M:M,'FP&amp;A NFC Mapping'!N:N)</f>
        <v>Engineering and Asset Management</v>
      </c>
    </row>
    <row r="1213" spans="1:10" ht="29.25">
      <c r="A1213" s="178" t="s">
        <v>7369</v>
      </c>
      <c r="B1213" s="178" t="s">
        <v>92</v>
      </c>
      <c r="C1213" s="178" t="s">
        <v>2960</v>
      </c>
      <c r="D1213" s="197" t="s">
        <v>2961</v>
      </c>
      <c r="E1213" s="198" t="s">
        <v>92</v>
      </c>
      <c r="F1213" s="217">
        <v>0</v>
      </c>
      <c r="G1213" s="217">
        <v>0</v>
      </c>
      <c r="H1213" s="217">
        <v>0</v>
      </c>
      <c r="I1213" s="199" t="s">
        <v>7347</v>
      </c>
      <c r="J1213" s="178" t="str">
        <f>_xlfn.XLOOKUP('FP&amp;A FEMA Mapping'!I1213,'FP&amp;A NFC Mapping'!M:M,'FP&amp;A NFC Mapping'!N:N)</f>
        <v>Engineering and Asset Management</v>
      </c>
    </row>
    <row r="1214" spans="1:10" ht="29.25">
      <c r="A1214" s="178" t="s">
        <v>7369</v>
      </c>
      <c r="B1214" s="178" t="s">
        <v>92</v>
      </c>
      <c r="C1214" s="178" t="s">
        <v>2962</v>
      </c>
      <c r="D1214" s="197" t="s">
        <v>2963</v>
      </c>
      <c r="E1214" s="198" t="s">
        <v>92</v>
      </c>
      <c r="F1214" s="217">
        <v>0</v>
      </c>
      <c r="G1214" s="217">
        <v>0</v>
      </c>
      <c r="H1214" s="217">
        <v>0</v>
      </c>
      <c r="I1214" s="199" t="s">
        <v>7347</v>
      </c>
      <c r="J1214" s="178" t="str">
        <f>_xlfn.XLOOKUP('FP&amp;A FEMA Mapping'!I1214,'FP&amp;A NFC Mapping'!M:M,'FP&amp;A NFC Mapping'!N:N)</f>
        <v>Engineering and Asset Management</v>
      </c>
    </row>
    <row r="1215" spans="1:10" ht="29.25">
      <c r="A1215" s="178" t="s">
        <v>7369</v>
      </c>
      <c r="B1215" s="178" t="s">
        <v>92</v>
      </c>
      <c r="C1215" s="178" t="s">
        <v>2964</v>
      </c>
      <c r="D1215" s="197" t="s">
        <v>2965</v>
      </c>
      <c r="E1215" s="198" t="s">
        <v>92</v>
      </c>
      <c r="F1215" s="217">
        <v>0</v>
      </c>
      <c r="G1215" s="217">
        <v>0</v>
      </c>
      <c r="H1215" s="217">
        <v>0</v>
      </c>
      <c r="I1215" s="199" t="s">
        <v>7347</v>
      </c>
      <c r="J1215" s="178" t="str">
        <f>_xlfn.XLOOKUP('FP&amp;A FEMA Mapping'!I1215,'FP&amp;A NFC Mapping'!M:M,'FP&amp;A NFC Mapping'!N:N)</f>
        <v>Engineering and Asset Management</v>
      </c>
    </row>
    <row r="1216" spans="1:10" ht="29.25">
      <c r="A1216" s="178" t="s">
        <v>7369</v>
      </c>
      <c r="B1216" s="178" t="s">
        <v>92</v>
      </c>
      <c r="C1216" s="178" t="s">
        <v>2966</v>
      </c>
      <c r="D1216" s="197" t="s">
        <v>2967</v>
      </c>
      <c r="E1216" s="198" t="s">
        <v>92</v>
      </c>
      <c r="F1216" s="217">
        <v>0</v>
      </c>
      <c r="G1216" s="217">
        <v>0</v>
      </c>
      <c r="H1216" s="217">
        <v>0</v>
      </c>
      <c r="I1216" s="199" t="s">
        <v>7347</v>
      </c>
      <c r="J1216" s="178" t="str">
        <f>_xlfn.XLOOKUP('FP&amp;A FEMA Mapping'!I1216,'FP&amp;A NFC Mapping'!M:M,'FP&amp;A NFC Mapping'!N:N)</f>
        <v>Engineering and Asset Management</v>
      </c>
    </row>
    <row r="1217" spans="1:10" ht="29.25">
      <c r="A1217" s="178" t="s">
        <v>7369</v>
      </c>
      <c r="B1217" s="178" t="s">
        <v>92</v>
      </c>
      <c r="C1217" s="178" t="s">
        <v>2968</v>
      </c>
      <c r="D1217" s="197" t="s">
        <v>2969</v>
      </c>
      <c r="E1217" s="198" t="s">
        <v>92</v>
      </c>
      <c r="F1217" s="217">
        <v>0</v>
      </c>
      <c r="G1217" s="217">
        <v>0</v>
      </c>
      <c r="H1217" s="217">
        <v>0</v>
      </c>
      <c r="I1217" s="199" t="s">
        <v>7347</v>
      </c>
      <c r="J1217" s="178" t="str">
        <f>_xlfn.XLOOKUP('FP&amp;A FEMA Mapping'!I1217,'FP&amp;A NFC Mapping'!M:M,'FP&amp;A NFC Mapping'!N:N)</f>
        <v>Engineering and Asset Management</v>
      </c>
    </row>
    <row r="1218" spans="1:10" ht="29.25">
      <c r="A1218" s="178" t="s">
        <v>7369</v>
      </c>
      <c r="B1218" s="178" t="s">
        <v>92</v>
      </c>
      <c r="C1218" s="178" t="s">
        <v>2970</v>
      </c>
      <c r="D1218" s="197" t="s">
        <v>2971</v>
      </c>
      <c r="E1218" s="198" t="s">
        <v>92</v>
      </c>
      <c r="F1218" s="217">
        <v>0</v>
      </c>
      <c r="G1218" s="217">
        <v>0</v>
      </c>
      <c r="H1218" s="217">
        <v>0</v>
      </c>
      <c r="I1218" s="199" t="s">
        <v>7347</v>
      </c>
      <c r="J1218" s="178" t="str">
        <f>_xlfn.XLOOKUP('FP&amp;A FEMA Mapping'!I1218,'FP&amp;A NFC Mapping'!M:M,'FP&amp;A NFC Mapping'!N:N)</f>
        <v>Engineering and Asset Management</v>
      </c>
    </row>
    <row r="1219" spans="1:10" ht="29.25">
      <c r="A1219" s="178" t="s">
        <v>7369</v>
      </c>
      <c r="B1219" s="178" t="s">
        <v>92</v>
      </c>
      <c r="C1219" s="178" t="s">
        <v>2972</v>
      </c>
      <c r="D1219" s="197" t="s">
        <v>2973</v>
      </c>
      <c r="E1219" s="198" t="s">
        <v>92</v>
      </c>
      <c r="F1219" s="217">
        <v>0</v>
      </c>
      <c r="G1219" s="217">
        <v>0</v>
      </c>
      <c r="H1219" s="217">
        <v>0</v>
      </c>
      <c r="I1219" s="199" t="s">
        <v>7347</v>
      </c>
      <c r="J1219" s="178" t="str">
        <f>_xlfn.XLOOKUP('FP&amp;A FEMA Mapping'!I1219,'FP&amp;A NFC Mapping'!M:M,'FP&amp;A NFC Mapping'!N:N)</f>
        <v>Engineering and Asset Management</v>
      </c>
    </row>
    <row r="1220" spans="1:10" ht="29.25">
      <c r="A1220" s="178" t="s">
        <v>7369</v>
      </c>
      <c r="B1220" s="178" t="s">
        <v>92</v>
      </c>
      <c r="C1220" s="178" t="s">
        <v>2974</v>
      </c>
      <c r="D1220" s="197" t="s">
        <v>2975</v>
      </c>
      <c r="E1220" s="198" t="s">
        <v>92</v>
      </c>
      <c r="F1220" s="217">
        <v>0</v>
      </c>
      <c r="G1220" s="217">
        <v>0</v>
      </c>
      <c r="H1220" s="217">
        <v>0</v>
      </c>
      <c r="I1220" s="199" t="s">
        <v>7347</v>
      </c>
      <c r="J1220" s="178" t="str">
        <f>_xlfn.XLOOKUP('FP&amp;A FEMA Mapping'!I1220,'FP&amp;A NFC Mapping'!M:M,'FP&amp;A NFC Mapping'!N:N)</f>
        <v>Engineering and Asset Management</v>
      </c>
    </row>
    <row r="1221" spans="1:10" ht="29.25">
      <c r="A1221" s="178" t="s">
        <v>7369</v>
      </c>
      <c r="B1221" s="178" t="s">
        <v>92</v>
      </c>
      <c r="C1221" s="178" t="s">
        <v>2976</v>
      </c>
      <c r="D1221" s="197" t="s">
        <v>2977</v>
      </c>
      <c r="E1221" s="198" t="s">
        <v>92</v>
      </c>
      <c r="F1221" s="217">
        <v>0</v>
      </c>
      <c r="G1221" s="217">
        <v>0</v>
      </c>
      <c r="H1221" s="217">
        <v>0</v>
      </c>
      <c r="I1221" s="199" t="s">
        <v>7347</v>
      </c>
      <c r="J1221" s="178" t="str">
        <f>_xlfn.XLOOKUP('FP&amp;A FEMA Mapping'!I1221,'FP&amp;A NFC Mapping'!M:M,'FP&amp;A NFC Mapping'!N:N)</f>
        <v>Engineering and Asset Management</v>
      </c>
    </row>
    <row r="1222" spans="1:10" ht="29.25">
      <c r="A1222" s="178" t="s">
        <v>7369</v>
      </c>
      <c r="B1222" s="178" t="s">
        <v>92</v>
      </c>
      <c r="C1222" s="178" t="s">
        <v>2978</v>
      </c>
      <c r="D1222" s="197" t="s">
        <v>2979</v>
      </c>
      <c r="E1222" s="198" t="s">
        <v>92</v>
      </c>
      <c r="F1222" s="217">
        <v>0</v>
      </c>
      <c r="G1222" s="217">
        <v>0</v>
      </c>
      <c r="H1222" s="217">
        <v>0</v>
      </c>
      <c r="I1222" s="199" t="s">
        <v>7347</v>
      </c>
      <c r="J1222" s="178" t="str">
        <f>_xlfn.XLOOKUP('FP&amp;A FEMA Mapping'!I1222,'FP&amp;A NFC Mapping'!M:M,'FP&amp;A NFC Mapping'!N:N)</f>
        <v>Engineering and Asset Management</v>
      </c>
    </row>
    <row r="1223" spans="1:10" ht="29.25">
      <c r="A1223" s="178" t="s">
        <v>7369</v>
      </c>
      <c r="B1223" s="178" t="s">
        <v>92</v>
      </c>
      <c r="C1223" s="178" t="s">
        <v>2980</v>
      </c>
      <c r="D1223" s="197" t="s">
        <v>2981</v>
      </c>
      <c r="E1223" s="198" t="s">
        <v>92</v>
      </c>
      <c r="F1223" s="217">
        <v>0</v>
      </c>
      <c r="G1223" s="217">
        <v>0</v>
      </c>
      <c r="H1223" s="217">
        <v>0</v>
      </c>
      <c r="I1223" s="199" t="s">
        <v>7347</v>
      </c>
      <c r="J1223" s="178" t="str">
        <f>_xlfn.XLOOKUP('FP&amp;A FEMA Mapping'!I1223,'FP&amp;A NFC Mapping'!M:M,'FP&amp;A NFC Mapping'!N:N)</f>
        <v>Engineering and Asset Management</v>
      </c>
    </row>
    <row r="1224" spans="1:10" ht="29.25">
      <c r="A1224" s="178" t="s">
        <v>7369</v>
      </c>
      <c r="B1224" s="178" t="s">
        <v>92</v>
      </c>
      <c r="C1224" s="178" t="s">
        <v>2982</v>
      </c>
      <c r="D1224" s="197" t="s">
        <v>2983</v>
      </c>
      <c r="E1224" s="198" t="s">
        <v>92</v>
      </c>
      <c r="F1224" s="217">
        <v>0</v>
      </c>
      <c r="G1224" s="217">
        <v>0</v>
      </c>
      <c r="H1224" s="217">
        <v>0</v>
      </c>
      <c r="I1224" s="199" t="s">
        <v>7347</v>
      </c>
      <c r="J1224" s="178" t="str">
        <f>_xlfn.XLOOKUP('FP&amp;A FEMA Mapping'!I1224,'FP&amp;A NFC Mapping'!M:M,'FP&amp;A NFC Mapping'!N:N)</f>
        <v>Engineering and Asset Management</v>
      </c>
    </row>
    <row r="1225" spans="1:10" ht="29.25">
      <c r="A1225" s="178" t="s">
        <v>7369</v>
      </c>
      <c r="B1225" s="178" t="s">
        <v>92</v>
      </c>
      <c r="C1225" s="178" t="s">
        <v>2984</v>
      </c>
      <c r="D1225" s="197" t="s">
        <v>2985</v>
      </c>
      <c r="E1225" s="198" t="s">
        <v>92</v>
      </c>
      <c r="F1225" s="217">
        <v>0</v>
      </c>
      <c r="G1225" s="217">
        <v>0</v>
      </c>
      <c r="H1225" s="217">
        <v>0</v>
      </c>
      <c r="I1225" s="199" t="s">
        <v>7347</v>
      </c>
      <c r="J1225" s="178" t="str">
        <f>_xlfn.XLOOKUP('FP&amp;A FEMA Mapping'!I1225,'FP&amp;A NFC Mapping'!M:M,'FP&amp;A NFC Mapping'!N:N)</f>
        <v>Engineering and Asset Management</v>
      </c>
    </row>
    <row r="1226" spans="1:10" ht="29.25">
      <c r="A1226" s="178" t="s">
        <v>7369</v>
      </c>
      <c r="B1226" s="178" t="s">
        <v>92</v>
      </c>
      <c r="C1226" s="178" t="s">
        <v>2986</v>
      </c>
      <c r="D1226" s="197" t="s">
        <v>2987</v>
      </c>
      <c r="E1226" s="198" t="s">
        <v>92</v>
      </c>
      <c r="F1226" s="217">
        <v>0</v>
      </c>
      <c r="G1226" s="217">
        <v>0</v>
      </c>
      <c r="H1226" s="217">
        <v>0</v>
      </c>
      <c r="I1226" s="199" t="s">
        <v>7347</v>
      </c>
      <c r="J1226" s="178" t="str">
        <f>_xlfn.XLOOKUP('FP&amp;A FEMA Mapping'!I1226,'FP&amp;A NFC Mapping'!M:M,'FP&amp;A NFC Mapping'!N:N)</f>
        <v>Engineering and Asset Management</v>
      </c>
    </row>
    <row r="1227" spans="1:10" ht="29.25">
      <c r="A1227" s="178" t="s">
        <v>7369</v>
      </c>
      <c r="B1227" s="178" t="s">
        <v>92</v>
      </c>
      <c r="C1227" s="178" t="s">
        <v>2988</v>
      </c>
      <c r="D1227" s="197" t="s">
        <v>2989</v>
      </c>
      <c r="E1227" s="198" t="s">
        <v>92</v>
      </c>
      <c r="F1227" s="217">
        <v>0</v>
      </c>
      <c r="G1227" s="217">
        <v>0</v>
      </c>
      <c r="H1227" s="217">
        <v>0</v>
      </c>
      <c r="I1227" s="199" t="s">
        <v>7347</v>
      </c>
      <c r="J1227" s="178" t="str">
        <f>_xlfn.XLOOKUP('FP&amp;A FEMA Mapping'!I1227,'FP&amp;A NFC Mapping'!M:M,'FP&amp;A NFC Mapping'!N:N)</f>
        <v>Engineering and Asset Management</v>
      </c>
    </row>
    <row r="1228" spans="1:10" ht="29.25">
      <c r="A1228" s="178" t="s">
        <v>7369</v>
      </c>
      <c r="B1228" s="178" t="s">
        <v>92</v>
      </c>
      <c r="C1228" s="178" t="s">
        <v>2990</v>
      </c>
      <c r="D1228" s="197" t="s">
        <v>2991</v>
      </c>
      <c r="E1228" s="198" t="s">
        <v>92</v>
      </c>
      <c r="F1228" s="217">
        <v>0</v>
      </c>
      <c r="G1228" s="217">
        <v>0</v>
      </c>
      <c r="H1228" s="217">
        <v>0</v>
      </c>
      <c r="I1228" s="199" t="s">
        <v>7347</v>
      </c>
      <c r="J1228" s="178" t="str">
        <f>_xlfn.XLOOKUP('FP&amp;A FEMA Mapping'!I1228,'FP&amp;A NFC Mapping'!M:M,'FP&amp;A NFC Mapping'!N:N)</f>
        <v>Engineering and Asset Management</v>
      </c>
    </row>
    <row r="1229" spans="1:10" ht="29.25">
      <c r="A1229" s="178" t="s">
        <v>7369</v>
      </c>
      <c r="B1229" s="178" t="s">
        <v>92</v>
      </c>
      <c r="C1229" s="178" t="s">
        <v>2992</v>
      </c>
      <c r="D1229" s="197" t="s">
        <v>2993</v>
      </c>
      <c r="E1229" s="198" t="s">
        <v>92</v>
      </c>
      <c r="F1229" s="217">
        <v>0</v>
      </c>
      <c r="G1229" s="217">
        <v>0</v>
      </c>
      <c r="H1229" s="217">
        <v>0</v>
      </c>
      <c r="I1229" s="199" t="s">
        <v>7347</v>
      </c>
      <c r="J1229" s="178" t="str">
        <f>_xlfn.XLOOKUP('FP&amp;A FEMA Mapping'!I1229,'FP&amp;A NFC Mapping'!M:M,'FP&amp;A NFC Mapping'!N:N)</f>
        <v>Engineering and Asset Management</v>
      </c>
    </row>
    <row r="1230" spans="1:10" ht="29.25">
      <c r="A1230" s="178" t="s">
        <v>7369</v>
      </c>
      <c r="B1230" s="178" t="s">
        <v>92</v>
      </c>
      <c r="C1230" s="178" t="s">
        <v>2994</v>
      </c>
      <c r="D1230" s="197" t="s">
        <v>2995</v>
      </c>
      <c r="E1230" s="198" t="s">
        <v>92</v>
      </c>
      <c r="F1230" s="217">
        <v>0</v>
      </c>
      <c r="G1230" s="217">
        <v>0</v>
      </c>
      <c r="H1230" s="217">
        <v>0</v>
      </c>
      <c r="I1230" s="199" t="s">
        <v>7347</v>
      </c>
      <c r="J1230" s="178" t="str">
        <f>_xlfn.XLOOKUP('FP&amp;A FEMA Mapping'!I1230,'FP&amp;A NFC Mapping'!M:M,'FP&amp;A NFC Mapping'!N:N)</f>
        <v>Engineering and Asset Management</v>
      </c>
    </row>
    <row r="1231" spans="1:10" ht="29.25">
      <c r="A1231" s="178" t="s">
        <v>7369</v>
      </c>
      <c r="B1231" s="178" t="s">
        <v>92</v>
      </c>
      <c r="C1231" s="178" t="s">
        <v>2996</v>
      </c>
      <c r="D1231" s="197" t="s">
        <v>2997</v>
      </c>
      <c r="E1231" s="198" t="s">
        <v>92</v>
      </c>
      <c r="F1231" s="217">
        <v>0</v>
      </c>
      <c r="G1231" s="217">
        <v>0</v>
      </c>
      <c r="H1231" s="217">
        <v>0</v>
      </c>
      <c r="I1231" s="199" t="s">
        <v>7347</v>
      </c>
      <c r="J1231" s="178" t="str">
        <f>_xlfn.XLOOKUP('FP&amp;A FEMA Mapping'!I1231,'FP&amp;A NFC Mapping'!M:M,'FP&amp;A NFC Mapping'!N:N)</f>
        <v>Engineering and Asset Management</v>
      </c>
    </row>
    <row r="1232" spans="1:10" ht="29.25">
      <c r="A1232" s="178" t="s">
        <v>7369</v>
      </c>
      <c r="B1232" s="178" t="s">
        <v>92</v>
      </c>
      <c r="C1232" s="178" t="s">
        <v>2998</v>
      </c>
      <c r="D1232" s="197" t="s">
        <v>2999</v>
      </c>
      <c r="E1232" s="198" t="s">
        <v>92</v>
      </c>
      <c r="F1232" s="217">
        <v>0</v>
      </c>
      <c r="G1232" s="217">
        <v>0</v>
      </c>
      <c r="H1232" s="217">
        <v>0</v>
      </c>
      <c r="I1232" s="199" t="s">
        <v>7347</v>
      </c>
      <c r="J1232" s="178" t="str">
        <f>_xlfn.XLOOKUP('FP&amp;A FEMA Mapping'!I1232,'FP&amp;A NFC Mapping'!M:M,'FP&amp;A NFC Mapping'!N:N)</f>
        <v>Engineering and Asset Management</v>
      </c>
    </row>
    <row r="1233" spans="1:10" ht="29.25">
      <c r="A1233" s="178" t="s">
        <v>7369</v>
      </c>
      <c r="B1233" s="178" t="s">
        <v>92</v>
      </c>
      <c r="C1233" s="178" t="s">
        <v>3000</v>
      </c>
      <c r="D1233" s="197" t="s">
        <v>3001</v>
      </c>
      <c r="E1233" s="198" t="s">
        <v>92</v>
      </c>
      <c r="F1233" s="217">
        <v>0</v>
      </c>
      <c r="G1233" s="217">
        <v>0</v>
      </c>
      <c r="H1233" s="217">
        <v>0</v>
      </c>
      <c r="I1233" s="199" t="s">
        <v>7347</v>
      </c>
      <c r="J1233" s="178" t="str">
        <f>_xlfn.XLOOKUP('FP&amp;A FEMA Mapping'!I1233,'FP&amp;A NFC Mapping'!M:M,'FP&amp;A NFC Mapping'!N:N)</f>
        <v>Engineering and Asset Management</v>
      </c>
    </row>
    <row r="1234" spans="1:10" ht="29.25">
      <c r="A1234" s="178" t="s">
        <v>7369</v>
      </c>
      <c r="B1234" s="178" t="s">
        <v>92</v>
      </c>
      <c r="C1234" s="178" t="s">
        <v>3002</v>
      </c>
      <c r="D1234" s="197" t="s">
        <v>3003</v>
      </c>
      <c r="E1234" s="198" t="s">
        <v>92</v>
      </c>
      <c r="F1234" s="217">
        <v>0</v>
      </c>
      <c r="G1234" s="217">
        <v>0</v>
      </c>
      <c r="H1234" s="217">
        <v>0</v>
      </c>
      <c r="I1234" s="199" t="s">
        <v>7347</v>
      </c>
      <c r="J1234" s="178" t="str">
        <f>_xlfn.XLOOKUP('FP&amp;A FEMA Mapping'!I1234,'FP&amp;A NFC Mapping'!M:M,'FP&amp;A NFC Mapping'!N:N)</f>
        <v>Engineering and Asset Management</v>
      </c>
    </row>
    <row r="1235" spans="1:10" ht="29.25">
      <c r="A1235" s="178" t="s">
        <v>7369</v>
      </c>
      <c r="B1235" s="178" t="s">
        <v>92</v>
      </c>
      <c r="C1235" s="178" t="s">
        <v>3004</v>
      </c>
      <c r="D1235" s="197" t="s">
        <v>3005</v>
      </c>
      <c r="E1235" s="198" t="s">
        <v>92</v>
      </c>
      <c r="F1235" s="217">
        <v>0</v>
      </c>
      <c r="G1235" s="217">
        <v>0</v>
      </c>
      <c r="H1235" s="217">
        <v>0</v>
      </c>
      <c r="I1235" s="199" t="s">
        <v>7347</v>
      </c>
      <c r="J1235" s="178" t="str">
        <f>_xlfn.XLOOKUP('FP&amp;A FEMA Mapping'!I1235,'FP&amp;A NFC Mapping'!M:M,'FP&amp;A NFC Mapping'!N:N)</f>
        <v>Engineering and Asset Management</v>
      </c>
    </row>
    <row r="1236" spans="1:10" ht="29.25">
      <c r="A1236" s="178" t="s">
        <v>7369</v>
      </c>
      <c r="B1236" s="178" t="s">
        <v>92</v>
      </c>
      <c r="C1236" s="178" t="s">
        <v>3006</v>
      </c>
      <c r="D1236" s="197" t="s">
        <v>3007</v>
      </c>
      <c r="E1236" s="198" t="s">
        <v>92</v>
      </c>
      <c r="F1236" s="217">
        <v>0</v>
      </c>
      <c r="G1236" s="217">
        <v>0</v>
      </c>
      <c r="H1236" s="217">
        <v>0</v>
      </c>
      <c r="I1236" s="199" t="s">
        <v>7347</v>
      </c>
      <c r="J1236" s="178" t="str">
        <f>_xlfn.XLOOKUP('FP&amp;A FEMA Mapping'!I1236,'FP&amp;A NFC Mapping'!M:M,'FP&amp;A NFC Mapping'!N:N)</f>
        <v>Engineering and Asset Management</v>
      </c>
    </row>
    <row r="1237" spans="1:10" ht="29.25">
      <c r="A1237" s="178" t="s">
        <v>7369</v>
      </c>
      <c r="B1237" s="178" t="s">
        <v>92</v>
      </c>
      <c r="C1237" s="178" t="s">
        <v>3008</v>
      </c>
      <c r="D1237" s="197" t="s">
        <v>3009</v>
      </c>
      <c r="E1237" s="198" t="s">
        <v>92</v>
      </c>
      <c r="F1237" s="217">
        <v>0</v>
      </c>
      <c r="G1237" s="217">
        <v>0</v>
      </c>
      <c r="H1237" s="217">
        <v>0</v>
      </c>
      <c r="I1237" s="199" t="s">
        <v>7347</v>
      </c>
      <c r="J1237" s="178" t="str">
        <f>_xlfn.XLOOKUP('FP&amp;A FEMA Mapping'!I1237,'FP&amp;A NFC Mapping'!M:M,'FP&amp;A NFC Mapping'!N:N)</f>
        <v>Engineering and Asset Management</v>
      </c>
    </row>
    <row r="1238" spans="1:10" ht="29.25">
      <c r="A1238" s="178" t="s">
        <v>7369</v>
      </c>
      <c r="B1238" s="178" t="s">
        <v>92</v>
      </c>
      <c r="C1238" s="178" t="s">
        <v>3010</v>
      </c>
      <c r="D1238" s="197" t="s">
        <v>3011</v>
      </c>
      <c r="E1238" s="198" t="s">
        <v>92</v>
      </c>
      <c r="F1238" s="217">
        <v>0</v>
      </c>
      <c r="G1238" s="217">
        <v>0</v>
      </c>
      <c r="H1238" s="217">
        <v>0</v>
      </c>
      <c r="I1238" s="199" t="s">
        <v>7347</v>
      </c>
      <c r="J1238" s="178" t="str">
        <f>_xlfn.XLOOKUP('FP&amp;A FEMA Mapping'!I1238,'FP&amp;A NFC Mapping'!M:M,'FP&amp;A NFC Mapping'!N:N)</f>
        <v>Engineering and Asset Management</v>
      </c>
    </row>
    <row r="1239" spans="1:10" ht="29.25">
      <c r="A1239" s="178" t="s">
        <v>7369</v>
      </c>
      <c r="B1239" s="178" t="s">
        <v>92</v>
      </c>
      <c r="C1239" s="178" t="s">
        <v>3012</v>
      </c>
      <c r="D1239" s="197" t="s">
        <v>3013</v>
      </c>
      <c r="E1239" s="198" t="s">
        <v>92</v>
      </c>
      <c r="F1239" s="217">
        <v>0</v>
      </c>
      <c r="G1239" s="217">
        <v>0</v>
      </c>
      <c r="H1239" s="217">
        <v>0</v>
      </c>
      <c r="I1239" s="199" t="s">
        <v>7347</v>
      </c>
      <c r="J1239" s="178" t="str">
        <f>_xlfn.XLOOKUP('FP&amp;A FEMA Mapping'!I1239,'FP&amp;A NFC Mapping'!M:M,'FP&amp;A NFC Mapping'!N:N)</f>
        <v>Engineering and Asset Management</v>
      </c>
    </row>
    <row r="1240" spans="1:10" ht="29.25">
      <c r="A1240" s="178" t="s">
        <v>7369</v>
      </c>
      <c r="B1240" s="178" t="s">
        <v>92</v>
      </c>
      <c r="C1240" s="178" t="s">
        <v>3014</v>
      </c>
      <c r="D1240" s="197" t="s">
        <v>3015</v>
      </c>
      <c r="E1240" s="198" t="s">
        <v>92</v>
      </c>
      <c r="F1240" s="217">
        <v>0</v>
      </c>
      <c r="G1240" s="217">
        <v>0</v>
      </c>
      <c r="H1240" s="217">
        <v>0</v>
      </c>
      <c r="I1240" s="199" t="s">
        <v>7347</v>
      </c>
      <c r="J1240" s="178" t="str">
        <f>_xlfn.XLOOKUP('FP&amp;A FEMA Mapping'!I1240,'FP&amp;A NFC Mapping'!M:M,'FP&amp;A NFC Mapping'!N:N)</f>
        <v>Engineering and Asset Management</v>
      </c>
    </row>
    <row r="1241" spans="1:10" ht="29.25">
      <c r="A1241" s="178" t="s">
        <v>7369</v>
      </c>
      <c r="B1241" s="178" t="s">
        <v>92</v>
      </c>
      <c r="C1241" s="178" t="s">
        <v>3016</v>
      </c>
      <c r="D1241" s="197" t="s">
        <v>3017</v>
      </c>
      <c r="E1241" s="198" t="s">
        <v>92</v>
      </c>
      <c r="F1241" s="217">
        <v>0</v>
      </c>
      <c r="G1241" s="217">
        <v>0</v>
      </c>
      <c r="H1241" s="217">
        <v>0</v>
      </c>
      <c r="I1241" s="199" t="s">
        <v>7347</v>
      </c>
      <c r="J1241" s="178" t="str">
        <f>_xlfn.XLOOKUP('FP&amp;A FEMA Mapping'!I1241,'FP&amp;A NFC Mapping'!M:M,'FP&amp;A NFC Mapping'!N:N)</f>
        <v>Engineering and Asset Management</v>
      </c>
    </row>
    <row r="1242" spans="1:10" ht="29.25">
      <c r="A1242" s="178" t="s">
        <v>7369</v>
      </c>
      <c r="B1242" s="178" t="s">
        <v>92</v>
      </c>
      <c r="C1242" s="178" t="s">
        <v>3018</v>
      </c>
      <c r="D1242" s="197" t="s">
        <v>3019</v>
      </c>
      <c r="E1242" s="198" t="s">
        <v>92</v>
      </c>
      <c r="F1242" s="217">
        <v>0</v>
      </c>
      <c r="G1242" s="217">
        <v>0</v>
      </c>
      <c r="H1242" s="217">
        <v>0</v>
      </c>
      <c r="I1242" s="199" t="s">
        <v>7347</v>
      </c>
      <c r="J1242" s="178" t="str">
        <f>_xlfn.XLOOKUP('FP&amp;A FEMA Mapping'!I1242,'FP&amp;A NFC Mapping'!M:M,'FP&amp;A NFC Mapping'!N:N)</f>
        <v>Engineering and Asset Management</v>
      </c>
    </row>
    <row r="1243" spans="1:10" ht="29.25">
      <c r="A1243" s="178" t="s">
        <v>7369</v>
      </c>
      <c r="B1243" s="178" t="s">
        <v>92</v>
      </c>
      <c r="C1243" s="178" t="s">
        <v>3020</v>
      </c>
      <c r="D1243" s="197" t="s">
        <v>3021</v>
      </c>
      <c r="E1243" s="198" t="s">
        <v>92</v>
      </c>
      <c r="F1243" s="217">
        <v>0</v>
      </c>
      <c r="G1243" s="217">
        <v>0</v>
      </c>
      <c r="H1243" s="217">
        <v>0</v>
      </c>
      <c r="I1243" s="199" t="s">
        <v>7347</v>
      </c>
      <c r="J1243" s="178" t="str">
        <f>_xlfn.XLOOKUP('FP&amp;A FEMA Mapping'!I1243,'FP&amp;A NFC Mapping'!M:M,'FP&amp;A NFC Mapping'!N:N)</f>
        <v>Engineering and Asset Management</v>
      </c>
    </row>
    <row r="1244" spans="1:10" ht="29.25">
      <c r="A1244" s="178" t="s">
        <v>7369</v>
      </c>
      <c r="B1244" s="178" t="s">
        <v>92</v>
      </c>
      <c r="C1244" s="178" t="s">
        <v>3022</v>
      </c>
      <c r="D1244" s="197" t="s">
        <v>3023</v>
      </c>
      <c r="E1244" s="198" t="s">
        <v>92</v>
      </c>
      <c r="F1244" s="217">
        <v>0</v>
      </c>
      <c r="G1244" s="217">
        <v>0</v>
      </c>
      <c r="H1244" s="217">
        <v>0</v>
      </c>
      <c r="I1244" s="199" t="s">
        <v>7347</v>
      </c>
      <c r="J1244" s="178" t="str">
        <f>_xlfn.XLOOKUP('FP&amp;A FEMA Mapping'!I1244,'FP&amp;A NFC Mapping'!M:M,'FP&amp;A NFC Mapping'!N:N)</f>
        <v>Engineering and Asset Management</v>
      </c>
    </row>
    <row r="1245" spans="1:10" ht="29.25">
      <c r="A1245" s="178" t="s">
        <v>7369</v>
      </c>
      <c r="B1245" s="178" t="s">
        <v>92</v>
      </c>
      <c r="C1245" s="178" t="s">
        <v>3024</v>
      </c>
      <c r="D1245" s="197" t="s">
        <v>3025</v>
      </c>
      <c r="E1245" s="198" t="s">
        <v>92</v>
      </c>
      <c r="F1245" s="217">
        <v>0</v>
      </c>
      <c r="G1245" s="217">
        <v>0</v>
      </c>
      <c r="H1245" s="217">
        <v>0</v>
      </c>
      <c r="I1245" s="199" t="s">
        <v>7347</v>
      </c>
      <c r="J1245" s="178" t="str">
        <f>_xlfn.XLOOKUP('FP&amp;A FEMA Mapping'!I1245,'FP&amp;A NFC Mapping'!M:M,'FP&amp;A NFC Mapping'!N:N)</f>
        <v>Engineering and Asset Management</v>
      </c>
    </row>
    <row r="1246" spans="1:10" ht="29.25">
      <c r="A1246" s="178" t="s">
        <v>7369</v>
      </c>
      <c r="B1246" s="178" t="s">
        <v>92</v>
      </c>
      <c r="C1246" s="178" t="s">
        <v>3026</v>
      </c>
      <c r="D1246" s="197" t="s">
        <v>3027</v>
      </c>
      <c r="E1246" s="198" t="s">
        <v>92</v>
      </c>
      <c r="F1246" s="217">
        <v>0</v>
      </c>
      <c r="G1246" s="217">
        <v>0</v>
      </c>
      <c r="H1246" s="217">
        <v>0</v>
      </c>
      <c r="I1246" s="199" t="s">
        <v>7347</v>
      </c>
      <c r="J1246" s="178" t="str">
        <f>_xlfn.XLOOKUP('FP&amp;A FEMA Mapping'!I1246,'FP&amp;A NFC Mapping'!M:M,'FP&amp;A NFC Mapping'!N:N)</f>
        <v>Engineering and Asset Management</v>
      </c>
    </row>
    <row r="1247" spans="1:10" ht="29.25">
      <c r="A1247" s="178" t="s">
        <v>7369</v>
      </c>
      <c r="B1247" s="178" t="s">
        <v>92</v>
      </c>
      <c r="C1247" s="178" t="s">
        <v>3028</v>
      </c>
      <c r="D1247" s="197" t="s">
        <v>3029</v>
      </c>
      <c r="E1247" s="198" t="s">
        <v>92</v>
      </c>
      <c r="F1247" s="217">
        <v>0</v>
      </c>
      <c r="G1247" s="217">
        <v>0</v>
      </c>
      <c r="H1247" s="217">
        <v>0</v>
      </c>
      <c r="I1247" s="199" t="s">
        <v>7347</v>
      </c>
      <c r="J1247" s="178" t="str">
        <f>_xlfn.XLOOKUP('FP&amp;A FEMA Mapping'!I1247,'FP&amp;A NFC Mapping'!M:M,'FP&amp;A NFC Mapping'!N:N)</f>
        <v>Engineering and Asset Management</v>
      </c>
    </row>
    <row r="1248" spans="1:10" ht="29.25">
      <c r="A1248" s="178" t="s">
        <v>7369</v>
      </c>
      <c r="B1248" s="178" t="s">
        <v>92</v>
      </c>
      <c r="C1248" s="178" t="s">
        <v>3030</v>
      </c>
      <c r="D1248" s="197" t="s">
        <v>3031</v>
      </c>
      <c r="E1248" s="198" t="s">
        <v>92</v>
      </c>
      <c r="F1248" s="217">
        <v>0</v>
      </c>
      <c r="G1248" s="217">
        <v>0</v>
      </c>
      <c r="H1248" s="217">
        <v>0</v>
      </c>
      <c r="I1248" s="199" t="s">
        <v>7347</v>
      </c>
      <c r="J1248" s="178" t="str">
        <f>_xlfn.XLOOKUP('FP&amp;A FEMA Mapping'!I1248,'FP&amp;A NFC Mapping'!M:M,'FP&amp;A NFC Mapping'!N:N)</f>
        <v>Engineering and Asset Management</v>
      </c>
    </row>
    <row r="1249" spans="1:10" ht="29.25">
      <c r="A1249" s="178" t="s">
        <v>7369</v>
      </c>
      <c r="B1249" s="178" t="s">
        <v>92</v>
      </c>
      <c r="C1249" s="178" t="s">
        <v>3032</v>
      </c>
      <c r="D1249" s="197" t="s">
        <v>3033</v>
      </c>
      <c r="E1249" s="198" t="s">
        <v>92</v>
      </c>
      <c r="F1249" s="217">
        <v>0</v>
      </c>
      <c r="G1249" s="217">
        <v>0</v>
      </c>
      <c r="H1249" s="217">
        <v>0</v>
      </c>
      <c r="I1249" s="199" t="s">
        <v>7347</v>
      </c>
      <c r="J1249" s="178" t="str">
        <f>_xlfn.XLOOKUP('FP&amp;A FEMA Mapping'!I1249,'FP&amp;A NFC Mapping'!M:M,'FP&amp;A NFC Mapping'!N:N)</f>
        <v>Engineering and Asset Management</v>
      </c>
    </row>
    <row r="1250" spans="1:10" ht="29.25">
      <c r="A1250" s="178" t="s">
        <v>7369</v>
      </c>
      <c r="B1250" s="178" t="s">
        <v>92</v>
      </c>
      <c r="C1250" s="178" t="s">
        <v>3034</v>
      </c>
      <c r="D1250" s="197" t="s">
        <v>3035</v>
      </c>
      <c r="E1250" s="198" t="s">
        <v>92</v>
      </c>
      <c r="F1250" s="217">
        <v>0</v>
      </c>
      <c r="G1250" s="217">
        <v>0</v>
      </c>
      <c r="H1250" s="217">
        <v>0</v>
      </c>
      <c r="I1250" s="199" t="s">
        <v>7347</v>
      </c>
      <c r="J1250" s="178" t="str">
        <f>_xlfn.XLOOKUP('FP&amp;A FEMA Mapping'!I1250,'FP&amp;A NFC Mapping'!M:M,'FP&amp;A NFC Mapping'!N:N)</f>
        <v>Engineering and Asset Management</v>
      </c>
    </row>
    <row r="1251" spans="1:10" ht="29.25">
      <c r="A1251" s="178" t="s">
        <v>7369</v>
      </c>
      <c r="B1251" s="178" t="s">
        <v>92</v>
      </c>
      <c r="C1251" s="178" t="s">
        <v>3036</v>
      </c>
      <c r="D1251" s="197" t="s">
        <v>3037</v>
      </c>
      <c r="E1251" s="198" t="s">
        <v>92</v>
      </c>
      <c r="F1251" s="217">
        <v>0</v>
      </c>
      <c r="G1251" s="217">
        <v>0</v>
      </c>
      <c r="H1251" s="217">
        <v>0</v>
      </c>
      <c r="I1251" s="199" t="s">
        <v>7347</v>
      </c>
      <c r="J1251" s="178" t="str">
        <f>_xlfn.XLOOKUP('FP&amp;A FEMA Mapping'!I1251,'FP&amp;A NFC Mapping'!M:M,'FP&amp;A NFC Mapping'!N:N)</f>
        <v>Engineering and Asset Management</v>
      </c>
    </row>
    <row r="1252" spans="1:10" ht="29.25">
      <c r="A1252" s="178" t="s">
        <v>7369</v>
      </c>
      <c r="B1252" s="178" t="s">
        <v>92</v>
      </c>
      <c r="C1252" s="178" t="s">
        <v>3038</v>
      </c>
      <c r="D1252" s="197" t="s">
        <v>3039</v>
      </c>
      <c r="E1252" s="198" t="s">
        <v>92</v>
      </c>
      <c r="F1252" s="217">
        <v>0</v>
      </c>
      <c r="G1252" s="217">
        <v>0</v>
      </c>
      <c r="H1252" s="217">
        <v>0</v>
      </c>
      <c r="I1252" s="199" t="s">
        <v>7347</v>
      </c>
      <c r="J1252" s="178" t="str">
        <f>_xlfn.XLOOKUP('FP&amp;A FEMA Mapping'!I1252,'FP&amp;A NFC Mapping'!M:M,'FP&amp;A NFC Mapping'!N:N)</f>
        <v>Engineering and Asset Management</v>
      </c>
    </row>
    <row r="1253" spans="1:10" ht="29.25">
      <c r="A1253" s="178" t="s">
        <v>7369</v>
      </c>
      <c r="B1253" s="178" t="s">
        <v>92</v>
      </c>
      <c r="C1253" s="178" t="s">
        <v>3040</v>
      </c>
      <c r="D1253" s="197" t="s">
        <v>3041</v>
      </c>
      <c r="E1253" s="198" t="s">
        <v>92</v>
      </c>
      <c r="F1253" s="217">
        <v>0</v>
      </c>
      <c r="G1253" s="217">
        <v>0</v>
      </c>
      <c r="H1253" s="217">
        <v>0</v>
      </c>
      <c r="I1253" s="199" t="s">
        <v>7347</v>
      </c>
      <c r="J1253" s="178" t="str">
        <f>_xlfn.XLOOKUP('FP&amp;A FEMA Mapping'!I1253,'FP&amp;A NFC Mapping'!M:M,'FP&amp;A NFC Mapping'!N:N)</f>
        <v>Engineering and Asset Management</v>
      </c>
    </row>
    <row r="1254" spans="1:10" ht="29.25">
      <c r="A1254" s="178" t="s">
        <v>7369</v>
      </c>
      <c r="B1254" s="178" t="s">
        <v>92</v>
      </c>
      <c r="C1254" s="178" t="s">
        <v>3042</v>
      </c>
      <c r="D1254" s="197" t="s">
        <v>3043</v>
      </c>
      <c r="E1254" s="198" t="s">
        <v>92</v>
      </c>
      <c r="F1254" s="217">
        <v>0</v>
      </c>
      <c r="G1254" s="217">
        <v>0</v>
      </c>
      <c r="H1254" s="217">
        <v>0</v>
      </c>
      <c r="I1254" s="199" t="s">
        <v>7347</v>
      </c>
      <c r="J1254" s="178" t="str">
        <f>_xlfn.XLOOKUP('FP&amp;A FEMA Mapping'!I1254,'FP&amp;A NFC Mapping'!M:M,'FP&amp;A NFC Mapping'!N:N)</f>
        <v>Engineering and Asset Management</v>
      </c>
    </row>
    <row r="1255" spans="1:10" ht="29.25">
      <c r="A1255" s="178" t="s">
        <v>7369</v>
      </c>
      <c r="B1255" s="178" t="s">
        <v>92</v>
      </c>
      <c r="C1255" s="178" t="s">
        <v>3044</v>
      </c>
      <c r="D1255" s="197" t="s">
        <v>3045</v>
      </c>
      <c r="E1255" s="198" t="s">
        <v>92</v>
      </c>
      <c r="F1255" s="217">
        <v>0</v>
      </c>
      <c r="G1255" s="217">
        <v>0</v>
      </c>
      <c r="H1255" s="217">
        <v>0</v>
      </c>
      <c r="I1255" s="199" t="s">
        <v>7347</v>
      </c>
      <c r="J1255" s="178" t="str">
        <f>_xlfn.XLOOKUP('FP&amp;A FEMA Mapping'!I1255,'FP&amp;A NFC Mapping'!M:M,'FP&amp;A NFC Mapping'!N:N)</f>
        <v>Engineering and Asset Management</v>
      </c>
    </row>
    <row r="1256" spans="1:10" ht="29.25">
      <c r="A1256" s="178" t="s">
        <v>7369</v>
      </c>
      <c r="B1256" s="178" t="s">
        <v>92</v>
      </c>
      <c r="C1256" s="178" t="s">
        <v>3046</v>
      </c>
      <c r="D1256" s="197" t="s">
        <v>3047</v>
      </c>
      <c r="E1256" s="198" t="s">
        <v>92</v>
      </c>
      <c r="F1256" s="217">
        <v>0</v>
      </c>
      <c r="G1256" s="217">
        <v>0</v>
      </c>
      <c r="H1256" s="217">
        <v>0</v>
      </c>
      <c r="I1256" s="199" t="s">
        <v>7347</v>
      </c>
      <c r="J1256" s="178" t="str">
        <f>_xlfn.XLOOKUP('FP&amp;A FEMA Mapping'!I1256,'FP&amp;A NFC Mapping'!M:M,'FP&amp;A NFC Mapping'!N:N)</f>
        <v>Engineering and Asset Management</v>
      </c>
    </row>
    <row r="1257" spans="1:10" ht="29.25">
      <c r="A1257" s="178" t="s">
        <v>7369</v>
      </c>
      <c r="B1257" s="178" t="s">
        <v>92</v>
      </c>
      <c r="C1257" s="178" t="s">
        <v>3048</v>
      </c>
      <c r="D1257" s="197" t="s">
        <v>3049</v>
      </c>
      <c r="E1257" s="198" t="s">
        <v>92</v>
      </c>
      <c r="F1257" s="217">
        <v>0</v>
      </c>
      <c r="G1257" s="217">
        <v>0</v>
      </c>
      <c r="H1257" s="217">
        <v>0</v>
      </c>
      <c r="I1257" s="199" t="s">
        <v>7347</v>
      </c>
      <c r="J1257" s="178" t="str">
        <f>_xlfn.XLOOKUP('FP&amp;A FEMA Mapping'!I1257,'FP&amp;A NFC Mapping'!M:M,'FP&amp;A NFC Mapping'!N:N)</f>
        <v>Engineering and Asset Management</v>
      </c>
    </row>
    <row r="1258" spans="1:10" ht="29.25">
      <c r="A1258" s="178" t="s">
        <v>7369</v>
      </c>
      <c r="B1258" s="178" t="s">
        <v>92</v>
      </c>
      <c r="C1258" s="178" t="s">
        <v>3050</v>
      </c>
      <c r="D1258" s="197" t="s">
        <v>3051</v>
      </c>
      <c r="E1258" s="198" t="s">
        <v>92</v>
      </c>
      <c r="F1258" s="217">
        <v>0</v>
      </c>
      <c r="G1258" s="217">
        <v>0</v>
      </c>
      <c r="H1258" s="217">
        <v>0</v>
      </c>
      <c r="I1258" s="199" t="s">
        <v>7347</v>
      </c>
      <c r="J1258" s="178" t="str">
        <f>_xlfn.XLOOKUP('FP&amp;A FEMA Mapping'!I1258,'FP&amp;A NFC Mapping'!M:M,'FP&amp;A NFC Mapping'!N:N)</f>
        <v>Engineering and Asset Management</v>
      </c>
    </row>
    <row r="1259" spans="1:10" ht="29.25">
      <c r="A1259" s="178" t="s">
        <v>7369</v>
      </c>
      <c r="B1259" s="178" t="s">
        <v>92</v>
      </c>
      <c r="C1259" s="178" t="s">
        <v>3052</v>
      </c>
      <c r="D1259" s="197" t="s">
        <v>3053</v>
      </c>
      <c r="E1259" s="198" t="s">
        <v>92</v>
      </c>
      <c r="F1259" s="217">
        <v>0</v>
      </c>
      <c r="G1259" s="217">
        <v>0</v>
      </c>
      <c r="H1259" s="217">
        <v>0</v>
      </c>
      <c r="I1259" s="199" t="s">
        <v>7347</v>
      </c>
      <c r="J1259" s="178" t="str">
        <f>_xlfn.XLOOKUP('FP&amp;A FEMA Mapping'!I1259,'FP&amp;A NFC Mapping'!M:M,'FP&amp;A NFC Mapping'!N:N)</f>
        <v>Engineering and Asset Management</v>
      </c>
    </row>
    <row r="1260" spans="1:10" ht="29.25">
      <c r="A1260" s="178" t="s">
        <v>7369</v>
      </c>
      <c r="B1260" s="178" t="s">
        <v>92</v>
      </c>
      <c r="C1260" s="178" t="s">
        <v>3054</v>
      </c>
      <c r="D1260" s="197" t="s">
        <v>3055</v>
      </c>
      <c r="E1260" s="198" t="s">
        <v>92</v>
      </c>
      <c r="F1260" s="217">
        <v>0</v>
      </c>
      <c r="G1260" s="217">
        <v>0</v>
      </c>
      <c r="H1260" s="217">
        <v>0</v>
      </c>
      <c r="I1260" s="199" t="s">
        <v>7347</v>
      </c>
      <c r="J1260" s="178" t="str">
        <f>_xlfn.XLOOKUP('FP&amp;A FEMA Mapping'!I1260,'FP&amp;A NFC Mapping'!M:M,'FP&amp;A NFC Mapping'!N:N)</f>
        <v>Engineering and Asset Management</v>
      </c>
    </row>
    <row r="1261" spans="1:10" ht="29.25">
      <c r="A1261" s="178" t="s">
        <v>7369</v>
      </c>
      <c r="B1261" s="178" t="s">
        <v>92</v>
      </c>
      <c r="C1261" s="178" t="s">
        <v>3056</v>
      </c>
      <c r="D1261" s="197" t="s">
        <v>3057</v>
      </c>
      <c r="E1261" s="198" t="s">
        <v>92</v>
      </c>
      <c r="F1261" s="217">
        <v>0</v>
      </c>
      <c r="G1261" s="217">
        <v>0</v>
      </c>
      <c r="H1261" s="217">
        <v>0</v>
      </c>
      <c r="I1261" s="199" t="s">
        <v>7347</v>
      </c>
      <c r="J1261" s="178" t="str">
        <f>_xlfn.XLOOKUP('FP&amp;A FEMA Mapping'!I1261,'FP&amp;A NFC Mapping'!M:M,'FP&amp;A NFC Mapping'!N:N)</f>
        <v>Engineering and Asset Management</v>
      </c>
    </row>
    <row r="1262" spans="1:10" ht="29.25">
      <c r="A1262" s="178" t="s">
        <v>7369</v>
      </c>
      <c r="B1262" s="178" t="s">
        <v>92</v>
      </c>
      <c r="C1262" s="178" t="s">
        <v>3058</v>
      </c>
      <c r="D1262" s="197" t="s">
        <v>3059</v>
      </c>
      <c r="E1262" s="198" t="s">
        <v>92</v>
      </c>
      <c r="F1262" s="217">
        <v>0</v>
      </c>
      <c r="G1262" s="217">
        <v>0</v>
      </c>
      <c r="H1262" s="217">
        <v>0</v>
      </c>
      <c r="I1262" s="199" t="s">
        <v>7347</v>
      </c>
      <c r="J1262" s="178" t="str">
        <f>_xlfn.XLOOKUP('FP&amp;A FEMA Mapping'!I1262,'FP&amp;A NFC Mapping'!M:M,'FP&amp;A NFC Mapping'!N:N)</f>
        <v>Engineering and Asset Management</v>
      </c>
    </row>
    <row r="1263" spans="1:10" ht="29.25">
      <c r="A1263" s="178" t="s">
        <v>7369</v>
      </c>
      <c r="B1263" s="178" t="s">
        <v>92</v>
      </c>
      <c r="C1263" s="178" t="s">
        <v>3060</v>
      </c>
      <c r="D1263" s="197" t="s">
        <v>3061</v>
      </c>
      <c r="E1263" s="198" t="s">
        <v>92</v>
      </c>
      <c r="F1263" s="217">
        <v>0</v>
      </c>
      <c r="G1263" s="217">
        <v>0</v>
      </c>
      <c r="H1263" s="217">
        <v>0</v>
      </c>
      <c r="I1263" s="199" t="s">
        <v>7347</v>
      </c>
      <c r="J1263" s="178" t="str">
        <f>_xlfn.XLOOKUP('FP&amp;A FEMA Mapping'!I1263,'FP&amp;A NFC Mapping'!M:M,'FP&amp;A NFC Mapping'!N:N)</f>
        <v>Engineering and Asset Management</v>
      </c>
    </row>
    <row r="1264" spans="1:10" ht="29.25">
      <c r="A1264" s="178" t="s">
        <v>7369</v>
      </c>
      <c r="B1264" s="178" t="s">
        <v>92</v>
      </c>
      <c r="C1264" s="178" t="s">
        <v>3062</v>
      </c>
      <c r="D1264" s="197" t="s">
        <v>3063</v>
      </c>
      <c r="E1264" s="198" t="s">
        <v>92</v>
      </c>
      <c r="F1264" s="217">
        <v>0</v>
      </c>
      <c r="G1264" s="217">
        <v>0</v>
      </c>
      <c r="H1264" s="217">
        <v>0</v>
      </c>
      <c r="I1264" s="199" t="s">
        <v>7347</v>
      </c>
      <c r="J1264" s="178" t="str">
        <f>_xlfn.XLOOKUP('FP&amp;A FEMA Mapping'!I1264,'FP&amp;A NFC Mapping'!M:M,'FP&amp;A NFC Mapping'!N:N)</f>
        <v>Engineering and Asset Management</v>
      </c>
    </row>
    <row r="1265" spans="1:10" ht="29.25">
      <c r="A1265" s="178" t="s">
        <v>7369</v>
      </c>
      <c r="B1265" s="178" t="s">
        <v>92</v>
      </c>
      <c r="C1265" s="178" t="s">
        <v>3064</v>
      </c>
      <c r="D1265" s="197" t="s">
        <v>3065</v>
      </c>
      <c r="E1265" s="198" t="s">
        <v>92</v>
      </c>
      <c r="F1265" s="217">
        <v>0</v>
      </c>
      <c r="G1265" s="217">
        <v>0</v>
      </c>
      <c r="H1265" s="217">
        <v>0</v>
      </c>
      <c r="I1265" s="199" t="s">
        <v>7347</v>
      </c>
      <c r="J1265" s="178" t="str">
        <f>_xlfn.XLOOKUP('FP&amp;A FEMA Mapping'!I1265,'FP&amp;A NFC Mapping'!M:M,'FP&amp;A NFC Mapping'!N:N)</f>
        <v>Engineering and Asset Management</v>
      </c>
    </row>
    <row r="1266" spans="1:10" ht="29.25">
      <c r="A1266" s="178" t="s">
        <v>7369</v>
      </c>
      <c r="B1266" s="178" t="s">
        <v>92</v>
      </c>
      <c r="C1266" s="178" t="s">
        <v>3066</v>
      </c>
      <c r="D1266" s="197" t="s">
        <v>3067</v>
      </c>
      <c r="E1266" s="198" t="s">
        <v>92</v>
      </c>
      <c r="F1266" s="217">
        <v>0</v>
      </c>
      <c r="G1266" s="217">
        <v>0</v>
      </c>
      <c r="H1266" s="217">
        <v>0</v>
      </c>
      <c r="I1266" s="199" t="s">
        <v>7347</v>
      </c>
      <c r="J1266" s="178" t="str">
        <f>_xlfn.XLOOKUP('FP&amp;A FEMA Mapping'!I1266,'FP&amp;A NFC Mapping'!M:M,'FP&amp;A NFC Mapping'!N:N)</f>
        <v>Engineering and Asset Management</v>
      </c>
    </row>
    <row r="1267" spans="1:10" ht="29.25">
      <c r="A1267" s="178" t="s">
        <v>7369</v>
      </c>
      <c r="B1267" s="178" t="s">
        <v>92</v>
      </c>
      <c r="C1267" s="178" t="s">
        <v>3068</v>
      </c>
      <c r="D1267" s="197" t="s">
        <v>3069</v>
      </c>
      <c r="E1267" s="198" t="s">
        <v>92</v>
      </c>
      <c r="F1267" s="217">
        <v>0</v>
      </c>
      <c r="G1267" s="217">
        <v>0</v>
      </c>
      <c r="H1267" s="217">
        <v>0</v>
      </c>
      <c r="I1267" s="199" t="s">
        <v>7347</v>
      </c>
      <c r="J1267" s="178" t="str">
        <f>_xlfn.XLOOKUP('FP&amp;A FEMA Mapping'!I1267,'FP&amp;A NFC Mapping'!M:M,'FP&amp;A NFC Mapping'!N:N)</f>
        <v>Engineering and Asset Management</v>
      </c>
    </row>
    <row r="1268" spans="1:10" ht="29.25">
      <c r="A1268" s="178" t="s">
        <v>7369</v>
      </c>
      <c r="B1268" s="178" t="s">
        <v>92</v>
      </c>
      <c r="C1268" s="178" t="s">
        <v>3070</v>
      </c>
      <c r="D1268" s="197" t="s">
        <v>3071</v>
      </c>
      <c r="E1268" s="198" t="s">
        <v>92</v>
      </c>
      <c r="F1268" s="217">
        <v>0</v>
      </c>
      <c r="G1268" s="217">
        <v>0</v>
      </c>
      <c r="H1268" s="217">
        <v>0</v>
      </c>
      <c r="I1268" s="199" t="s">
        <v>7347</v>
      </c>
      <c r="J1268" s="178" t="str">
        <f>_xlfn.XLOOKUP('FP&amp;A FEMA Mapping'!I1268,'FP&amp;A NFC Mapping'!M:M,'FP&amp;A NFC Mapping'!N:N)</f>
        <v>Engineering and Asset Management</v>
      </c>
    </row>
    <row r="1269" spans="1:10" ht="29.25">
      <c r="A1269" s="178" t="s">
        <v>7369</v>
      </c>
      <c r="B1269" s="178" t="s">
        <v>92</v>
      </c>
      <c r="C1269" s="178" t="s">
        <v>3072</v>
      </c>
      <c r="D1269" s="197" t="s">
        <v>3073</v>
      </c>
      <c r="E1269" s="198" t="s">
        <v>92</v>
      </c>
      <c r="F1269" s="217">
        <v>0</v>
      </c>
      <c r="G1269" s="217">
        <v>0</v>
      </c>
      <c r="H1269" s="217">
        <v>0</v>
      </c>
      <c r="I1269" s="199" t="s">
        <v>7347</v>
      </c>
      <c r="J1269" s="178" t="str">
        <f>_xlfn.XLOOKUP('FP&amp;A FEMA Mapping'!I1269,'FP&amp;A NFC Mapping'!M:M,'FP&amp;A NFC Mapping'!N:N)</f>
        <v>Engineering and Asset Management</v>
      </c>
    </row>
    <row r="1270" spans="1:10" ht="29.25">
      <c r="A1270" s="178" t="s">
        <v>7369</v>
      </c>
      <c r="B1270" s="178" t="s">
        <v>92</v>
      </c>
      <c r="C1270" s="178" t="s">
        <v>3074</v>
      </c>
      <c r="D1270" s="197" t="s">
        <v>3075</v>
      </c>
      <c r="E1270" s="198" t="s">
        <v>92</v>
      </c>
      <c r="F1270" s="217">
        <v>0</v>
      </c>
      <c r="G1270" s="217">
        <v>0</v>
      </c>
      <c r="H1270" s="217">
        <v>0</v>
      </c>
      <c r="I1270" s="199" t="s">
        <v>7347</v>
      </c>
      <c r="J1270" s="178" t="str">
        <f>_xlfn.XLOOKUP('FP&amp;A FEMA Mapping'!I1270,'FP&amp;A NFC Mapping'!M:M,'FP&amp;A NFC Mapping'!N:N)</f>
        <v>Engineering and Asset Management</v>
      </c>
    </row>
    <row r="1271" spans="1:10" ht="29.25">
      <c r="A1271" s="178" t="s">
        <v>7369</v>
      </c>
      <c r="B1271" s="178" t="s">
        <v>92</v>
      </c>
      <c r="C1271" s="178" t="s">
        <v>3076</v>
      </c>
      <c r="D1271" s="197" t="s">
        <v>3077</v>
      </c>
      <c r="E1271" s="198" t="s">
        <v>92</v>
      </c>
      <c r="F1271" s="217">
        <v>0</v>
      </c>
      <c r="G1271" s="217">
        <v>0</v>
      </c>
      <c r="H1271" s="217">
        <v>0</v>
      </c>
      <c r="I1271" s="199" t="s">
        <v>7347</v>
      </c>
      <c r="J1271" s="178" t="str">
        <f>_xlfn.XLOOKUP('FP&amp;A FEMA Mapping'!I1271,'FP&amp;A NFC Mapping'!M:M,'FP&amp;A NFC Mapping'!N:N)</f>
        <v>Engineering and Asset Management</v>
      </c>
    </row>
    <row r="1272" spans="1:10" ht="29.25">
      <c r="A1272" s="178" t="s">
        <v>7369</v>
      </c>
      <c r="B1272" s="178" t="s">
        <v>92</v>
      </c>
      <c r="C1272" s="178" t="s">
        <v>3078</v>
      </c>
      <c r="D1272" s="197" t="s">
        <v>3079</v>
      </c>
      <c r="E1272" s="198" t="s">
        <v>92</v>
      </c>
      <c r="F1272" s="217">
        <v>0</v>
      </c>
      <c r="G1272" s="217">
        <v>0</v>
      </c>
      <c r="H1272" s="217">
        <v>0</v>
      </c>
      <c r="I1272" s="199" t="s">
        <v>7347</v>
      </c>
      <c r="J1272" s="178" t="str">
        <f>_xlfn.XLOOKUP('FP&amp;A FEMA Mapping'!I1272,'FP&amp;A NFC Mapping'!M:M,'FP&amp;A NFC Mapping'!N:N)</f>
        <v>Engineering and Asset Management</v>
      </c>
    </row>
    <row r="1273" spans="1:10" ht="29.25">
      <c r="A1273" s="178" t="s">
        <v>7369</v>
      </c>
      <c r="B1273" s="178" t="s">
        <v>92</v>
      </c>
      <c r="C1273" s="178" t="s">
        <v>3080</v>
      </c>
      <c r="D1273" s="197" t="s">
        <v>3081</v>
      </c>
      <c r="E1273" s="198" t="s">
        <v>92</v>
      </c>
      <c r="F1273" s="217">
        <v>0</v>
      </c>
      <c r="G1273" s="217">
        <v>0</v>
      </c>
      <c r="H1273" s="217">
        <v>0</v>
      </c>
      <c r="I1273" s="199" t="s">
        <v>7347</v>
      </c>
      <c r="J1273" s="178" t="str">
        <f>_xlfn.XLOOKUP('FP&amp;A FEMA Mapping'!I1273,'FP&amp;A NFC Mapping'!M:M,'FP&amp;A NFC Mapping'!N:N)</f>
        <v>Engineering and Asset Management</v>
      </c>
    </row>
    <row r="1274" spans="1:10" ht="29.25">
      <c r="A1274" s="178" t="s">
        <v>7369</v>
      </c>
      <c r="B1274" s="178" t="s">
        <v>92</v>
      </c>
      <c r="C1274" s="178" t="s">
        <v>3082</v>
      </c>
      <c r="D1274" s="197" t="s">
        <v>3083</v>
      </c>
      <c r="E1274" s="198" t="s">
        <v>92</v>
      </c>
      <c r="F1274" s="217">
        <v>0</v>
      </c>
      <c r="G1274" s="217">
        <v>0</v>
      </c>
      <c r="H1274" s="217">
        <v>0</v>
      </c>
      <c r="I1274" s="199" t="s">
        <v>7347</v>
      </c>
      <c r="J1274" s="178" t="str">
        <f>_xlfn.XLOOKUP('FP&amp;A FEMA Mapping'!I1274,'FP&amp;A NFC Mapping'!M:M,'FP&amp;A NFC Mapping'!N:N)</f>
        <v>Engineering and Asset Management</v>
      </c>
    </row>
    <row r="1275" spans="1:10" ht="29.25">
      <c r="A1275" s="178" t="s">
        <v>7369</v>
      </c>
      <c r="B1275" s="178" t="s">
        <v>92</v>
      </c>
      <c r="C1275" s="178" t="s">
        <v>3084</v>
      </c>
      <c r="D1275" s="197" t="s">
        <v>3085</v>
      </c>
      <c r="E1275" s="198" t="s">
        <v>92</v>
      </c>
      <c r="F1275" s="217">
        <v>0</v>
      </c>
      <c r="G1275" s="217">
        <v>0</v>
      </c>
      <c r="H1275" s="217">
        <v>0</v>
      </c>
      <c r="I1275" s="199" t="s">
        <v>7347</v>
      </c>
      <c r="J1275" s="178" t="str">
        <f>_xlfn.XLOOKUP('FP&amp;A FEMA Mapping'!I1275,'FP&amp;A NFC Mapping'!M:M,'FP&amp;A NFC Mapping'!N:N)</f>
        <v>Engineering and Asset Management</v>
      </c>
    </row>
    <row r="1276" spans="1:10" ht="29.25">
      <c r="A1276" s="178" t="s">
        <v>7369</v>
      </c>
      <c r="B1276" s="178" t="s">
        <v>92</v>
      </c>
      <c r="C1276" s="178" t="s">
        <v>3086</v>
      </c>
      <c r="D1276" s="197" t="s">
        <v>3087</v>
      </c>
      <c r="E1276" s="198" t="s">
        <v>92</v>
      </c>
      <c r="F1276" s="217">
        <v>0</v>
      </c>
      <c r="G1276" s="217">
        <v>0</v>
      </c>
      <c r="H1276" s="217">
        <v>0</v>
      </c>
      <c r="I1276" s="199" t="s">
        <v>7347</v>
      </c>
      <c r="J1276" s="178" t="str">
        <f>_xlfn.XLOOKUP('FP&amp;A FEMA Mapping'!I1276,'FP&amp;A NFC Mapping'!M:M,'FP&amp;A NFC Mapping'!N:N)</f>
        <v>Engineering and Asset Management</v>
      </c>
    </row>
    <row r="1277" spans="1:10" ht="29.25">
      <c r="A1277" s="178" t="s">
        <v>7369</v>
      </c>
      <c r="B1277" s="178" t="s">
        <v>92</v>
      </c>
      <c r="C1277" s="178" t="s">
        <v>3088</v>
      </c>
      <c r="D1277" s="197" t="s">
        <v>3089</v>
      </c>
      <c r="E1277" s="198" t="s">
        <v>92</v>
      </c>
      <c r="F1277" s="217">
        <v>0</v>
      </c>
      <c r="G1277" s="217">
        <v>0</v>
      </c>
      <c r="H1277" s="217">
        <v>0</v>
      </c>
      <c r="I1277" s="199" t="s">
        <v>7347</v>
      </c>
      <c r="J1277" s="178" t="str">
        <f>_xlfn.XLOOKUP('FP&amp;A FEMA Mapping'!I1277,'FP&amp;A NFC Mapping'!M:M,'FP&amp;A NFC Mapping'!N:N)</f>
        <v>Engineering and Asset Management</v>
      </c>
    </row>
    <row r="1278" spans="1:10" ht="29.25">
      <c r="A1278" s="178" t="s">
        <v>7369</v>
      </c>
      <c r="B1278" s="178" t="s">
        <v>92</v>
      </c>
      <c r="C1278" s="178" t="s">
        <v>3090</v>
      </c>
      <c r="D1278" s="197" t="s">
        <v>3091</v>
      </c>
      <c r="E1278" s="198" t="s">
        <v>92</v>
      </c>
      <c r="F1278" s="217">
        <v>0</v>
      </c>
      <c r="G1278" s="217">
        <v>0</v>
      </c>
      <c r="H1278" s="217">
        <v>0</v>
      </c>
      <c r="I1278" s="199" t="s">
        <v>7347</v>
      </c>
      <c r="J1278" s="178" t="str">
        <f>_xlfn.XLOOKUP('FP&amp;A FEMA Mapping'!I1278,'FP&amp;A NFC Mapping'!M:M,'FP&amp;A NFC Mapping'!N:N)</f>
        <v>Engineering and Asset Management</v>
      </c>
    </row>
    <row r="1279" spans="1:10" ht="29.25">
      <c r="A1279" s="178" t="s">
        <v>7369</v>
      </c>
      <c r="B1279" s="178" t="s">
        <v>92</v>
      </c>
      <c r="C1279" s="178" t="s">
        <v>3092</v>
      </c>
      <c r="D1279" s="197" t="s">
        <v>3093</v>
      </c>
      <c r="E1279" s="198" t="s">
        <v>92</v>
      </c>
      <c r="F1279" s="217">
        <v>0</v>
      </c>
      <c r="G1279" s="217">
        <v>0</v>
      </c>
      <c r="H1279" s="217">
        <v>0</v>
      </c>
      <c r="I1279" s="199" t="s">
        <v>7347</v>
      </c>
      <c r="J1279" s="178" t="str">
        <f>_xlfn.XLOOKUP('FP&amp;A FEMA Mapping'!I1279,'FP&amp;A NFC Mapping'!M:M,'FP&amp;A NFC Mapping'!N:N)</f>
        <v>Engineering and Asset Management</v>
      </c>
    </row>
    <row r="1280" spans="1:10" ht="29.25">
      <c r="A1280" s="178" t="s">
        <v>7369</v>
      </c>
      <c r="B1280" s="178" t="s">
        <v>92</v>
      </c>
      <c r="C1280" s="178" t="s">
        <v>3094</v>
      </c>
      <c r="D1280" s="197" t="s">
        <v>3095</v>
      </c>
      <c r="E1280" s="198" t="s">
        <v>92</v>
      </c>
      <c r="F1280" s="217">
        <v>0</v>
      </c>
      <c r="G1280" s="217">
        <v>0</v>
      </c>
      <c r="H1280" s="217">
        <v>0</v>
      </c>
      <c r="I1280" s="199" t="s">
        <v>7347</v>
      </c>
      <c r="J1280" s="178" t="str">
        <f>_xlfn.XLOOKUP('FP&amp;A FEMA Mapping'!I1280,'FP&amp;A NFC Mapping'!M:M,'FP&amp;A NFC Mapping'!N:N)</f>
        <v>Engineering and Asset Management</v>
      </c>
    </row>
    <row r="1281" spans="1:10" ht="29.25">
      <c r="A1281" s="178" t="s">
        <v>7369</v>
      </c>
      <c r="B1281" s="178" t="s">
        <v>92</v>
      </c>
      <c r="C1281" s="178" t="s">
        <v>3096</v>
      </c>
      <c r="D1281" s="197" t="s">
        <v>3097</v>
      </c>
      <c r="E1281" s="198" t="s">
        <v>92</v>
      </c>
      <c r="F1281" s="217">
        <v>0</v>
      </c>
      <c r="G1281" s="217">
        <v>0</v>
      </c>
      <c r="H1281" s="217">
        <v>0</v>
      </c>
      <c r="I1281" s="199" t="s">
        <v>7347</v>
      </c>
      <c r="J1281" s="178" t="str">
        <f>_xlfn.XLOOKUP('FP&amp;A FEMA Mapping'!I1281,'FP&amp;A NFC Mapping'!M:M,'FP&amp;A NFC Mapping'!N:N)</f>
        <v>Engineering and Asset Management</v>
      </c>
    </row>
    <row r="1282" spans="1:10" ht="29.25">
      <c r="A1282" s="178" t="s">
        <v>7369</v>
      </c>
      <c r="B1282" s="178" t="s">
        <v>92</v>
      </c>
      <c r="C1282" s="178" t="s">
        <v>3098</v>
      </c>
      <c r="D1282" s="197" t="s">
        <v>3099</v>
      </c>
      <c r="E1282" s="198" t="s">
        <v>92</v>
      </c>
      <c r="F1282" s="217">
        <v>0</v>
      </c>
      <c r="G1282" s="217">
        <v>0</v>
      </c>
      <c r="H1282" s="217">
        <v>0</v>
      </c>
      <c r="I1282" s="199" t="s">
        <v>7347</v>
      </c>
      <c r="J1282" s="178" t="str">
        <f>_xlfn.XLOOKUP('FP&amp;A FEMA Mapping'!I1282,'FP&amp;A NFC Mapping'!M:M,'FP&amp;A NFC Mapping'!N:N)</f>
        <v>Engineering and Asset Management</v>
      </c>
    </row>
    <row r="1283" spans="1:10" ht="29.25">
      <c r="A1283" s="178" t="s">
        <v>7369</v>
      </c>
      <c r="B1283" s="178" t="s">
        <v>92</v>
      </c>
      <c r="C1283" s="178" t="s">
        <v>3100</v>
      </c>
      <c r="D1283" s="197" t="s">
        <v>3101</v>
      </c>
      <c r="E1283" s="198" t="s">
        <v>92</v>
      </c>
      <c r="F1283" s="217">
        <v>0</v>
      </c>
      <c r="G1283" s="217">
        <v>0</v>
      </c>
      <c r="H1283" s="217">
        <v>0</v>
      </c>
      <c r="I1283" s="199" t="s">
        <v>7347</v>
      </c>
      <c r="J1283" s="178" t="str">
        <f>_xlfn.XLOOKUP('FP&amp;A FEMA Mapping'!I1283,'FP&amp;A NFC Mapping'!M:M,'FP&amp;A NFC Mapping'!N:N)</f>
        <v>Engineering and Asset Management</v>
      </c>
    </row>
    <row r="1284" spans="1:10" ht="29.25">
      <c r="A1284" s="178" t="s">
        <v>7369</v>
      </c>
      <c r="B1284" s="178" t="s">
        <v>92</v>
      </c>
      <c r="C1284" s="178" t="s">
        <v>3102</v>
      </c>
      <c r="D1284" s="197" t="s">
        <v>3103</v>
      </c>
      <c r="E1284" s="198" t="s">
        <v>92</v>
      </c>
      <c r="F1284" s="217">
        <v>0</v>
      </c>
      <c r="G1284" s="217">
        <v>0</v>
      </c>
      <c r="H1284" s="217">
        <v>0</v>
      </c>
      <c r="I1284" s="199" t="s">
        <v>7347</v>
      </c>
      <c r="J1284" s="178" t="str">
        <f>_xlfn.XLOOKUP('FP&amp;A FEMA Mapping'!I1284,'FP&amp;A NFC Mapping'!M:M,'FP&amp;A NFC Mapping'!N:N)</f>
        <v>Engineering and Asset Management</v>
      </c>
    </row>
    <row r="1285" spans="1:10" ht="29.25">
      <c r="A1285" s="178" t="s">
        <v>7369</v>
      </c>
      <c r="B1285" s="178" t="s">
        <v>92</v>
      </c>
      <c r="C1285" s="178" t="s">
        <v>3104</v>
      </c>
      <c r="D1285" s="197" t="s">
        <v>3105</v>
      </c>
      <c r="E1285" s="198" t="s">
        <v>92</v>
      </c>
      <c r="F1285" s="217">
        <v>0</v>
      </c>
      <c r="G1285" s="217">
        <v>0</v>
      </c>
      <c r="H1285" s="217">
        <v>0</v>
      </c>
      <c r="I1285" s="199" t="s">
        <v>7347</v>
      </c>
      <c r="J1285" s="178" t="str">
        <f>_xlfn.XLOOKUP('FP&amp;A FEMA Mapping'!I1285,'FP&amp;A NFC Mapping'!M:M,'FP&amp;A NFC Mapping'!N:N)</f>
        <v>Engineering and Asset Management</v>
      </c>
    </row>
    <row r="1286" spans="1:10" ht="29.25">
      <c r="A1286" s="178" t="s">
        <v>7369</v>
      </c>
      <c r="B1286" s="178" t="s">
        <v>92</v>
      </c>
      <c r="C1286" s="178" t="s">
        <v>3106</v>
      </c>
      <c r="D1286" s="197" t="s">
        <v>3107</v>
      </c>
      <c r="E1286" s="198" t="s">
        <v>92</v>
      </c>
      <c r="F1286" s="217">
        <v>0</v>
      </c>
      <c r="G1286" s="217">
        <v>0</v>
      </c>
      <c r="H1286" s="217">
        <v>0</v>
      </c>
      <c r="I1286" s="199" t="s">
        <v>7347</v>
      </c>
      <c r="J1286" s="178" t="str">
        <f>_xlfn.XLOOKUP('FP&amp;A FEMA Mapping'!I1286,'FP&amp;A NFC Mapping'!M:M,'FP&amp;A NFC Mapping'!N:N)</f>
        <v>Engineering and Asset Management</v>
      </c>
    </row>
    <row r="1287" spans="1:10" ht="29.25">
      <c r="A1287" s="178" t="s">
        <v>7369</v>
      </c>
      <c r="B1287" s="178" t="s">
        <v>92</v>
      </c>
      <c r="C1287" s="178" t="s">
        <v>3108</v>
      </c>
      <c r="D1287" s="197" t="s">
        <v>3109</v>
      </c>
      <c r="E1287" s="198" t="s">
        <v>92</v>
      </c>
      <c r="F1287" s="217">
        <v>0</v>
      </c>
      <c r="G1287" s="217">
        <v>0</v>
      </c>
      <c r="H1287" s="217">
        <v>0</v>
      </c>
      <c r="I1287" s="199" t="s">
        <v>7347</v>
      </c>
      <c r="J1287" s="178" t="str">
        <f>_xlfn.XLOOKUP('FP&amp;A FEMA Mapping'!I1287,'FP&amp;A NFC Mapping'!M:M,'FP&amp;A NFC Mapping'!N:N)</f>
        <v>Engineering and Asset Management</v>
      </c>
    </row>
    <row r="1288" spans="1:10" ht="29.25">
      <c r="A1288" s="178" t="s">
        <v>7369</v>
      </c>
      <c r="B1288" s="178" t="s">
        <v>92</v>
      </c>
      <c r="C1288" s="178" t="s">
        <v>3110</v>
      </c>
      <c r="D1288" s="197" t="s">
        <v>3111</v>
      </c>
      <c r="E1288" s="198" t="s">
        <v>92</v>
      </c>
      <c r="F1288" s="217">
        <v>0</v>
      </c>
      <c r="G1288" s="217">
        <v>0</v>
      </c>
      <c r="H1288" s="217">
        <v>0</v>
      </c>
      <c r="I1288" s="199" t="s">
        <v>7347</v>
      </c>
      <c r="J1288" s="178" t="str">
        <f>_xlfn.XLOOKUP('FP&amp;A FEMA Mapping'!I1288,'FP&amp;A NFC Mapping'!M:M,'FP&amp;A NFC Mapping'!N:N)</f>
        <v>Engineering and Asset Management</v>
      </c>
    </row>
    <row r="1289" spans="1:10" ht="29.25">
      <c r="A1289" s="178" t="s">
        <v>7369</v>
      </c>
      <c r="B1289" s="178" t="s">
        <v>92</v>
      </c>
      <c r="C1289" s="178" t="s">
        <v>3112</v>
      </c>
      <c r="D1289" s="197" t="s">
        <v>3113</v>
      </c>
      <c r="E1289" s="198" t="s">
        <v>92</v>
      </c>
      <c r="F1289" s="217">
        <v>0</v>
      </c>
      <c r="G1289" s="217">
        <v>0</v>
      </c>
      <c r="H1289" s="217">
        <v>0</v>
      </c>
      <c r="I1289" s="199" t="s">
        <v>7347</v>
      </c>
      <c r="J1289" s="178" t="str">
        <f>_xlfn.XLOOKUP('FP&amp;A FEMA Mapping'!I1289,'FP&amp;A NFC Mapping'!M:M,'FP&amp;A NFC Mapping'!N:N)</f>
        <v>Engineering and Asset Management</v>
      </c>
    </row>
    <row r="1290" spans="1:10" ht="29.25">
      <c r="A1290" s="178" t="s">
        <v>7369</v>
      </c>
      <c r="B1290" s="178" t="s">
        <v>92</v>
      </c>
      <c r="C1290" s="178" t="s">
        <v>3114</v>
      </c>
      <c r="D1290" s="197" t="s">
        <v>3115</v>
      </c>
      <c r="E1290" s="198" t="s">
        <v>92</v>
      </c>
      <c r="F1290" s="217">
        <v>0</v>
      </c>
      <c r="G1290" s="217">
        <v>0</v>
      </c>
      <c r="H1290" s="217">
        <v>0</v>
      </c>
      <c r="I1290" s="199" t="s">
        <v>7347</v>
      </c>
      <c r="J1290" s="178" t="str">
        <f>_xlfn.XLOOKUP('FP&amp;A FEMA Mapping'!I1290,'FP&amp;A NFC Mapping'!M:M,'FP&amp;A NFC Mapping'!N:N)</f>
        <v>Engineering and Asset Management</v>
      </c>
    </row>
    <row r="1291" spans="1:10" ht="29.25">
      <c r="A1291" s="178" t="s">
        <v>7369</v>
      </c>
      <c r="B1291" s="178" t="s">
        <v>92</v>
      </c>
      <c r="C1291" s="178" t="s">
        <v>3116</v>
      </c>
      <c r="D1291" s="197" t="s">
        <v>3117</v>
      </c>
      <c r="E1291" s="198" t="s">
        <v>92</v>
      </c>
      <c r="F1291" s="217">
        <v>0</v>
      </c>
      <c r="G1291" s="217">
        <v>0</v>
      </c>
      <c r="H1291" s="217">
        <v>0</v>
      </c>
      <c r="I1291" s="199" t="s">
        <v>7347</v>
      </c>
      <c r="J1291" s="178" t="str">
        <f>_xlfn.XLOOKUP('FP&amp;A FEMA Mapping'!I1291,'FP&amp;A NFC Mapping'!M:M,'FP&amp;A NFC Mapping'!N:N)</f>
        <v>Engineering and Asset Management</v>
      </c>
    </row>
    <row r="1292" spans="1:10" ht="29.25">
      <c r="A1292" s="178" t="s">
        <v>7369</v>
      </c>
      <c r="B1292" s="178" t="s">
        <v>92</v>
      </c>
      <c r="C1292" s="178" t="s">
        <v>3118</v>
      </c>
      <c r="D1292" s="197" t="s">
        <v>3119</v>
      </c>
      <c r="E1292" s="198" t="s">
        <v>92</v>
      </c>
      <c r="F1292" s="217">
        <v>0</v>
      </c>
      <c r="G1292" s="217">
        <v>0</v>
      </c>
      <c r="H1292" s="217">
        <v>0</v>
      </c>
      <c r="I1292" s="199" t="s">
        <v>7347</v>
      </c>
      <c r="J1292" s="178" t="str">
        <f>_xlfn.XLOOKUP('FP&amp;A FEMA Mapping'!I1292,'FP&amp;A NFC Mapping'!M:M,'FP&amp;A NFC Mapping'!N:N)</f>
        <v>Engineering and Asset Management</v>
      </c>
    </row>
    <row r="1293" spans="1:10" ht="29.25">
      <c r="A1293" s="178" t="s">
        <v>7369</v>
      </c>
      <c r="B1293" s="178" t="s">
        <v>92</v>
      </c>
      <c r="C1293" s="178" t="s">
        <v>3120</v>
      </c>
      <c r="D1293" s="197" t="s">
        <v>3121</v>
      </c>
      <c r="E1293" s="198" t="s">
        <v>92</v>
      </c>
      <c r="F1293" s="217">
        <v>0</v>
      </c>
      <c r="G1293" s="217">
        <v>0</v>
      </c>
      <c r="H1293" s="217">
        <v>0</v>
      </c>
      <c r="I1293" s="199" t="s">
        <v>7347</v>
      </c>
      <c r="J1293" s="178" t="str">
        <f>_xlfn.XLOOKUP('FP&amp;A FEMA Mapping'!I1293,'FP&amp;A NFC Mapping'!M:M,'FP&amp;A NFC Mapping'!N:N)</f>
        <v>Engineering and Asset Management</v>
      </c>
    </row>
    <row r="1294" spans="1:10" ht="29.25">
      <c r="A1294" s="178" t="s">
        <v>7369</v>
      </c>
      <c r="B1294" s="178" t="s">
        <v>92</v>
      </c>
      <c r="C1294" s="178" t="s">
        <v>3122</v>
      </c>
      <c r="D1294" s="197" t="s">
        <v>3123</v>
      </c>
      <c r="E1294" s="198" t="s">
        <v>92</v>
      </c>
      <c r="F1294" s="217">
        <v>0</v>
      </c>
      <c r="G1294" s="217">
        <v>0</v>
      </c>
      <c r="H1294" s="217">
        <v>0</v>
      </c>
      <c r="I1294" s="199" t="s">
        <v>7347</v>
      </c>
      <c r="J1294" s="178" t="str">
        <f>_xlfn.XLOOKUP('FP&amp;A FEMA Mapping'!I1294,'FP&amp;A NFC Mapping'!M:M,'FP&amp;A NFC Mapping'!N:N)</f>
        <v>Engineering and Asset Management</v>
      </c>
    </row>
    <row r="1295" spans="1:10" ht="29.25">
      <c r="A1295" s="178" t="s">
        <v>7369</v>
      </c>
      <c r="B1295" s="178" t="s">
        <v>109</v>
      </c>
      <c r="C1295" s="178" t="s">
        <v>3124</v>
      </c>
      <c r="D1295" s="197" t="s">
        <v>3125</v>
      </c>
      <c r="E1295" s="198" t="s">
        <v>109</v>
      </c>
      <c r="F1295" s="217">
        <v>0</v>
      </c>
      <c r="G1295" s="217">
        <v>0</v>
      </c>
      <c r="H1295" s="217">
        <v>0</v>
      </c>
      <c r="I1295" s="199" t="s">
        <v>7347</v>
      </c>
      <c r="J1295" s="178" t="str">
        <f>_xlfn.XLOOKUP('FP&amp;A FEMA Mapping'!I1295,'FP&amp;A NFC Mapping'!M:M,'FP&amp;A NFC Mapping'!N:N)</f>
        <v>Engineering and Asset Management</v>
      </c>
    </row>
    <row r="1296" spans="1:10" ht="29.25">
      <c r="A1296" s="178" t="s">
        <v>7369</v>
      </c>
      <c r="B1296" s="178" t="s">
        <v>109</v>
      </c>
      <c r="C1296" s="178" t="s">
        <v>3126</v>
      </c>
      <c r="D1296" s="197" t="s">
        <v>3127</v>
      </c>
      <c r="E1296" s="198" t="s">
        <v>109</v>
      </c>
      <c r="F1296" s="217">
        <v>0</v>
      </c>
      <c r="G1296" s="217">
        <v>0</v>
      </c>
      <c r="H1296" s="217">
        <v>0</v>
      </c>
      <c r="I1296" s="199" t="s">
        <v>7347</v>
      </c>
      <c r="J1296" s="178" t="str">
        <f>_xlfn.XLOOKUP('FP&amp;A FEMA Mapping'!I1296,'FP&amp;A NFC Mapping'!M:M,'FP&amp;A NFC Mapping'!N:N)</f>
        <v>Engineering and Asset Management</v>
      </c>
    </row>
    <row r="1297" spans="1:10" ht="29.25">
      <c r="A1297" s="178" t="s">
        <v>7369</v>
      </c>
      <c r="B1297" s="178" t="s">
        <v>109</v>
      </c>
      <c r="C1297" s="178" t="s">
        <v>3128</v>
      </c>
      <c r="D1297" s="197" t="s">
        <v>3129</v>
      </c>
      <c r="E1297" s="198" t="s">
        <v>109</v>
      </c>
      <c r="F1297" s="217">
        <v>0</v>
      </c>
      <c r="G1297" s="217">
        <v>0</v>
      </c>
      <c r="H1297" s="217">
        <v>0</v>
      </c>
      <c r="I1297" s="199" t="s">
        <v>7347</v>
      </c>
      <c r="J1297" s="178" t="str">
        <f>_xlfn.XLOOKUP('FP&amp;A FEMA Mapping'!I1297,'FP&amp;A NFC Mapping'!M:M,'FP&amp;A NFC Mapping'!N:N)</f>
        <v>Engineering and Asset Management</v>
      </c>
    </row>
    <row r="1298" spans="1:10" ht="29.25">
      <c r="A1298" s="178" t="s">
        <v>7369</v>
      </c>
      <c r="B1298" s="178" t="s">
        <v>109</v>
      </c>
      <c r="C1298" s="178" t="s">
        <v>3130</v>
      </c>
      <c r="D1298" s="197" t="s">
        <v>3131</v>
      </c>
      <c r="E1298" s="198" t="s">
        <v>109</v>
      </c>
      <c r="F1298" s="217">
        <v>0</v>
      </c>
      <c r="G1298" s="217">
        <v>0</v>
      </c>
      <c r="H1298" s="217">
        <v>0</v>
      </c>
      <c r="I1298" s="199" t="s">
        <v>7347</v>
      </c>
      <c r="J1298" s="178" t="str">
        <f>_xlfn.XLOOKUP('FP&amp;A FEMA Mapping'!I1298,'FP&amp;A NFC Mapping'!M:M,'FP&amp;A NFC Mapping'!N:N)</f>
        <v>Engineering and Asset Management</v>
      </c>
    </row>
    <row r="1299" spans="1:10" ht="29.25">
      <c r="A1299" s="178" t="s">
        <v>7369</v>
      </c>
      <c r="B1299" s="178" t="s">
        <v>109</v>
      </c>
      <c r="C1299" s="178" t="s">
        <v>3132</v>
      </c>
      <c r="D1299" s="197" t="s">
        <v>3133</v>
      </c>
      <c r="E1299" s="198" t="s">
        <v>109</v>
      </c>
      <c r="F1299" s="217">
        <v>0</v>
      </c>
      <c r="G1299" s="217">
        <v>0</v>
      </c>
      <c r="H1299" s="217">
        <v>0</v>
      </c>
      <c r="I1299" s="199" t="s">
        <v>7347</v>
      </c>
      <c r="J1299" s="178" t="str">
        <f>_xlfn.XLOOKUP('FP&amp;A FEMA Mapping'!I1299,'FP&amp;A NFC Mapping'!M:M,'FP&amp;A NFC Mapping'!N:N)</f>
        <v>Engineering and Asset Management</v>
      </c>
    </row>
    <row r="1300" spans="1:10" ht="29.25">
      <c r="A1300" s="178" t="s">
        <v>7369</v>
      </c>
      <c r="B1300" s="178" t="s">
        <v>109</v>
      </c>
      <c r="C1300" s="178" t="s">
        <v>3134</v>
      </c>
      <c r="D1300" s="197" t="s">
        <v>3135</v>
      </c>
      <c r="E1300" s="198" t="s">
        <v>109</v>
      </c>
      <c r="F1300" s="217">
        <v>0</v>
      </c>
      <c r="G1300" s="217">
        <v>0</v>
      </c>
      <c r="H1300" s="217">
        <v>0</v>
      </c>
      <c r="I1300" s="199" t="s">
        <v>7347</v>
      </c>
      <c r="J1300" s="178" t="str">
        <f>_xlfn.XLOOKUP('FP&amp;A FEMA Mapping'!I1300,'FP&amp;A NFC Mapping'!M:M,'FP&amp;A NFC Mapping'!N:N)</f>
        <v>Engineering and Asset Management</v>
      </c>
    </row>
    <row r="1301" spans="1:10" ht="29.25">
      <c r="A1301" s="178" t="s">
        <v>7369</v>
      </c>
      <c r="B1301" s="178" t="s">
        <v>109</v>
      </c>
      <c r="C1301" s="178" t="s">
        <v>3136</v>
      </c>
      <c r="D1301" s="197" t="s">
        <v>3137</v>
      </c>
      <c r="E1301" s="198" t="s">
        <v>109</v>
      </c>
      <c r="F1301" s="217">
        <v>0</v>
      </c>
      <c r="G1301" s="217">
        <v>0</v>
      </c>
      <c r="H1301" s="217">
        <v>0</v>
      </c>
      <c r="I1301" s="199" t="s">
        <v>7347</v>
      </c>
      <c r="J1301" s="178" t="str">
        <f>_xlfn.XLOOKUP('FP&amp;A FEMA Mapping'!I1301,'FP&amp;A NFC Mapping'!M:M,'FP&amp;A NFC Mapping'!N:N)</f>
        <v>Engineering and Asset Management</v>
      </c>
    </row>
    <row r="1302" spans="1:10" ht="29.25">
      <c r="A1302" s="178" t="s">
        <v>7369</v>
      </c>
      <c r="B1302" s="178" t="s">
        <v>109</v>
      </c>
      <c r="C1302" s="178" t="s">
        <v>3138</v>
      </c>
      <c r="D1302" s="197" t="s">
        <v>3139</v>
      </c>
      <c r="E1302" s="198" t="s">
        <v>109</v>
      </c>
      <c r="F1302" s="217">
        <v>0</v>
      </c>
      <c r="G1302" s="217">
        <v>0</v>
      </c>
      <c r="H1302" s="217">
        <v>0</v>
      </c>
      <c r="I1302" s="199" t="s">
        <v>7347</v>
      </c>
      <c r="J1302" s="178" t="str">
        <f>_xlfn.XLOOKUP('FP&amp;A FEMA Mapping'!I1302,'FP&amp;A NFC Mapping'!M:M,'FP&amp;A NFC Mapping'!N:N)</f>
        <v>Engineering and Asset Management</v>
      </c>
    </row>
    <row r="1303" spans="1:10" ht="29.25">
      <c r="A1303" s="178" t="s">
        <v>7369</v>
      </c>
      <c r="B1303" s="178" t="s">
        <v>109</v>
      </c>
      <c r="C1303" s="178" t="s">
        <v>3140</v>
      </c>
      <c r="D1303" s="197" t="s">
        <v>3141</v>
      </c>
      <c r="E1303" s="198" t="s">
        <v>109</v>
      </c>
      <c r="F1303" s="217">
        <v>0</v>
      </c>
      <c r="G1303" s="217">
        <v>0</v>
      </c>
      <c r="H1303" s="217">
        <v>0</v>
      </c>
      <c r="I1303" s="199" t="s">
        <v>7347</v>
      </c>
      <c r="J1303" s="178" t="str">
        <f>_xlfn.XLOOKUP('FP&amp;A FEMA Mapping'!I1303,'FP&amp;A NFC Mapping'!M:M,'FP&amp;A NFC Mapping'!N:N)</f>
        <v>Engineering and Asset Management</v>
      </c>
    </row>
    <row r="1304" spans="1:10" ht="29.25">
      <c r="A1304" s="178" t="s">
        <v>7369</v>
      </c>
      <c r="B1304" s="178" t="s">
        <v>109</v>
      </c>
      <c r="C1304" s="178" t="s">
        <v>3142</v>
      </c>
      <c r="D1304" s="197" t="s">
        <v>3143</v>
      </c>
      <c r="E1304" s="198" t="s">
        <v>109</v>
      </c>
      <c r="F1304" s="217">
        <v>0</v>
      </c>
      <c r="G1304" s="217">
        <v>0</v>
      </c>
      <c r="H1304" s="217">
        <v>0</v>
      </c>
      <c r="I1304" s="199" t="s">
        <v>7347</v>
      </c>
      <c r="J1304" s="178" t="str">
        <f>_xlfn.XLOOKUP('FP&amp;A FEMA Mapping'!I1304,'FP&amp;A NFC Mapping'!M:M,'FP&amp;A NFC Mapping'!N:N)</f>
        <v>Engineering and Asset Management</v>
      </c>
    </row>
    <row r="1305" spans="1:10" ht="29.25">
      <c r="A1305" s="178" t="s">
        <v>7369</v>
      </c>
      <c r="B1305" s="178" t="s">
        <v>109</v>
      </c>
      <c r="C1305" s="178" t="s">
        <v>3144</v>
      </c>
      <c r="D1305" s="197" t="s">
        <v>3145</v>
      </c>
      <c r="E1305" s="198" t="s">
        <v>109</v>
      </c>
      <c r="F1305" s="217">
        <v>0</v>
      </c>
      <c r="G1305" s="217">
        <v>0</v>
      </c>
      <c r="H1305" s="217">
        <v>0</v>
      </c>
      <c r="I1305" s="199" t="s">
        <v>7347</v>
      </c>
      <c r="J1305" s="178" t="str">
        <f>_xlfn.XLOOKUP('FP&amp;A FEMA Mapping'!I1305,'FP&amp;A NFC Mapping'!M:M,'FP&amp;A NFC Mapping'!N:N)</f>
        <v>Engineering and Asset Management</v>
      </c>
    </row>
    <row r="1306" spans="1:10" ht="29.25">
      <c r="A1306" s="178" t="s">
        <v>7369</v>
      </c>
      <c r="B1306" s="178" t="s">
        <v>109</v>
      </c>
      <c r="C1306" s="178" t="s">
        <v>3146</v>
      </c>
      <c r="D1306" s="197" t="s">
        <v>3147</v>
      </c>
      <c r="E1306" s="198" t="s">
        <v>109</v>
      </c>
      <c r="F1306" s="217">
        <v>0</v>
      </c>
      <c r="G1306" s="217">
        <v>0</v>
      </c>
      <c r="H1306" s="217">
        <v>0</v>
      </c>
      <c r="I1306" s="199" t="s">
        <v>7347</v>
      </c>
      <c r="J1306" s="178" t="str">
        <f>_xlfn.XLOOKUP('FP&amp;A FEMA Mapping'!I1306,'FP&amp;A NFC Mapping'!M:M,'FP&amp;A NFC Mapping'!N:N)</f>
        <v>Engineering and Asset Management</v>
      </c>
    </row>
    <row r="1307" spans="1:10" ht="29.25">
      <c r="A1307" s="178" t="s">
        <v>7369</v>
      </c>
      <c r="B1307" s="178" t="s">
        <v>109</v>
      </c>
      <c r="C1307" s="178" t="s">
        <v>3148</v>
      </c>
      <c r="D1307" s="197" t="s">
        <v>3149</v>
      </c>
      <c r="E1307" s="198" t="s">
        <v>109</v>
      </c>
      <c r="F1307" s="217">
        <v>0</v>
      </c>
      <c r="G1307" s="217">
        <v>0</v>
      </c>
      <c r="H1307" s="217">
        <v>0</v>
      </c>
      <c r="I1307" s="199" t="s">
        <v>7347</v>
      </c>
      <c r="J1307" s="178" t="str">
        <f>_xlfn.XLOOKUP('FP&amp;A FEMA Mapping'!I1307,'FP&amp;A NFC Mapping'!M:M,'FP&amp;A NFC Mapping'!N:N)</f>
        <v>Engineering and Asset Management</v>
      </c>
    </row>
    <row r="1308" spans="1:10" ht="29.25">
      <c r="A1308" s="178" t="s">
        <v>7369</v>
      </c>
      <c r="B1308" s="178" t="s">
        <v>109</v>
      </c>
      <c r="C1308" s="178" t="s">
        <v>3150</v>
      </c>
      <c r="D1308" s="197" t="s">
        <v>3151</v>
      </c>
      <c r="E1308" s="198" t="s">
        <v>109</v>
      </c>
      <c r="F1308" s="217">
        <v>0</v>
      </c>
      <c r="G1308" s="217">
        <v>0</v>
      </c>
      <c r="H1308" s="217">
        <v>0</v>
      </c>
      <c r="I1308" s="199" t="s">
        <v>7347</v>
      </c>
      <c r="J1308" s="178" t="str">
        <f>_xlfn.XLOOKUP('FP&amp;A FEMA Mapping'!I1308,'FP&amp;A NFC Mapping'!M:M,'FP&amp;A NFC Mapping'!N:N)</f>
        <v>Engineering and Asset Management</v>
      </c>
    </row>
    <row r="1309" spans="1:10" ht="29.25">
      <c r="A1309" s="178" t="s">
        <v>7369</v>
      </c>
      <c r="B1309" s="178" t="s">
        <v>109</v>
      </c>
      <c r="C1309" s="178" t="s">
        <v>3152</v>
      </c>
      <c r="D1309" s="197" t="s">
        <v>3153</v>
      </c>
      <c r="E1309" s="198" t="s">
        <v>109</v>
      </c>
      <c r="F1309" s="217">
        <v>0</v>
      </c>
      <c r="G1309" s="217">
        <v>0</v>
      </c>
      <c r="H1309" s="217">
        <v>0</v>
      </c>
      <c r="I1309" s="199" t="s">
        <v>7347</v>
      </c>
      <c r="J1309" s="178" t="str">
        <f>_xlfn.XLOOKUP('FP&amp;A FEMA Mapping'!I1309,'FP&amp;A NFC Mapping'!M:M,'FP&amp;A NFC Mapping'!N:N)</f>
        <v>Engineering and Asset Management</v>
      </c>
    </row>
    <row r="1310" spans="1:10" ht="29.25">
      <c r="A1310" s="178" t="s">
        <v>7369</v>
      </c>
      <c r="B1310" s="178" t="s">
        <v>109</v>
      </c>
      <c r="C1310" s="178" t="s">
        <v>3154</v>
      </c>
      <c r="D1310" s="197" t="s">
        <v>3155</v>
      </c>
      <c r="E1310" s="198" t="s">
        <v>109</v>
      </c>
      <c r="F1310" s="217">
        <v>0</v>
      </c>
      <c r="G1310" s="217">
        <v>0</v>
      </c>
      <c r="H1310" s="217">
        <v>0</v>
      </c>
      <c r="I1310" s="199" t="s">
        <v>7347</v>
      </c>
      <c r="J1310" s="178" t="str">
        <f>_xlfn.XLOOKUP('FP&amp;A FEMA Mapping'!I1310,'FP&amp;A NFC Mapping'!M:M,'FP&amp;A NFC Mapping'!N:N)</f>
        <v>Engineering and Asset Management</v>
      </c>
    </row>
    <row r="1311" spans="1:10" ht="29.25">
      <c r="A1311" s="178" t="s">
        <v>7369</v>
      </c>
      <c r="B1311" s="178" t="s">
        <v>102</v>
      </c>
      <c r="C1311" s="178" t="s">
        <v>3156</v>
      </c>
      <c r="D1311" s="197" t="s">
        <v>3157</v>
      </c>
      <c r="E1311" s="198" t="s">
        <v>102</v>
      </c>
      <c r="F1311" s="217">
        <v>0</v>
      </c>
      <c r="G1311" s="217">
        <v>0</v>
      </c>
      <c r="H1311" s="217">
        <v>0</v>
      </c>
      <c r="I1311" s="199" t="s">
        <v>7347</v>
      </c>
      <c r="J1311" s="178" t="str">
        <f>_xlfn.XLOOKUP('FP&amp;A FEMA Mapping'!I1311,'FP&amp;A NFC Mapping'!M:M,'FP&amp;A NFC Mapping'!N:N)</f>
        <v>Engineering and Asset Management</v>
      </c>
    </row>
    <row r="1312" spans="1:10" ht="29.25">
      <c r="A1312" s="178" t="s">
        <v>7369</v>
      </c>
      <c r="B1312" s="178" t="s">
        <v>102</v>
      </c>
      <c r="C1312" s="178" t="s">
        <v>3158</v>
      </c>
      <c r="D1312" s="197" t="s">
        <v>3159</v>
      </c>
      <c r="E1312" s="198" t="s">
        <v>102</v>
      </c>
      <c r="F1312" s="217">
        <v>0</v>
      </c>
      <c r="G1312" s="217">
        <v>0</v>
      </c>
      <c r="H1312" s="217">
        <v>0</v>
      </c>
      <c r="I1312" s="199" t="s">
        <v>7347</v>
      </c>
      <c r="J1312" s="178" t="str">
        <f>_xlfn.XLOOKUP('FP&amp;A FEMA Mapping'!I1312,'FP&amp;A NFC Mapping'!M:M,'FP&amp;A NFC Mapping'!N:N)</f>
        <v>Engineering and Asset Management</v>
      </c>
    </row>
    <row r="1313" spans="1:10" ht="29.25">
      <c r="A1313" s="178" t="s">
        <v>7369</v>
      </c>
      <c r="B1313" s="178" t="s">
        <v>102</v>
      </c>
      <c r="C1313" s="178" t="s">
        <v>3160</v>
      </c>
      <c r="D1313" s="197" t="s">
        <v>3161</v>
      </c>
      <c r="E1313" s="198" t="s">
        <v>102</v>
      </c>
      <c r="F1313" s="217">
        <v>0</v>
      </c>
      <c r="G1313" s="217">
        <v>0</v>
      </c>
      <c r="H1313" s="217">
        <v>0</v>
      </c>
      <c r="I1313" s="199" t="s">
        <v>7347</v>
      </c>
      <c r="J1313" s="178" t="str">
        <f>_xlfn.XLOOKUP('FP&amp;A FEMA Mapping'!I1313,'FP&amp;A NFC Mapping'!M:M,'FP&amp;A NFC Mapping'!N:N)</f>
        <v>Engineering and Asset Management</v>
      </c>
    </row>
    <row r="1314" spans="1:10" ht="29.25">
      <c r="A1314" s="178" t="s">
        <v>7369</v>
      </c>
      <c r="B1314" s="178" t="s">
        <v>102</v>
      </c>
      <c r="C1314" s="178" t="s">
        <v>3162</v>
      </c>
      <c r="D1314" s="197" t="s">
        <v>3163</v>
      </c>
      <c r="E1314" s="198" t="s">
        <v>102</v>
      </c>
      <c r="F1314" s="217">
        <v>0</v>
      </c>
      <c r="G1314" s="217">
        <v>0</v>
      </c>
      <c r="H1314" s="217">
        <v>0</v>
      </c>
      <c r="I1314" s="199" t="s">
        <v>7347</v>
      </c>
      <c r="J1314" s="178" t="str">
        <f>_xlfn.XLOOKUP('FP&amp;A FEMA Mapping'!I1314,'FP&amp;A NFC Mapping'!M:M,'FP&amp;A NFC Mapping'!N:N)</f>
        <v>Engineering and Asset Management</v>
      </c>
    </row>
    <row r="1315" spans="1:10" ht="29.25">
      <c r="A1315" s="178" t="s">
        <v>7369</v>
      </c>
      <c r="B1315" s="178" t="s">
        <v>102</v>
      </c>
      <c r="C1315" s="178" t="s">
        <v>3164</v>
      </c>
      <c r="D1315" s="197" t="s">
        <v>3165</v>
      </c>
      <c r="E1315" s="198" t="s">
        <v>102</v>
      </c>
      <c r="F1315" s="217">
        <v>0</v>
      </c>
      <c r="G1315" s="217">
        <v>0</v>
      </c>
      <c r="H1315" s="217">
        <v>0</v>
      </c>
      <c r="I1315" s="199" t="s">
        <v>7347</v>
      </c>
      <c r="J1315" s="178" t="str">
        <f>_xlfn.XLOOKUP('FP&amp;A FEMA Mapping'!I1315,'FP&amp;A NFC Mapping'!M:M,'FP&amp;A NFC Mapping'!N:N)</f>
        <v>Engineering and Asset Management</v>
      </c>
    </row>
    <row r="1316" spans="1:10" ht="29.25">
      <c r="A1316" s="178" t="s">
        <v>7369</v>
      </c>
      <c r="B1316" s="178" t="s">
        <v>102</v>
      </c>
      <c r="C1316" s="178" t="s">
        <v>3166</v>
      </c>
      <c r="D1316" s="197" t="s">
        <v>3167</v>
      </c>
      <c r="E1316" s="198" t="s">
        <v>102</v>
      </c>
      <c r="F1316" s="217">
        <v>0</v>
      </c>
      <c r="G1316" s="217">
        <v>0</v>
      </c>
      <c r="H1316" s="217">
        <v>0</v>
      </c>
      <c r="I1316" s="199" t="s">
        <v>7347</v>
      </c>
      <c r="J1316" s="178" t="str">
        <f>_xlfn.XLOOKUP('FP&amp;A FEMA Mapping'!I1316,'FP&amp;A NFC Mapping'!M:M,'FP&amp;A NFC Mapping'!N:N)</f>
        <v>Engineering and Asset Management</v>
      </c>
    </row>
    <row r="1317" spans="1:10" ht="29.25">
      <c r="A1317" s="178" t="s">
        <v>7369</v>
      </c>
      <c r="B1317" s="178" t="s">
        <v>102</v>
      </c>
      <c r="C1317" s="178" t="s">
        <v>3168</v>
      </c>
      <c r="D1317" s="197" t="s">
        <v>3169</v>
      </c>
      <c r="E1317" s="198" t="s">
        <v>102</v>
      </c>
      <c r="F1317" s="217">
        <v>0</v>
      </c>
      <c r="G1317" s="217">
        <v>0</v>
      </c>
      <c r="H1317" s="217">
        <v>0</v>
      </c>
      <c r="I1317" s="199" t="s">
        <v>7347</v>
      </c>
      <c r="J1317" s="178" t="str">
        <f>_xlfn.XLOOKUP('FP&amp;A FEMA Mapping'!I1317,'FP&amp;A NFC Mapping'!M:M,'FP&amp;A NFC Mapping'!N:N)</f>
        <v>Engineering and Asset Management</v>
      </c>
    </row>
    <row r="1318" spans="1:10" ht="29.25">
      <c r="A1318" s="178" t="s">
        <v>7369</v>
      </c>
      <c r="B1318" s="178" t="s">
        <v>102</v>
      </c>
      <c r="C1318" s="178" t="s">
        <v>3170</v>
      </c>
      <c r="D1318" s="197" t="s">
        <v>3171</v>
      </c>
      <c r="E1318" s="198" t="s">
        <v>102</v>
      </c>
      <c r="F1318" s="217">
        <v>0</v>
      </c>
      <c r="G1318" s="217">
        <v>0</v>
      </c>
      <c r="H1318" s="217">
        <v>0</v>
      </c>
      <c r="I1318" s="199" t="s">
        <v>7347</v>
      </c>
      <c r="J1318" s="178" t="str">
        <f>_xlfn.XLOOKUP('FP&amp;A FEMA Mapping'!I1318,'FP&amp;A NFC Mapping'!M:M,'FP&amp;A NFC Mapping'!N:N)</f>
        <v>Engineering and Asset Management</v>
      </c>
    </row>
    <row r="1319" spans="1:10" ht="29.25">
      <c r="A1319" s="178" t="s">
        <v>7369</v>
      </c>
      <c r="B1319" s="178" t="s">
        <v>102</v>
      </c>
      <c r="C1319" s="178" t="s">
        <v>3172</v>
      </c>
      <c r="D1319" s="197" t="s">
        <v>3173</v>
      </c>
      <c r="E1319" s="198" t="s">
        <v>102</v>
      </c>
      <c r="F1319" s="217">
        <v>0</v>
      </c>
      <c r="G1319" s="217">
        <v>0</v>
      </c>
      <c r="H1319" s="217">
        <v>0</v>
      </c>
      <c r="I1319" s="199" t="s">
        <v>7347</v>
      </c>
      <c r="J1319" s="178" t="str">
        <f>_xlfn.XLOOKUP('FP&amp;A FEMA Mapping'!I1319,'FP&amp;A NFC Mapping'!M:M,'FP&amp;A NFC Mapping'!N:N)</f>
        <v>Engineering and Asset Management</v>
      </c>
    </row>
    <row r="1320" spans="1:10" ht="29.25">
      <c r="A1320" s="178" t="s">
        <v>7369</v>
      </c>
      <c r="B1320" s="178" t="s">
        <v>102</v>
      </c>
      <c r="C1320" s="178" t="s">
        <v>3174</v>
      </c>
      <c r="D1320" s="197" t="s">
        <v>3175</v>
      </c>
      <c r="E1320" s="198" t="s">
        <v>102</v>
      </c>
      <c r="F1320" s="217">
        <v>0</v>
      </c>
      <c r="G1320" s="217">
        <v>0</v>
      </c>
      <c r="H1320" s="217">
        <v>0</v>
      </c>
      <c r="I1320" s="199" t="s">
        <v>7347</v>
      </c>
      <c r="J1320" s="178" t="str">
        <f>_xlfn.XLOOKUP('FP&amp;A FEMA Mapping'!I1320,'FP&amp;A NFC Mapping'!M:M,'FP&amp;A NFC Mapping'!N:N)</f>
        <v>Engineering and Asset Management</v>
      </c>
    </row>
    <row r="1321" spans="1:10" ht="29.25">
      <c r="A1321" s="178" t="s">
        <v>7369</v>
      </c>
      <c r="B1321" s="178" t="s">
        <v>102</v>
      </c>
      <c r="C1321" s="178" t="s">
        <v>3176</v>
      </c>
      <c r="D1321" s="197" t="s">
        <v>3177</v>
      </c>
      <c r="E1321" s="198" t="s">
        <v>102</v>
      </c>
      <c r="F1321" s="217">
        <v>0</v>
      </c>
      <c r="G1321" s="217">
        <v>0</v>
      </c>
      <c r="H1321" s="217">
        <v>0</v>
      </c>
      <c r="I1321" s="199" t="s">
        <v>7347</v>
      </c>
      <c r="J1321" s="178" t="str">
        <f>_xlfn.XLOOKUP('FP&amp;A FEMA Mapping'!I1321,'FP&amp;A NFC Mapping'!M:M,'FP&amp;A NFC Mapping'!N:N)</f>
        <v>Engineering and Asset Management</v>
      </c>
    </row>
    <row r="1322" spans="1:10" ht="29.25">
      <c r="A1322" s="178" t="s">
        <v>7369</v>
      </c>
      <c r="B1322" s="178" t="s">
        <v>102</v>
      </c>
      <c r="C1322" s="178" t="s">
        <v>3178</v>
      </c>
      <c r="D1322" s="197" t="s">
        <v>3179</v>
      </c>
      <c r="E1322" s="198" t="s">
        <v>102</v>
      </c>
      <c r="F1322" s="217">
        <v>0</v>
      </c>
      <c r="G1322" s="217">
        <v>0</v>
      </c>
      <c r="H1322" s="217">
        <v>0</v>
      </c>
      <c r="I1322" s="199" t="s">
        <v>7347</v>
      </c>
      <c r="J1322" s="178" t="str">
        <f>_xlfn.XLOOKUP('FP&amp;A FEMA Mapping'!I1322,'FP&amp;A NFC Mapping'!M:M,'FP&amp;A NFC Mapping'!N:N)</f>
        <v>Engineering and Asset Management</v>
      </c>
    </row>
    <row r="1323" spans="1:10" ht="29.25">
      <c r="A1323" s="178" t="s">
        <v>7369</v>
      </c>
      <c r="B1323" s="178" t="s">
        <v>102</v>
      </c>
      <c r="C1323" s="178" t="s">
        <v>3180</v>
      </c>
      <c r="D1323" s="197" t="s">
        <v>3181</v>
      </c>
      <c r="E1323" s="198" t="s">
        <v>102</v>
      </c>
      <c r="F1323" s="217">
        <v>0</v>
      </c>
      <c r="G1323" s="217">
        <v>0</v>
      </c>
      <c r="H1323" s="217">
        <v>0</v>
      </c>
      <c r="I1323" s="199" t="s">
        <v>7347</v>
      </c>
      <c r="J1323" s="178" t="str">
        <f>_xlfn.XLOOKUP('FP&amp;A FEMA Mapping'!I1323,'FP&amp;A NFC Mapping'!M:M,'FP&amp;A NFC Mapping'!N:N)</f>
        <v>Engineering and Asset Management</v>
      </c>
    </row>
    <row r="1324" spans="1:10" ht="29.25">
      <c r="A1324" s="178" t="s">
        <v>7369</v>
      </c>
      <c r="B1324" s="178" t="s">
        <v>102</v>
      </c>
      <c r="C1324" s="178" t="s">
        <v>3182</v>
      </c>
      <c r="D1324" s="197" t="s">
        <v>3183</v>
      </c>
      <c r="E1324" s="198" t="s">
        <v>102</v>
      </c>
      <c r="F1324" s="217">
        <v>0</v>
      </c>
      <c r="G1324" s="217">
        <v>0</v>
      </c>
      <c r="H1324" s="217">
        <v>0</v>
      </c>
      <c r="I1324" s="199" t="s">
        <v>7347</v>
      </c>
      <c r="J1324" s="178" t="str">
        <f>_xlfn.XLOOKUP('FP&amp;A FEMA Mapping'!I1324,'FP&amp;A NFC Mapping'!M:M,'FP&amp;A NFC Mapping'!N:N)</f>
        <v>Engineering and Asset Management</v>
      </c>
    </row>
    <row r="1325" spans="1:10" ht="29.25">
      <c r="A1325" s="178" t="s">
        <v>7369</v>
      </c>
      <c r="B1325" s="178" t="s">
        <v>102</v>
      </c>
      <c r="C1325" s="178" t="s">
        <v>3184</v>
      </c>
      <c r="D1325" s="197" t="s">
        <v>3185</v>
      </c>
      <c r="E1325" s="198" t="s">
        <v>102</v>
      </c>
      <c r="F1325" s="217">
        <v>0</v>
      </c>
      <c r="G1325" s="217">
        <v>0</v>
      </c>
      <c r="H1325" s="217">
        <v>0</v>
      </c>
      <c r="I1325" s="199" t="s">
        <v>7347</v>
      </c>
      <c r="J1325" s="178" t="str">
        <f>_xlfn.XLOOKUP('FP&amp;A FEMA Mapping'!I1325,'FP&amp;A NFC Mapping'!M:M,'FP&amp;A NFC Mapping'!N:N)</f>
        <v>Engineering and Asset Management</v>
      </c>
    </row>
    <row r="1326" spans="1:10" ht="29.25">
      <c r="A1326" s="178" t="s">
        <v>7369</v>
      </c>
      <c r="B1326" s="178" t="s">
        <v>102</v>
      </c>
      <c r="C1326" s="178" t="s">
        <v>3186</v>
      </c>
      <c r="D1326" s="197" t="s">
        <v>3187</v>
      </c>
      <c r="E1326" s="198" t="s">
        <v>102</v>
      </c>
      <c r="F1326" s="217">
        <v>0</v>
      </c>
      <c r="G1326" s="217">
        <v>0</v>
      </c>
      <c r="H1326" s="217">
        <v>0</v>
      </c>
      <c r="I1326" s="199" t="s">
        <v>7347</v>
      </c>
      <c r="J1326" s="178" t="str">
        <f>_xlfn.XLOOKUP('FP&amp;A FEMA Mapping'!I1326,'FP&amp;A NFC Mapping'!M:M,'FP&amp;A NFC Mapping'!N:N)</f>
        <v>Engineering and Asset Management</v>
      </c>
    </row>
    <row r="1327" spans="1:10" ht="29.25">
      <c r="A1327" s="178" t="s">
        <v>7369</v>
      </c>
      <c r="B1327" s="178" t="s">
        <v>102</v>
      </c>
      <c r="C1327" s="178" t="s">
        <v>3188</v>
      </c>
      <c r="D1327" s="197" t="s">
        <v>3189</v>
      </c>
      <c r="E1327" s="198" t="s">
        <v>102</v>
      </c>
      <c r="F1327" s="217">
        <v>0</v>
      </c>
      <c r="G1327" s="217">
        <v>0</v>
      </c>
      <c r="H1327" s="217">
        <v>0</v>
      </c>
      <c r="I1327" s="199" t="s">
        <v>7347</v>
      </c>
      <c r="J1327" s="178" t="str">
        <f>_xlfn.XLOOKUP('FP&amp;A FEMA Mapping'!I1327,'FP&amp;A NFC Mapping'!M:M,'FP&amp;A NFC Mapping'!N:N)</f>
        <v>Engineering and Asset Management</v>
      </c>
    </row>
    <row r="1328" spans="1:10" ht="29.25">
      <c r="A1328" s="178" t="s">
        <v>7369</v>
      </c>
      <c r="B1328" s="178" t="s">
        <v>102</v>
      </c>
      <c r="C1328" s="178" t="s">
        <v>3190</v>
      </c>
      <c r="D1328" s="197" t="s">
        <v>3191</v>
      </c>
      <c r="E1328" s="198" t="s">
        <v>102</v>
      </c>
      <c r="F1328" s="217">
        <v>-40</v>
      </c>
      <c r="G1328" s="217">
        <v>-40</v>
      </c>
      <c r="H1328" s="217">
        <v>0</v>
      </c>
      <c r="I1328" s="199" t="s">
        <v>7347</v>
      </c>
      <c r="J1328" s="178" t="str">
        <f>_xlfn.XLOOKUP('FP&amp;A FEMA Mapping'!I1328,'FP&amp;A NFC Mapping'!M:M,'FP&amp;A NFC Mapping'!N:N)</f>
        <v>Engineering and Asset Management</v>
      </c>
    </row>
    <row r="1329" spans="1:10" ht="29.25">
      <c r="A1329" s="178" t="s">
        <v>7369</v>
      </c>
      <c r="B1329" s="178" t="s">
        <v>102</v>
      </c>
      <c r="C1329" s="178" t="s">
        <v>3192</v>
      </c>
      <c r="D1329" s="197" t="s">
        <v>3193</v>
      </c>
      <c r="E1329" s="198" t="s">
        <v>102</v>
      </c>
      <c r="F1329" s="217">
        <v>0</v>
      </c>
      <c r="G1329" s="217">
        <v>0</v>
      </c>
      <c r="H1329" s="217">
        <v>0</v>
      </c>
      <c r="I1329" s="199" t="s">
        <v>7347</v>
      </c>
      <c r="J1329" s="178" t="str">
        <f>_xlfn.XLOOKUP('FP&amp;A FEMA Mapping'!I1329,'FP&amp;A NFC Mapping'!M:M,'FP&amp;A NFC Mapping'!N:N)</f>
        <v>Engineering and Asset Management</v>
      </c>
    </row>
    <row r="1330" spans="1:10" ht="29.25">
      <c r="A1330" s="178" t="s">
        <v>7369</v>
      </c>
      <c r="B1330" s="178" t="s">
        <v>102</v>
      </c>
      <c r="C1330" s="178" t="s">
        <v>3194</v>
      </c>
      <c r="D1330" s="197" t="s">
        <v>3195</v>
      </c>
      <c r="E1330" s="198" t="s">
        <v>102</v>
      </c>
      <c r="F1330" s="217">
        <v>0</v>
      </c>
      <c r="G1330" s="217">
        <v>0</v>
      </c>
      <c r="H1330" s="217">
        <v>0</v>
      </c>
      <c r="I1330" s="199" t="s">
        <v>7347</v>
      </c>
      <c r="J1330" s="178" t="str">
        <f>_xlfn.XLOOKUP('FP&amp;A FEMA Mapping'!I1330,'FP&amp;A NFC Mapping'!M:M,'FP&amp;A NFC Mapping'!N:N)</f>
        <v>Engineering and Asset Management</v>
      </c>
    </row>
    <row r="1331" spans="1:10" ht="29.25">
      <c r="A1331" s="178" t="s">
        <v>7369</v>
      </c>
      <c r="B1331" s="178" t="s">
        <v>102</v>
      </c>
      <c r="C1331" s="178" t="s">
        <v>3196</v>
      </c>
      <c r="D1331" s="197" t="s">
        <v>3197</v>
      </c>
      <c r="E1331" s="198" t="s">
        <v>102</v>
      </c>
      <c r="F1331" s="217">
        <v>0</v>
      </c>
      <c r="G1331" s="217">
        <v>0</v>
      </c>
      <c r="H1331" s="217">
        <v>0</v>
      </c>
      <c r="I1331" s="199" t="s">
        <v>7347</v>
      </c>
      <c r="J1331" s="178" t="str">
        <f>_xlfn.XLOOKUP('FP&amp;A FEMA Mapping'!I1331,'FP&amp;A NFC Mapping'!M:M,'FP&amp;A NFC Mapping'!N:N)</f>
        <v>Engineering and Asset Management</v>
      </c>
    </row>
    <row r="1332" spans="1:10" ht="29.25">
      <c r="A1332" s="178" t="s">
        <v>7369</v>
      </c>
      <c r="B1332" s="178" t="s">
        <v>102</v>
      </c>
      <c r="C1332" s="178" t="s">
        <v>3198</v>
      </c>
      <c r="D1332" s="197" t="s">
        <v>3199</v>
      </c>
      <c r="E1332" s="198" t="s">
        <v>102</v>
      </c>
      <c r="F1332" s="217">
        <v>0</v>
      </c>
      <c r="G1332" s="217">
        <v>0</v>
      </c>
      <c r="H1332" s="217">
        <v>0</v>
      </c>
      <c r="I1332" s="199" t="s">
        <v>7347</v>
      </c>
      <c r="J1332" s="178" t="str">
        <f>_xlfn.XLOOKUP('FP&amp;A FEMA Mapping'!I1332,'FP&amp;A NFC Mapping'!M:M,'FP&amp;A NFC Mapping'!N:N)</f>
        <v>Engineering and Asset Management</v>
      </c>
    </row>
    <row r="1333" spans="1:10" ht="29.25">
      <c r="A1333" s="178" t="s">
        <v>7369</v>
      </c>
      <c r="B1333" s="178" t="s">
        <v>102</v>
      </c>
      <c r="C1333" s="178" t="s">
        <v>3200</v>
      </c>
      <c r="D1333" s="197" t="s">
        <v>3201</v>
      </c>
      <c r="E1333" s="198" t="s">
        <v>102</v>
      </c>
      <c r="F1333" s="217">
        <v>0</v>
      </c>
      <c r="G1333" s="217">
        <v>0</v>
      </c>
      <c r="H1333" s="217">
        <v>0</v>
      </c>
      <c r="I1333" s="199" t="s">
        <v>7347</v>
      </c>
      <c r="J1333" s="178" t="str">
        <f>_xlfn.XLOOKUP('FP&amp;A FEMA Mapping'!I1333,'FP&amp;A NFC Mapping'!M:M,'FP&amp;A NFC Mapping'!N:N)</f>
        <v>Engineering and Asset Management</v>
      </c>
    </row>
    <row r="1334" spans="1:10" ht="29.25">
      <c r="A1334" s="178" t="s">
        <v>7369</v>
      </c>
      <c r="B1334" s="178" t="s">
        <v>102</v>
      </c>
      <c r="C1334" s="178" t="s">
        <v>3202</v>
      </c>
      <c r="D1334" s="197" t="s">
        <v>3203</v>
      </c>
      <c r="E1334" s="198" t="s">
        <v>102</v>
      </c>
      <c r="F1334" s="217">
        <v>0</v>
      </c>
      <c r="G1334" s="217">
        <v>0</v>
      </c>
      <c r="H1334" s="217">
        <v>0</v>
      </c>
      <c r="I1334" s="199" t="s">
        <v>7347</v>
      </c>
      <c r="J1334" s="178" t="str">
        <f>_xlfn.XLOOKUP('FP&amp;A FEMA Mapping'!I1334,'FP&amp;A NFC Mapping'!M:M,'FP&amp;A NFC Mapping'!N:N)</f>
        <v>Engineering and Asset Management</v>
      </c>
    </row>
    <row r="1335" spans="1:10" ht="29.25">
      <c r="A1335" s="178" t="s">
        <v>7369</v>
      </c>
      <c r="B1335" s="178" t="s">
        <v>109</v>
      </c>
      <c r="C1335" s="178" t="s">
        <v>3204</v>
      </c>
      <c r="D1335" s="197" t="s">
        <v>3205</v>
      </c>
      <c r="E1335" s="198" t="s">
        <v>109</v>
      </c>
      <c r="F1335" s="217">
        <v>0</v>
      </c>
      <c r="G1335" s="217">
        <v>0</v>
      </c>
      <c r="H1335" s="217">
        <v>0</v>
      </c>
      <c r="I1335" s="199" t="s">
        <v>7347</v>
      </c>
      <c r="J1335" s="178" t="str">
        <f>_xlfn.XLOOKUP('FP&amp;A FEMA Mapping'!I1335,'FP&amp;A NFC Mapping'!M:M,'FP&amp;A NFC Mapping'!N:N)</f>
        <v>Engineering and Asset Management</v>
      </c>
    </row>
    <row r="1336" spans="1:10" ht="29.25">
      <c r="A1336" s="178" t="s">
        <v>7369</v>
      </c>
      <c r="B1336" s="178" t="s">
        <v>102</v>
      </c>
      <c r="C1336" s="178" t="s">
        <v>3206</v>
      </c>
      <c r="D1336" s="197" t="s">
        <v>3207</v>
      </c>
      <c r="E1336" s="198" t="s">
        <v>102</v>
      </c>
      <c r="F1336" s="217">
        <v>0</v>
      </c>
      <c r="G1336" s="217">
        <v>0</v>
      </c>
      <c r="H1336" s="217">
        <v>0</v>
      </c>
      <c r="I1336" s="199" t="s">
        <v>7347</v>
      </c>
      <c r="J1336" s="178" t="str">
        <f>_xlfn.XLOOKUP('FP&amp;A FEMA Mapping'!I1336,'FP&amp;A NFC Mapping'!M:M,'FP&amp;A NFC Mapping'!N:N)</f>
        <v>Engineering and Asset Management</v>
      </c>
    </row>
    <row r="1337" spans="1:10" ht="29.25">
      <c r="A1337" s="178" t="s">
        <v>7369</v>
      </c>
      <c r="B1337" s="178" t="s">
        <v>102</v>
      </c>
      <c r="C1337" s="178" t="s">
        <v>3208</v>
      </c>
      <c r="D1337" s="197" t="s">
        <v>3209</v>
      </c>
      <c r="E1337" s="198" t="s">
        <v>102</v>
      </c>
      <c r="F1337" s="217">
        <v>0</v>
      </c>
      <c r="G1337" s="217">
        <v>0</v>
      </c>
      <c r="H1337" s="217">
        <v>0</v>
      </c>
      <c r="I1337" s="199" t="s">
        <v>7347</v>
      </c>
      <c r="J1337" s="178" t="str">
        <f>_xlfn.XLOOKUP('FP&amp;A FEMA Mapping'!I1337,'FP&amp;A NFC Mapping'!M:M,'FP&amp;A NFC Mapping'!N:N)</f>
        <v>Engineering and Asset Management</v>
      </c>
    </row>
    <row r="1338" spans="1:10" ht="29.25">
      <c r="A1338" s="178" t="s">
        <v>7369</v>
      </c>
      <c r="B1338" s="178" t="s">
        <v>102</v>
      </c>
      <c r="C1338" s="178" t="s">
        <v>3210</v>
      </c>
      <c r="D1338" s="197" t="s">
        <v>3211</v>
      </c>
      <c r="E1338" s="198" t="s">
        <v>102</v>
      </c>
      <c r="F1338" s="217">
        <v>0</v>
      </c>
      <c r="G1338" s="217">
        <v>0</v>
      </c>
      <c r="H1338" s="217">
        <v>0</v>
      </c>
      <c r="I1338" s="199" t="s">
        <v>7347</v>
      </c>
      <c r="J1338" s="178" t="str">
        <f>_xlfn.XLOOKUP('FP&amp;A FEMA Mapping'!I1338,'FP&amp;A NFC Mapping'!M:M,'FP&amp;A NFC Mapping'!N:N)</f>
        <v>Engineering and Asset Management</v>
      </c>
    </row>
    <row r="1339" spans="1:10" ht="29.25">
      <c r="A1339" s="178" t="s">
        <v>7369</v>
      </c>
      <c r="B1339" s="178" t="s">
        <v>102</v>
      </c>
      <c r="C1339" s="178" t="s">
        <v>3212</v>
      </c>
      <c r="D1339" s="197" t="s">
        <v>3213</v>
      </c>
      <c r="E1339" s="198" t="s">
        <v>102</v>
      </c>
      <c r="F1339" s="217">
        <v>0</v>
      </c>
      <c r="G1339" s="217">
        <v>0</v>
      </c>
      <c r="H1339" s="217">
        <v>0</v>
      </c>
      <c r="I1339" s="199" t="s">
        <v>7347</v>
      </c>
      <c r="J1339" s="178" t="str">
        <f>_xlfn.XLOOKUP('FP&amp;A FEMA Mapping'!I1339,'FP&amp;A NFC Mapping'!M:M,'FP&amp;A NFC Mapping'!N:N)</f>
        <v>Engineering and Asset Management</v>
      </c>
    </row>
    <row r="1340" spans="1:10" ht="29.25">
      <c r="A1340" s="178" t="s">
        <v>7369</v>
      </c>
      <c r="B1340" s="178" t="s">
        <v>102</v>
      </c>
      <c r="C1340" s="178" t="s">
        <v>3214</v>
      </c>
      <c r="D1340" s="197" t="s">
        <v>3215</v>
      </c>
      <c r="E1340" s="198" t="s">
        <v>102</v>
      </c>
      <c r="F1340" s="217">
        <v>0</v>
      </c>
      <c r="G1340" s="217">
        <v>0</v>
      </c>
      <c r="H1340" s="217">
        <v>0</v>
      </c>
      <c r="I1340" s="199" t="s">
        <v>7347</v>
      </c>
      <c r="J1340" s="178" t="str">
        <f>_xlfn.XLOOKUP('FP&amp;A FEMA Mapping'!I1340,'FP&amp;A NFC Mapping'!M:M,'FP&amp;A NFC Mapping'!N:N)</f>
        <v>Engineering and Asset Management</v>
      </c>
    </row>
    <row r="1341" spans="1:10" ht="29.25">
      <c r="A1341" s="178" t="s">
        <v>7369</v>
      </c>
      <c r="B1341" s="178" t="s">
        <v>102</v>
      </c>
      <c r="C1341" s="178" t="s">
        <v>3216</v>
      </c>
      <c r="D1341" s="197" t="s">
        <v>3217</v>
      </c>
      <c r="E1341" s="198" t="s">
        <v>102</v>
      </c>
      <c r="F1341" s="217">
        <v>0</v>
      </c>
      <c r="G1341" s="217">
        <v>0</v>
      </c>
      <c r="H1341" s="217">
        <v>0</v>
      </c>
      <c r="I1341" s="199" t="s">
        <v>7347</v>
      </c>
      <c r="J1341" s="178" t="str">
        <f>_xlfn.XLOOKUP('FP&amp;A FEMA Mapping'!I1341,'FP&amp;A NFC Mapping'!M:M,'FP&amp;A NFC Mapping'!N:N)</f>
        <v>Engineering and Asset Management</v>
      </c>
    </row>
    <row r="1342" spans="1:10" ht="29.25">
      <c r="A1342" s="178" t="s">
        <v>7369</v>
      </c>
      <c r="B1342" s="178" t="s">
        <v>102</v>
      </c>
      <c r="C1342" s="178" t="s">
        <v>3218</v>
      </c>
      <c r="D1342" s="197" t="s">
        <v>3219</v>
      </c>
      <c r="E1342" s="198" t="s">
        <v>102</v>
      </c>
      <c r="F1342" s="217">
        <v>0</v>
      </c>
      <c r="G1342" s="217">
        <v>0</v>
      </c>
      <c r="H1342" s="217">
        <v>0</v>
      </c>
      <c r="I1342" s="199" t="s">
        <v>7347</v>
      </c>
      <c r="J1342" s="178" t="str">
        <f>_xlfn.XLOOKUP('FP&amp;A FEMA Mapping'!I1342,'FP&amp;A NFC Mapping'!M:M,'FP&amp;A NFC Mapping'!N:N)</f>
        <v>Engineering and Asset Management</v>
      </c>
    </row>
    <row r="1343" spans="1:10" ht="29.25">
      <c r="A1343" s="178" t="s">
        <v>7369</v>
      </c>
      <c r="B1343" s="178" t="s">
        <v>102</v>
      </c>
      <c r="C1343" s="178" t="s">
        <v>3220</v>
      </c>
      <c r="D1343" s="197" t="s">
        <v>3221</v>
      </c>
      <c r="E1343" s="198" t="s">
        <v>102</v>
      </c>
      <c r="F1343" s="217">
        <v>0</v>
      </c>
      <c r="G1343" s="217">
        <v>0</v>
      </c>
      <c r="H1343" s="217">
        <v>0</v>
      </c>
      <c r="I1343" s="199" t="s">
        <v>7347</v>
      </c>
      <c r="J1343" s="178" t="str">
        <f>_xlfn.XLOOKUP('FP&amp;A FEMA Mapping'!I1343,'FP&amp;A NFC Mapping'!M:M,'FP&amp;A NFC Mapping'!N:N)</f>
        <v>Engineering and Asset Management</v>
      </c>
    </row>
    <row r="1344" spans="1:10" ht="29.25">
      <c r="A1344" s="178" t="s">
        <v>7369</v>
      </c>
      <c r="B1344" s="178" t="s">
        <v>102</v>
      </c>
      <c r="C1344" s="178" t="s">
        <v>3222</v>
      </c>
      <c r="D1344" s="197" t="s">
        <v>3223</v>
      </c>
      <c r="E1344" s="198" t="s">
        <v>102</v>
      </c>
      <c r="F1344" s="217">
        <v>0</v>
      </c>
      <c r="G1344" s="217">
        <v>0</v>
      </c>
      <c r="H1344" s="217">
        <v>0</v>
      </c>
      <c r="I1344" s="199" t="s">
        <v>7347</v>
      </c>
      <c r="J1344" s="178" t="str">
        <f>_xlfn.XLOOKUP('FP&amp;A FEMA Mapping'!I1344,'FP&amp;A NFC Mapping'!M:M,'FP&amp;A NFC Mapping'!N:N)</f>
        <v>Engineering and Asset Management</v>
      </c>
    </row>
    <row r="1345" spans="1:10" ht="29.25">
      <c r="A1345" s="178" t="s">
        <v>7369</v>
      </c>
      <c r="B1345" s="178" t="s">
        <v>102</v>
      </c>
      <c r="C1345" s="178" t="s">
        <v>3224</v>
      </c>
      <c r="D1345" s="197" t="s">
        <v>3225</v>
      </c>
      <c r="E1345" s="198" t="s">
        <v>102</v>
      </c>
      <c r="F1345" s="217">
        <v>0</v>
      </c>
      <c r="G1345" s="217">
        <v>0</v>
      </c>
      <c r="H1345" s="217">
        <v>0</v>
      </c>
      <c r="I1345" s="199" t="s">
        <v>7347</v>
      </c>
      <c r="J1345" s="178" t="str">
        <f>_xlfn.XLOOKUP('FP&amp;A FEMA Mapping'!I1345,'FP&amp;A NFC Mapping'!M:M,'FP&amp;A NFC Mapping'!N:N)</f>
        <v>Engineering and Asset Management</v>
      </c>
    </row>
    <row r="1346" spans="1:10" ht="29.25">
      <c r="A1346" s="178" t="s">
        <v>7369</v>
      </c>
      <c r="B1346" s="178" t="s">
        <v>102</v>
      </c>
      <c r="C1346" s="178" t="s">
        <v>3226</v>
      </c>
      <c r="D1346" s="197" t="s">
        <v>3227</v>
      </c>
      <c r="E1346" s="198" t="s">
        <v>102</v>
      </c>
      <c r="F1346" s="217">
        <v>0</v>
      </c>
      <c r="G1346" s="217">
        <v>0</v>
      </c>
      <c r="H1346" s="217">
        <v>0</v>
      </c>
      <c r="I1346" s="199" t="s">
        <v>7347</v>
      </c>
      <c r="J1346" s="178" t="str">
        <f>_xlfn.XLOOKUP('FP&amp;A FEMA Mapping'!I1346,'FP&amp;A NFC Mapping'!M:M,'FP&amp;A NFC Mapping'!N:N)</f>
        <v>Engineering and Asset Management</v>
      </c>
    </row>
    <row r="1347" spans="1:10" ht="29.25">
      <c r="A1347" s="178" t="s">
        <v>7369</v>
      </c>
      <c r="B1347" s="178" t="s">
        <v>102</v>
      </c>
      <c r="C1347" s="178" t="s">
        <v>3228</v>
      </c>
      <c r="D1347" s="197" t="s">
        <v>3229</v>
      </c>
      <c r="E1347" s="198" t="s">
        <v>102</v>
      </c>
      <c r="F1347" s="217">
        <v>0</v>
      </c>
      <c r="G1347" s="217">
        <v>0</v>
      </c>
      <c r="H1347" s="217">
        <v>0</v>
      </c>
      <c r="I1347" s="199" t="s">
        <v>7347</v>
      </c>
      <c r="J1347" s="178" t="str">
        <f>_xlfn.XLOOKUP('FP&amp;A FEMA Mapping'!I1347,'FP&amp;A NFC Mapping'!M:M,'FP&amp;A NFC Mapping'!N:N)</f>
        <v>Engineering and Asset Management</v>
      </c>
    </row>
    <row r="1348" spans="1:10" ht="29.25">
      <c r="A1348" s="178" t="s">
        <v>7369</v>
      </c>
      <c r="B1348" s="178" t="s">
        <v>102</v>
      </c>
      <c r="C1348" s="178" t="s">
        <v>3230</v>
      </c>
      <c r="D1348" s="197" t="s">
        <v>3231</v>
      </c>
      <c r="E1348" s="198" t="s">
        <v>102</v>
      </c>
      <c r="F1348" s="217">
        <v>0</v>
      </c>
      <c r="G1348" s="217">
        <v>0</v>
      </c>
      <c r="H1348" s="217">
        <v>0</v>
      </c>
      <c r="I1348" s="199" t="s">
        <v>7347</v>
      </c>
      <c r="J1348" s="178" t="str">
        <f>_xlfn.XLOOKUP('FP&amp;A FEMA Mapping'!I1348,'FP&amp;A NFC Mapping'!M:M,'FP&amp;A NFC Mapping'!N:N)</f>
        <v>Engineering and Asset Management</v>
      </c>
    </row>
    <row r="1349" spans="1:10" ht="29.25">
      <c r="A1349" s="178" t="s">
        <v>7369</v>
      </c>
      <c r="B1349" s="178" t="s">
        <v>102</v>
      </c>
      <c r="C1349" s="178" t="s">
        <v>3232</v>
      </c>
      <c r="D1349" s="197" t="s">
        <v>3233</v>
      </c>
      <c r="E1349" s="198" t="s">
        <v>102</v>
      </c>
      <c r="F1349" s="217">
        <v>0</v>
      </c>
      <c r="G1349" s="217">
        <v>0</v>
      </c>
      <c r="H1349" s="217">
        <v>0</v>
      </c>
      <c r="I1349" s="199" t="s">
        <v>7347</v>
      </c>
      <c r="J1349" s="178" t="str">
        <f>_xlfn.XLOOKUP('FP&amp;A FEMA Mapping'!I1349,'FP&amp;A NFC Mapping'!M:M,'FP&amp;A NFC Mapping'!N:N)</f>
        <v>Engineering and Asset Management</v>
      </c>
    </row>
    <row r="1350" spans="1:10" ht="29.25">
      <c r="A1350" s="178" t="s">
        <v>7369</v>
      </c>
      <c r="B1350" s="178" t="s">
        <v>102</v>
      </c>
      <c r="C1350" s="178" t="s">
        <v>3234</v>
      </c>
      <c r="D1350" s="197" t="s">
        <v>3235</v>
      </c>
      <c r="E1350" s="198" t="s">
        <v>102</v>
      </c>
      <c r="F1350" s="217">
        <v>0</v>
      </c>
      <c r="G1350" s="217">
        <v>0</v>
      </c>
      <c r="H1350" s="217">
        <v>0</v>
      </c>
      <c r="I1350" s="199" t="s">
        <v>7347</v>
      </c>
      <c r="J1350" s="178" t="str">
        <f>_xlfn.XLOOKUP('FP&amp;A FEMA Mapping'!I1350,'FP&amp;A NFC Mapping'!M:M,'FP&amp;A NFC Mapping'!N:N)</f>
        <v>Engineering and Asset Management</v>
      </c>
    </row>
    <row r="1351" spans="1:10" ht="29.25">
      <c r="A1351" s="178" t="s">
        <v>7369</v>
      </c>
      <c r="B1351" s="178" t="s">
        <v>102</v>
      </c>
      <c r="C1351" s="178" t="s">
        <v>3236</v>
      </c>
      <c r="D1351" s="197" t="s">
        <v>3237</v>
      </c>
      <c r="E1351" s="198" t="s">
        <v>102</v>
      </c>
      <c r="F1351" s="217">
        <v>0</v>
      </c>
      <c r="G1351" s="217">
        <v>0</v>
      </c>
      <c r="H1351" s="217">
        <v>0</v>
      </c>
      <c r="I1351" s="199" t="s">
        <v>7347</v>
      </c>
      <c r="J1351" s="178" t="str">
        <f>_xlfn.XLOOKUP('FP&amp;A FEMA Mapping'!I1351,'FP&amp;A NFC Mapping'!M:M,'FP&amp;A NFC Mapping'!N:N)</f>
        <v>Engineering and Asset Management</v>
      </c>
    </row>
    <row r="1352" spans="1:10" ht="29.25">
      <c r="A1352" s="178" t="s">
        <v>7369</v>
      </c>
      <c r="B1352" s="178" t="s">
        <v>102</v>
      </c>
      <c r="C1352" s="178" t="s">
        <v>3238</v>
      </c>
      <c r="D1352" s="197" t="s">
        <v>3239</v>
      </c>
      <c r="E1352" s="198" t="s">
        <v>102</v>
      </c>
      <c r="F1352" s="217">
        <v>0</v>
      </c>
      <c r="G1352" s="217">
        <v>0</v>
      </c>
      <c r="H1352" s="217">
        <v>0</v>
      </c>
      <c r="I1352" s="199" t="s">
        <v>7347</v>
      </c>
      <c r="J1352" s="178" t="str">
        <f>_xlfn.XLOOKUP('FP&amp;A FEMA Mapping'!I1352,'FP&amp;A NFC Mapping'!M:M,'FP&amp;A NFC Mapping'!N:N)</f>
        <v>Engineering and Asset Management</v>
      </c>
    </row>
    <row r="1353" spans="1:10" ht="29.25">
      <c r="A1353" s="178" t="s">
        <v>7369</v>
      </c>
      <c r="B1353" s="178" t="s">
        <v>102</v>
      </c>
      <c r="C1353" s="178" t="s">
        <v>3240</v>
      </c>
      <c r="D1353" s="197" t="s">
        <v>3241</v>
      </c>
      <c r="E1353" s="198" t="s">
        <v>102</v>
      </c>
      <c r="F1353" s="217">
        <v>0</v>
      </c>
      <c r="G1353" s="217">
        <v>0</v>
      </c>
      <c r="H1353" s="217">
        <v>0</v>
      </c>
      <c r="I1353" s="199" t="s">
        <v>7347</v>
      </c>
      <c r="J1353" s="178" t="str">
        <f>_xlfn.XLOOKUP('FP&amp;A FEMA Mapping'!I1353,'FP&amp;A NFC Mapping'!M:M,'FP&amp;A NFC Mapping'!N:N)</f>
        <v>Engineering and Asset Management</v>
      </c>
    </row>
    <row r="1354" spans="1:10" ht="29.25">
      <c r="A1354" s="178" t="s">
        <v>7369</v>
      </c>
      <c r="B1354" s="178" t="s">
        <v>102</v>
      </c>
      <c r="C1354" s="178" t="s">
        <v>3242</v>
      </c>
      <c r="D1354" s="197" t="s">
        <v>3243</v>
      </c>
      <c r="E1354" s="198" t="s">
        <v>102</v>
      </c>
      <c r="F1354" s="217">
        <v>0</v>
      </c>
      <c r="G1354" s="217">
        <v>0</v>
      </c>
      <c r="H1354" s="217">
        <v>0</v>
      </c>
      <c r="I1354" s="199" t="s">
        <v>7347</v>
      </c>
      <c r="J1354" s="178" t="str">
        <f>_xlfn.XLOOKUP('FP&amp;A FEMA Mapping'!I1354,'FP&amp;A NFC Mapping'!M:M,'FP&amp;A NFC Mapping'!N:N)</f>
        <v>Engineering and Asset Management</v>
      </c>
    </row>
    <row r="1355" spans="1:10" ht="29.25">
      <c r="A1355" s="178" t="s">
        <v>7369</v>
      </c>
      <c r="B1355" s="178" t="s">
        <v>102</v>
      </c>
      <c r="C1355" s="178" t="s">
        <v>3244</v>
      </c>
      <c r="D1355" s="197" t="s">
        <v>3245</v>
      </c>
      <c r="E1355" s="198" t="s">
        <v>102</v>
      </c>
      <c r="F1355" s="217">
        <v>0</v>
      </c>
      <c r="G1355" s="217">
        <v>0</v>
      </c>
      <c r="H1355" s="217">
        <v>0</v>
      </c>
      <c r="I1355" s="199" t="s">
        <v>7347</v>
      </c>
      <c r="J1355" s="178" t="str">
        <f>_xlfn.XLOOKUP('FP&amp;A FEMA Mapping'!I1355,'FP&amp;A NFC Mapping'!M:M,'FP&amp;A NFC Mapping'!N:N)</f>
        <v>Engineering and Asset Management</v>
      </c>
    </row>
    <row r="1356" spans="1:10" ht="29.25">
      <c r="A1356" s="178" t="s">
        <v>7369</v>
      </c>
      <c r="B1356" s="178" t="s">
        <v>102</v>
      </c>
      <c r="C1356" s="178" t="s">
        <v>3246</v>
      </c>
      <c r="D1356" s="197" t="s">
        <v>3247</v>
      </c>
      <c r="E1356" s="198" t="s">
        <v>102</v>
      </c>
      <c r="F1356" s="217">
        <v>0</v>
      </c>
      <c r="G1356" s="217">
        <v>0</v>
      </c>
      <c r="H1356" s="217">
        <v>0</v>
      </c>
      <c r="I1356" s="199" t="s">
        <v>7347</v>
      </c>
      <c r="J1356" s="178" t="str">
        <f>_xlfn.XLOOKUP('FP&amp;A FEMA Mapping'!I1356,'FP&amp;A NFC Mapping'!M:M,'FP&amp;A NFC Mapping'!N:N)</f>
        <v>Engineering and Asset Management</v>
      </c>
    </row>
    <row r="1357" spans="1:10" ht="29.25">
      <c r="A1357" s="178" t="s">
        <v>7369</v>
      </c>
      <c r="B1357" s="178" t="s">
        <v>102</v>
      </c>
      <c r="C1357" s="178" t="s">
        <v>3248</v>
      </c>
      <c r="D1357" s="197" t="s">
        <v>3249</v>
      </c>
      <c r="E1357" s="198" t="s">
        <v>102</v>
      </c>
      <c r="F1357" s="217">
        <v>0</v>
      </c>
      <c r="G1357" s="217">
        <v>0</v>
      </c>
      <c r="H1357" s="217">
        <v>0</v>
      </c>
      <c r="I1357" s="199" t="s">
        <v>7347</v>
      </c>
      <c r="J1357" s="178" t="str">
        <f>_xlfn.XLOOKUP('FP&amp;A FEMA Mapping'!I1357,'FP&amp;A NFC Mapping'!M:M,'FP&amp;A NFC Mapping'!N:N)</f>
        <v>Engineering and Asset Management</v>
      </c>
    </row>
    <row r="1358" spans="1:10" ht="29.25">
      <c r="A1358" s="178" t="s">
        <v>7369</v>
      </c>
      <c r="B1358" s="178" t="s">
        <v>102</v>
      </c>
      <c r="C1358" s="178" t="s">
        <v>3250</v>
      </c>
      <c r="D1358" s="197" t="s">
        <v>3251</v>
      </c>
      <c r="E1358" s="198" t="s">
        <v>102</v>
      </c>
      <c r="F1358" s="217">
        <v>0</v>
      </c>
      <c r="G1358" s="217">
        <v>0</v>
      </c>
      <c r="H1358" s="217">
        <v>0</v>
      </c>
      <c r="I1358" s="199" t="s">
        <v>7347</v>
      </c>
      <c r="J1358" s="178" t="str">
        <f>_xlfn.XLOOKUP('FP&amp;A FEMA Mapping'!I1358,'FP&amp;A NFC Mapping'!M:M,'FP&amp;A NFC Mapping'!N:N)</f>
        <v>Engineering and Asset Management</v>
      </c>
    </row>
    <row r="1359" spans="1:10" ht="29.25">
      <c r="A1359" s="178" t="s">
        <v>7369</v>
      </c>
      <c r="B1359" s="178" t="s">
        <v>102</v>
      </c>
      <c r="C1359" s="178" t="s">
        <v>3252</v>
      </c>
      <c r="D1359" s="197" t="s">
        <v>3253</v>
      </c>
      <c r="E1359" s="198" t="s">
        <v>102</v>
      </c>
      <c r="F1359" s="217">
        <v>0</v>
      </c>
      <c r="G1359" s="217">
        <v>0</v>
      </c>
      <c r="H1359" s="217">
        <v>0</v>
      </c>
      <c r="I1359" s="199" t="s">
        <v>7347</v>
      </c>
      <c r="J1359" s="178" t="str">
        <f>_xlfn.XLOOKUP('FP&amp;A FEMA Mapping'!I1359,'FP&amp;A NFC Mapping'!M:M,'FP&amp;A NFC Mapping'!N:N)</f>
        <v>Engineering and Asset Management</v>
      </c>
    </row>
    <row r="1360" spans="1:10" ht="29.25">
      <c r="A1360" s="178" t="s">
        <v>7369</v>
      </c>
      <c r="B1360" s="178" t="s">
        <v>102</v>
      </c>
      <c r="C1360" s="178" t="s">
        <v>3254</v>
      </c>
      <c r="D1360" s="197" t="s">
        <v>3255</v>
      </c>
      <c r="E1360" s="198" t="s">
        <v>102</v>
      </c>
      <c r="F1360" s="217">
        <v>0</v>
      </c>
      <c r="G1360" s="217">
        <v>0</v>
      </c>
      <c r="H1360" s="217">
        <v>0</v>
      </c>
      <c r="I1360" s="199" t="s">
        <v>7347</v>
      </c>
      <c r="J1360" s="178" t="str">
        <f>_xlfn.XLOOKUP('FP&amp;A FEMA Mapping'!I1360,'FP&amp;A NFC Mapping'!M:M,'FP&amp;A NFC Mapping'!N:N)</f>
        <v>Engineering and Asset Management</v>
      </c>
    </row>
    <row r="1361" spans="1:10" ht="29.25">
      <c r="A1361" s="178" t="s">
        <v>7369</v>
      </c>
      <c r="B1361" s="178" t="s">
        <v>102</v>
      </c>
      <c r="C1361" s="178" t="s">
        <v>3256</v>
      </c>
      <c r="D1361" s="197" t="s">
        <v>3257</v>
      </c>
      <c r="E1361" s="198" t="s">
        <v>102</v>
      </c>
      <c r="F1361" s="217">
        <v>0</v>
      </c>
      <c r="G1361" s="217">
        <v>0</v>
      </c>
      <c r="H1361" s="217">
        <v>0</v>
      </c>
      <c r="I1361" s="199" t="s">
        <v>7347</v>
      </c>
      <c r="J1361" s="178" t="str">
        <f>_xlfn.XLOOKUP('FP&amp;A FEMA Mapping'!I1361,'FP&amp;A NFC Mapping'!M:M,'FP&amp;A NFC Mapping'!N:N)</f>
        <v>Engineering and Asset Management</v>
      </c>
    </row>
    <row r="1362" spans="1:10" ht="29.25">
      <c r="A1362" s="178" t="s">
        <v>7369</v>
      </c>
      <c r="B1362" s="178" t="s">
        <v>102</v>
      </c>
      <c r="C1362" s="178" t="s">
        <v>3258</v>
      </c>
      <c r="D1362" s="197" t="s">
        <v>3259</v>
      </c>
      <c r="E1362" s="198" t="s">
        <v>102</v>
      </c>
      <c r="F1362" s="217">
        <v>0</v>
      </c>
      <c r="G1362" s="217">
        <v>0</v>
      </c>
      <c r="H1362" s="217">
        <v>0</v>
      </c>
      <c r="I1362" s="199" t="s">
        <v>7347</v>
      </c>
      <c r="J1362" s="178" t="str">
        <f>_xlfn.XLOOKUP('FP&amp;A FEMA Mapping'!I1362,'FP&amp;A NFC Mapping'!M:M,'FP&amp;A NFC Mapping'!N:N)</f>
        <v>Engineering and Asset Management</v>
      </c>
    </row>
    <row r="1363" spans="1:10" ht="29.25">
      <c r="A1363" s="178" t="s">
        <v>7369</v>
      </c>
      <c r="B1363" s="178" t="s">
        <v>102</v>
      </c>
      <c r="C1363" s="178" t="s">
        <v>3260</v>
      </c>
      <c r="D1363" s="197" t="s">
        <v>3261</v>
      </c>
      <c r="E1363" s="198" t="s">
        <v>102</v>
      </c>
      <c r="F1363" s="217">
        <v>0</v>
      </c>
      <c r="G1363" s="217">
        <v>0</v>
      </c>
      <c r="H1363" s="217">
        <v>0</v>
      </c>
      <c r="I1363" s="199" t="s">
        <v>7347</v>
      </c>
      <c r="J1363" s="178" t="str">
        <f>_xlfn.XLOOKUP('FP&amp;A FEMA Mapping'!I1363,'FP&amp;A NFC Mapping'!M:M,'FP&amp;A NFC Mapping'!N:N)</f>
        <v>Engineering and Asset Management</v>
      </c>
    </row>
    <row r="1364" spans="1:10" ht="29.25">
      <c r="A1364" s="178" t="s">
        <v>7369</v>
      </c>
      <c r="B1364" s="178" t="s">
        <v>102</v>
      </c>
      <c r="C1364" s="178" t="s">
        <v>3262</v>
      </c>
      <c r="D1364" s="197" t="s">
        <v>3263</v>
      </c>
      <c r="E1364" s="198" t="s">
        <v>102</v>
      </c>
      <c r="F1364" s="217">
        <v>0</v>
      </c>
      <c r="G1364" s="217">
        <v>0</v>
      </c>
      <c r="H1364" s="217">
        <v>0</v>
      </c>
      <c r="I1364" s="199" t="s">
        <v>7347</v>
      </c>
      <c r="J1364" s="178" t="str">
        <f>_xlfn.XLOOKUP('FP&amp;A FEMA Mapping'!I1364,'FP&amp;A NFC Mapping'!M:M,'FP&amp;A NFC Mapping'!N:N)</f>
        <v>Engineering and Asset Management</v>
      </c>
    </row>
    <row r="1365" spans="1:10" ht="29.25">
      <c r="A1365" s="178" t="s">
        <v>7369</v>
      </c>
      <c r="B1365" s="178" t="s">
        <v>102</v>
      </c>
      <c r="C1365" s="178" t="s">
        <v>3264</v>
      </c>
      <c r="D1365" s="197" t="s">
        <v>3265</v>
      </c>
      <c r="E1365" s="198" t="s">
        <v>102</v>
      </c>
      <c r="F1365" s="217">
        <v>0</v>
      </c>
      <c r="G1365" s="217">
        <v>0</v>
      </c>
      <c r="H1365" s="217">
        <v>0</v>
      </c>
      <c r="I1365" s="199" t="s">
        <v>7347</v>
      </c>
      <c r="J1365" s="178" t="str">
        <f>_xlfn.XLOOKUP('FP&amp;A FEMA Mapping'!I1365,'FP&amp;A NFC Mapping'!M:M,'FP&amp;A NFC Mapping'!N:N)</f>
        <v>Engineering and Asset Management</v>
      </c>
    </row>
    <row r="1366" spans="1:10" ht="29.25">
      <c r="A1366" s="178" t="s">
        <v>7369</v>
      </c>
      <c r="B1366" s="178" t="s">
        <v>102</v>
      </c>
      <c r="C1366" s="178" t="s">
        <v>3266</v>
      </c>
      <c r="D1366" s="197" t="s">
        <v>3267</v>
      </c>
      <c r="E1366" s="198" t="s">
        <v>102</v>
      </c>
      <c r="F1366" s="217">
        <v>0</v>
      </c>
      <c r="G1366" s="217">
        <v>0</v>
      </c>
      <c r="H1366" s="217">
        <v>0</v>
      </c>
      <c r="I1366" s="199" t="s">
        <v>7347</v>
      </c>
      <c r="J1366" s="178" t="str">
        <f>_xlfn.XLOOKUP('FP&amp;A FEMA Mapping'!I1366,'FP&amp;A NFC Mapping'!M:M,'FP&amp;A NFC Mapping'!N:N)</f>
        <v>Engineering and Asset Management</v>
      </c>
    </row>
    <row r="1367" spans="1:10" ht="29.25">
      <c r="A1367" s="178" t="s">
        <v>7369</v>
      </c>
      <c r="B1367" s="178" t="s">
        <v>102</v>
      </c>
      <c r="C1367" s="178" t="s">
        <v>3268</v>
      </c>
      <c r="D1367" s="197" t="s">
        <v>3269</v>
      </c>
      <c r="E1367" s="198" t="s">
        <v>102</v>
      </c>
      <c r="F1367" s="217">
        <v>0</v>
      </c>
      <c r="G1367" s="217">
        <v>0</v>
      </c>
      <c r="H1367" s="217">
        <v>0</v>
      </c>
      <c r="I1367" s="199" t="s">
        <v>7347</v>
      </c>
      <c r="J1367" s="178" t="str">
        <f>_xlfn.XLOOKUP('FP&amp;A FEMA Mapping'!I1367,'FP&amp;A NFC Mapping'!M:M,'FP&amp;A NFC Mapping'!N:N)</f>
        <v>Engineering and Asset Management</v>
      </c>
    </row>
    <row r="1368" spans="1:10" ht="29.25">
      <c r="A1368" s="178" t="s">
        <v>7369</v>
      </c>
      <c r="B1368" s="178" t="s">
        <v>102</v>
      </c>
      <c r="C1368" s="178" t="s">
        <v>3270</v>
      </c>
      <c r="D1368" s="197" t="s">
        <v>3271</v>
      </c>
      <c r="E1368" s="198" t="s">
        <v>102</v>
      </c>
      <c r="F1368" s="217">
        <v>0</v>
      </c>
      <c r="G1368" s="217">
        <v>0</v>
      </c>
      <c r="H1368" s="217">
        <v>0</v>
      </c>
      <c r="I1368" s="199" t="s">
        <v>7347</v>
      </c>
      <c r="J1368" s="178" t="str">
        <f>_xlfn.XLOOKUP('FP&amp;A FEMA Mapping'!I1368,'FP&amp;A NFC Mapping'!M:M,'FP&amp;A NFC Mapping'!N:N)</f>
        <v>Engineering and Asset Management</v>
      </c>
    </row>
    <row r="1369" spans="1:10" ht="29.25">
      <c r="A1369" s="178" t="s">
        <v>7369</v>
      </c>
      <c r="B1369" s="178" t="s">
        <v>102</v>
      </c>
      <c r="C1369" s="178" t="s">
        <v>3272</v>
      </c>
      <c r="D1369" s="197" t="s">
        <v>3273</v>
      </c>
      <c r="E1369" s="198" t="s">
        <v>102</v>
      </c>
      <c r="F1369" s="217">
        <v>0</v>
      </c>
      <c r="G1369" s="217">
        <v>0</v>
      </c>
      <c r="H1369" s="217">
        <v>0</v>
      </c>
      <c r="I1369" s="199" t="s">
        <v>7347</v>
      </c>
      <c r="J1369" s="178" t="str">
        <f>_xlfn.XLOOKUP('FP&amp;A FEMA Mapping'!I1369,'FP&amp;A NFC Mapping'!M:M,'FP&amp;A NFC Mapping'!N:N)</f>
        <v>Engineering and Asset Management</v>
      </c>
    </row>
    <row r="1370" spans="1:10" ht="29.25">
      <c r="A1370" s="178" t="s">
        <v>7369</v>
      </c>
      <c r="B1370" s="178" t="s">
        <v>102</v>
      </c>
      <c r="C1370" s="178" t="s">
        <v>3274</v>
      </c>
      <c r="D1370" s="197" t="s">
        <v>3275</v>
      </c>
      <c r="E1370" s="198" t="s">
        <v>102</v>
      </c>
      <c r="F1370" s="217">
        <v>0</v>
      </c>
      <c r="G1370" s="217">
        <v>0</v>
      </c>
      <c r="H1370" s="217">
        <v>0</v>
      </c>
      <c r="I1370" s="199" t="s">
        <v>7347</v>
      </c>
      <c r="J1370" s="178" t="str">
        <f>_xlfn.XLOOKUP('FP&amp;A FEMA Mapping'!I1370,'FP&amp;A NFC Mapping'!M:M,'FP&amp;A NFC Mapping'!N:N)</f>
        <v>Engineering and Asset Management</v>
      </c>
    </row>
    <row r="1371" spans="1:10" ht="29.25">
      <c r="A1371" s="178" t="s">
        <v>7369</v>
      </c>
      <c r="B1371" s="178" t="s">
        <v>102</v>
      </c>
      <c r="C1371" s="178" t="s">
        <v>3276</v>
      </c>
      <c r="D1371" s="197" t="s">
        <v>3277</v>
      </c>
      <c r="E1371" s="198" t="s">
        <v>102</v>
      </c>
      <c r="F1371" s="217">
        <v>0</v>
      </c>
      <c r="G1371" s="217">
        <v>0</v>
      </c>
      <c r="H1371" s="217">
        <v>0</v>
      </c>
      <c r="I1371" s="199" t="s">
        <v>7347</v>
      </c>
      <c r="J1371" s="178" t="str">
        <f>_xlfn.XLOOKUP('FP&amp;A FEMA Mapping'!I1371,'FP&amp;A NFC Mapping'!M:M,'FP&amp;A NFC Mapping'!N:N)</f>
        <v>Engineering and Asset Management</v>
      </c>
    </row>
    <row r="1372" spans="1:10" ht="29.25">
      <c r="A1372" s="178" t="s">
        <v>7369</v>
      </c>
      <c r="B1372" s="178" t="s">
        <v>102</v>
      </c>
      <c r="C1372" s="178" t="s">
        <v>3278</v>
      </c>
      <c r="D1372" s="197" t="s">
        <v>3279</v>
      </c>
      <c r="E1372" s="198" t="s">
        <v>102</v>
      </c>
      <c r="F1372" s="217">
        <v>0</v>
      </c>
      <c r="G1372" s="217">
        <v>0</v>
      </c>
      <c r="H1372" s="217">
        <v>0</v>
      </c>
      <c r="I1372" s="199" t="s">
        <v>7347</v>
      </c>
      <c r="J1372" s="178" t="str">
        <f>_xlfn.XLOOKUP('FP&amp;A FEMA Mapping'!I1372,'FP&amp;A NFC Mapping'!M:M,'FP&amp;A NFC Mapping'!N:N)</f>
        <v>Engineering and Asset Management</v>
      </c>
    </row>
    <row r="1373" spans="1:10" ht="29.25">
      <c r="A1373" s="178" t="s">
        <v>7369</v>
      </c>
      <c r="B1373" s="178" t="s">
        <v>102</v>
      </c>
      <c r="C1373" s="178" t="s">
        <v>3280</v>
      </c>
      <c r="D1373" s="197" t="s">
        <v>3281</v>
      </c>
      <c r="E1373" s="198" t="s">
        <v>102</v>
      </c>
      <c r="F1373" s="217">
        <v>0</v>
      </c>
      <c r="G1373" s="217">
        <v>0</v>
      </c>
      <c r="H1373" s="217">
        <v>0</v>
      </c>
      <c r="I1373" s="199" t="s">
        <v>7347</v>
      </c>
      <c r="J1373" s="178" t="str">
        <f>_xlfn.XLOOKUP('FP&amp;A FEMA Mapping'!I1373,'FP&amp;A NFC Mapping'!M:M,'FP&amp;A NFC Mapping'!N:N)</f>
        <v>Engineering and Asset Management</v>
      </c>
    </row>
    <row r="1374" spans="1:10" ht="29.25">
      <c r="A1374" s="178" t="s">
        <v>7369</v>
      </c>
      <c r="B1374" s="178" t="s">
        <v>102</v>
      </c>
      <c r="C1374" s="178" t="s">
        <v>3282</v>
      </c>
      <c r="D1374" s="197" t="s">
        <v>3283</v>
      </c>
      <c r="E1374" s="198" t="s">
        <v>102</v>
      </c>
      <c r="F1374" s="217">
        <v>0</v>
      </c>
      <c r="G1374" s="217">
        <v>0</v>
      </c>
      <c r="H1374" s="217">
        <v>0</v>
      </c>
      <c r="I1374" s="199" t="s">
        <v>7347</v>
      </c>
      <c r="J1374" s="178" t="str">
        <f>_xlfn.XLOOKUP('FP&amp;A FEMA Mapping'!I1374,'FP&amp;A NFC Mapping'!M:M,'FP&amp;A NFC Mapping'!N:N)</f>
        <v>Engineering and Asset Management</v>
      </c>
    </row>
    <row r="1375" spans="1:10" ht="29.25">
      <c r="A1375" s="178" t="s">
        <v>7369</v>
      </c>
      <c r="B1375" s="178" t="s">
        <v>102</v>
      </c>
      <c r="C1375" s="178" t="s">
        <v>3284</v>
      </c>
      <c r="D1375" s="197" t="s">
        <v>3285</v>
      </c>
      <c r="E1375" s="198" t="s">
        <v>102</v>
      </c>
      <c r="F1375" s="217">
        <v>0</v>
      </c>
      <c r="G1375" s="217">
        <v>0</v>
      </c>
      <c r="H1375" s="217">
        <v>0</v>
      </c>
      <c r="I1375" s="199" t="s">
        <v>7347</v>
      </c>
      <c r="J1375" s="178" t="str">
        <f>_xlfn.XLOOKUP('FP&amp;A FEMA Mapping'!I1375,'FP&amp;A NFC Mapping'!M:M,'FP&amp;A NFC Mapping'!N:N)</f>
        <v>Engineering and Asset Management</v>
      </c>
    </row>
    <row r="1376" spans="1:10" ht="29.25">
      <c r="A1376" s="178" t="s">
        <v>7369</v>
      </c>
      <c r="B1376" s="178" t="s">
        <v>102</v>
      </c>
      <c r="C1376" s="178" t="s">
        <v>3286</v>
      </c>
      <c r="D1376" s="197" t="s">
        <v>3287</v>
      </c>
      <c r="E1376" s="198" t="s">
        <v>102</v>
      </c>
      <c r="F1376" s="217">
        <v>0</v>
      </c>
      <c r="G1376" s="217">
        <v>0</v>
      </c>
      <c r="H1376" s="217">
        <v>0</v>
      </c>
      <c r="I1376" s="199" t="s">
        <v>7347</v>
      </c>
      <c r="J1376" s="178" t="str">
        <f>_xlfn.XLOOKUP('FP&amp;A FEMA Mapping'!I1376,'FP&amp;A NFC Mapping'!M:M,'FP&amp;A NFC Mapping'!N:N)</f>
        <v>Engineering and Asset Management</v>
      </c>
    </row>
    <row r="1377" spans="1:10" ht="29.25">
      <c r="A1377" s="178" t="s">
        <v>7369</v>
      </c>
      <c r="B1377" s="178" t="s">
        <v>102</v>
      </c>
      <c r="C1377" s="178" t="s">
        <v>3288</v>
      </c>
      <c r="D1377" s="197" t="s">
        <v>3289</v>
      </c>
      <c r="E1377" s="198" t="s">
        <v>102</v>
      </c>
      <c r="F1377" s="217">
        <v>0</v>
      </c>
      <c r="G1377" s="217">
        <v>0</v>
      </c>
      <c r="H1377" s="217">
        <v>0</v>
      </c>
      <c r="I1377" s="199" t="s">
        <v>7347</v>
      </c>
      <c r="J1377" s="178" t="str">
        <f>_xlfn.XLOOKUP('FP&amp;A FEMA Mapping'!I1377,'FP&amp;A NFC Mapping'!M:M,'FP&amp;A NFC Mapping'!N:N)</f>
        <v>Engineering and Asset Management</v>
      </c>
    </row>
    <row r="1378" spans="1:10" ht="29.25">
      <c r="A1378" s="178" t="s">
        <v>7369</v>
      </c>
      <c r="B1378" s="178" t="s">
        <v>102</v>
      </c>
      <c r="C1378" s="178" t="s">
        <v>3290</v>
      </c>
      <c r="D1378" s="197" t="s">
        <v>3291</v>
      </c>
      <c r="E1378" s="198" t="s">
        <v>102</v>
      </c>
      <c r="F1378" s="217">
        <v>0</v>
      </c>
      <c r="G1378" s="217">
        <v>0</v>
      </c>
      <c r="H1378" s="217">
        <v>0</v>
      </c>
      <c r="I1378" s="199" t="s">
        <v>7347</v>
      </c>
      <c r="J1378" s="178" t="str">
        <f>_xlfn.XLOOKUP('FP&amp;A FEMA Mapping'!I1378,'FP&amp;A NFC Mapping'!M:M,'FP&amp;A NFC Mapping'!N:N)</f>
        <v>Engineering and Asset Management</v>
      </c>
    </row>
    <row r="1379" spans="1:10" ht="29.25">
      <c r="A1379" s="178" t="s">
        <v>7369</v>
      </c>
      <c r="B1379" s="178" t="s">
        <v>102</v>
      </c>
      <c r="C1379" s="178" t="s">
        <v>3292</v>
      </c>
      <c r="D1379" s="197" t="s">
        <v>3293</v>
      </c>
      <c r="E1379" s="198" t="s">
        <v>102</v>
      </c>
      <c r="F1379" s="217">
        <v>0</v>
      </c>
      <c r="G1379" s="217">
        <v>0</v>
      </c>
      <c r="H1379" s="217">
        <v>0</v>
      </c>
      <c r="I1379" s="199" t="s">
        <v>7347</v>
      </c>
      <c r="J1379" s="178" t="str">
        <f>_xlfn.XLOOKUP('FP&amp;A FEMA Mapping'!I1379,'FP&amp;A NFC Mapping'!M:M,'FP&amp;A NFC Mapping'!N:N)</f>
        <v>Engineering and Asset Management</v>
      </c>
    </row>
    <row r="1380" spans="1:10" ht="29.25">
      <c r="A1380" s="178" t="s">
        <v>7369</v>
      </c>
      <c r="B1380" s="178" t="s">
        <v>102</v>
      </c>
      <c r="C1380" s="178" t="s">
        <v>3294</v>
      </c>
      <c r="D1380" s="197" t="s">
        <v>3295</v>
      </c>
      <c r="E1380" s="198" t="s">
        <v>102</v>
      </c>
      <c r="F1380" s="217">
        <v>0</v>
      </c>
      <c r="G1380" s="217">
        <v>0</v>
      </c>
      <c r="H1380" s="217">
        <v>0</v>
      </c>
      <c r="I1380" s="199" t="s">
        <v>7347</v>
      </c>
      <c r="J1380" s="178" t="str">
        <f>_xlfn.XLOOKUP('FP&amp;A FEMA Mapping'!I1380,'FP&amp;A NFC Mapping'!M:M,'FP&amp;A NFC Mapping'!N:N)</f>
        <v>Engineering and Asset Management</v>
      </c>
    </row>
    <row r="1381" spans="1:10" ht="29.25">
      <c r="A1381" s="178" t="s">
        <v>7369</v>
      </c>
      <c r="B1381" s="178" t="s">
        <v>102</v>
      </c>
      <c r="C1381" s="178" t="s">
        <v>3296</v>
      </c>
      <c r="D1381" s="197" t="s">
        <v>3297</v>
      </c>
      <c r="E1381" s="198" t="s">
        <v>102</v>
      </c>
      <c r="F1381" s="217">
        <v>46.44</v>
      </c>
      <c r="G1381" s="217">
        <v>0</v>
      </c>
      <c r="H1381" s="217">
        <v>46.44</v>
      </c>
      <c r="I1381" s="199" t="s">
        <v>7347</v>
      </c>
      <c r="J1381" s="178" t="str">
        <f>_xlfn.XLOOKUP('FP&amp;A FEMA Mapping'!I1381,'FP&amp;A NFC Mapping'!M:M,'FP&amp;A NFC Mapping'!N:N)</f>
        <v>Engineering and Asset Management</v>
      </c>
    </row>
    <row r="1382" spans="1:10" ht="29.25">
      <c r="A1382" s="178" t="s">
        <v>7369</v>
      </c>
      <c r="B1382" s="178" t="s">
        <v>102</v>
      </c>
      <c r="C1382" s="178" t="s">
        <v>3298</v>
      </c>
      <c r="D1382" s="197" t="s">
        <v>3299</v>
      </c>
      <c r="E1382" s="198" t="s">
        <v>102</v>
      </c>
      <c r="F1382" s="217">
        <v>0</v>
      </c>
      <c r="G1382" s="217">
        <v>0</v>
      </c>
      <c r="H1382" s="217">
        <v>0</v>
      </c>
      <c r="I1382" s="199" t="s">
        <v>7347</v>
      </c>
      <c r="J1382" s="178" t="str">
        <f>_xlfn.XLOOKUP('FP&amp;A FEMA Mapping'!I1382,'FP&amp;A NFC Mapping'!M:M,'FP&amp;A NFC Mapping'!N:N)</f>
        <v>Engineering and Asset Management</v>
      </c>
    </row>
    <row r="1383" spans="1:10" ht="29.25">
      <c r="A1383" s="178" t="s">
        <v>7369</v>
      </c>
      <c r="B1383" s="178" t="s">
        <v>102</v>
      </c>
      <c r="C1383" s="178" t="s">
        <v>3300</v>
      </c>
      <c r="D1383" s="197" t="s">
        <v>3301</v>
      </c>
      <c r="E1383" s="198" t="s">
        <v>102</v>
      </c>
      <c r="F1383" s="217">
        <v>0</v>
      </c>
      <c r="G1383" s="217">
        <v>0</v>
      </c>
      <c r="H1383" s="217">
        <v>0</v>
      </c>
      <c r="I1383" s="199" t="s">
        <v>7347</v>
      </c>
      <c r="J1383" s="178" t="str">
        <f>_xlfn.XLOOKUP('FP&amp;A FEMA Mapping'!I1383,'FP&amp;A NFC Mapping'!M:M,'FP&amp;A NFC Mapping'!N:N)</f>
        <v>Engineering and Asset Management</v>
      </c>
    </row>
    <row r="1384" spans="1:10" ht="29.25">
      <c r="A1384" s="178" t="s">
        <v>7369</v>
      </c>
      <c r="B1384" s="178" t="s">
        <v>102</v>
      </c>
      <c r="C1384" s="178" t="s">
        <v>3302</v>
      </c>
      <c r="D1384" s="197" t="s">
        <v>3303</v>
      </c>
      <c r="E1384" s="198" t="s">
        <v>102</v>
      </c>
      <c r="F1384" s="217">
        <v>0</v>
      </c>
      <c r="G1384" s="217">
        <v>0</v>
      </c>
      <c r="H1384" s="217">
        <v>0</v>
      </c>
      <c r="I1384" s="199" t="s">
        <v>7347</v>
      </c>
      <c r="J1384" s="178" t="str">
        <f>_xlfn.XLOOKUP('FP&amp;A FEMA Mapping'!I1384,'FP&amp;A NFC Mapping'!M:M,'FP&amp;A NFC Mapping'!N:N)</f>
        <v>Engineering and Asset Management</v>
      </c>
    </row>
    <row r="1385" spans="1:10" ht="29.25">
      <c r="A1385" s="178" t="s">
        <v>7369</v>
      </c>
      <c r="B1385" s="178" t="s">
        <v>102</v>
      </c>
      <c r="C1385" s="178" t="s">
        <v>3304</v>
      </c>
      <c r="D1385" s="197" t="s">
        <v>3305</v>
      </c>
      <c r="E1385" s="198" t="s">
        <v>102</v>
      </c>
      <c r="F1385" s="217">
        <v>0</v>
      </c>
      <c r="G1385" s="217">
        <v>0</v>
      </c>
      <c r="H1385" s="217">
        <v>0</v>
      </c>
      <c r="I1385" s="199" t="s">
        <v>7347</v>
      </c>
      <c r="J1385" s="178" t="str">
        <f>_xlfn.XLOOKUP('FP&amp;A FEMA Mapping'!I1385,'FP&amp;A NFC Mapping'!M:M,'FP&amp;A NFC Mapping'!N:N)</f>
        <v>Engineering and Asset Management</v>
      </c>
    </row>
    <row r="1386" spans="1:10" ht="29.25">
      <c r="A1386" s="178" t="s">
        <v>7369</v>
      </c>
      <c r="B1386" s="178" t="s">
        <v>102</v>
      </c>
      <c r="C1386" s="178" t="s">
        <v>3306</v>
      </c>
      <c r="D1386" s="197" t="s">
        <v>3307</v>
      </c>
      <c r="E1386" s="198" t="s">
        <v>102</v>
      </c>
      <c r="F1386" s="217">
        <v>0</v>
      </c>
      <c r="G1386" s="217">
        <v>0</v>
      </c>
      <c r="H1386" s="217">
        <v>0</v>
      </c>
      <c r="I1386" s="199" t="s">
        <v>7347</v>
      </c>
      <c r="J1386" s="178" t="str">
        <f>_xlfn.XLOOKUP('FP&amp;A FEMA Mapping'!I1386,'FP&amp;A NFC Mapping'!M:M,'FP&amp;A NFC Mapping'!N:N)</f>
        <v>Engineering and Asset Management</v>
      </c>
    </row>
    <row r="1387" spans="1:10" ht="29.25">
      <c r="A1387" s="178" t="s">
        <v>7369</v>
      </c>
      <c r="B1387" s="178" t="s">
        <v>102</v>
      </c>
      <c r="C1387" s="178" t="s">
        <v>3308</v>
      </c>
      <c r="D1387" s="197" t="s">
        <v>3309</v>
      </c>
      <c r="E1387" s="198" t="s">
        <v>102</v>
      </c>
      <c r="F1387" s="217">
        <v>0</v>
      </c>
      <c r="G1387" s="217">
        <v>0</v>
      </c>
      <c r="H1387" s="217">
        <v>0</v>
      </c>
      <c r="I1387" s="199" t="s">
        <v>7347</v>
      </c>
      <c r="J1387" s="178" t="str">
        <f>_xlfn.XLOOKUP('FP&amp;A FEMA Mapping'!I1387,'FP&amp;A NFC Mapping'!M:M,'FP&amp;A NFC Mapping'!N:N)</f>
        <v>Engineering and Asset Management</v>
      </c>
    </row>
    <row r="1388" spans="1:10" ht="29.25">
      <c r="A1388" s="178" t="s">
        <v>7369</v>
      </c>
      <c r="B1388" s="178" t="s">
        <v>102</v>
      </c>
      <c r="C1388" s="178" t="s">
        <v>3310</v>
      </c>
      <c r="D1388" s="197" t="s">
        <v>3311</v>
      </c>
      <c r="E1388" s="198" t="s">
        <v>102</v>
      </c>
      <c r="F1388" s="217">
        <v>0</v>
      </c>
      <c r="G1388" s="217">
        <v>0</v>
      </c>
      <c r="H1388" s="217">
        <v>0</v>
      </c>
      <c r="I1388" s="199" t="s">
        <v>7347</v>
      </c>
      <c r="J1388" s="178" t="str">
        <f>_xlfn.XLOOKUP('FP&amp;A FEMA Mapping'!I1388,'FP&amp;A NFC Mapping'!M:M,'FP&amp;A NFC Mapping'!N:N)</f>
        <v>Engineering and Asset Management</v>
      </c>
    </row>
    <row r="1389" spans="1:10" ht="29.25">
      <c r="A1389" s="178" t="s">
        <v>7369</v>
      </c>
      <c r="B1389" s="178" t="s">
        <v>102</v>
      </c>
      <c r="C1389" s="178" t="s">
        <v>3312</v>
      </c>
      <c r="D1389" s="197" t="s">
        <v>3313</v>
      </c>
      <c r="E1389" s="198" t="s">
        <v>102</v>
      </c>
      <c r="F1389" s="217">
        <v>0</v>
      </c>
      <c r="G1389" s="217">
        <v>0</v>
      </c>
      <c r="H1389" s="217">
        <v>0</v>
      </c>
      <c r="I1389" s="199" t="s">
        <v>7347</v>
      </c>
      <c r="J1389" s="178" t="str">
        <f>_xlfn.XLOOKUP('FP&amp;A FEMA Mapping'!I1389,'FP&amp;A NFC Mapping'!M:M,'FP&amp;A NFC Mapping'!N:N)</f>
        <v>Engineering and Asset Management</v>
      </c>
    </row>
    <row r="1390" spans="1:10" ht="29.25">
      <c r="A1390" s="178" t="s">
        <v>7369</v>
      </c>
      <c r="B1390" s="178" t="s">
        <v>102</v>
      </c>
      <c r="C1390" s="178" t="s">
        <v>3314</v>
      </c>
      <c r="D1390" s="197" t="s">
        <v>3315</v>
      </c>
      <c r="E1390" s="198" t="s">
        <v>102</v>
      </c>
      <c r="F1390" s="217">
        <v>0</v>
      </c>
      <c r="G1390" s="217">
        <v>0</v>
      </c>
      <c r="H1390" s="217">
        <v>0</v>
      </c>
      <c r="I1390" s="199" t="s">
        <v>7347</v>
      </c>
      <c r="J1390" s="178" t="str">
        <f>_xlfn.XLOOKUP('FP&amp;A FEMA Mapping'!I1390,'FP&amp;A NFC Mapping'!M:M,'FP&amp;A NFC Mapping'!N:N)</f>
        <v>Engineering and Asset Management</v>
      </c>
    </row>
    <row r="1391" spans="1:10" ht="29.25">
      <c r="A1391" s="178" t="s">
        <v>7369</v>
      </c>
      <c r="B1391" s="178" t="s">
        <v>102</v>
      </c>
      <c r="C1391" s="178" t="s">
        <v>3316</v>
      </c>
      <c r="D1391" s="197" t="s">
        <v>3317</v>
      </c>
      <c r="E1391" s="198" t="s">
        <v>102</v>
      </c>
      <c r="F1391" s="217">
        <v>0</v>
      </c>
      <c r="G1391" s="217">
        <v>0</v>
      </c>
      <c r="H1391" s="217">
        <v>0</v>
      </c>
      <c r="I1391" s="199" t="s">
        <v>7347</v>
      </c>
      <c r="J1391" s="178" t="str">
        <f>_xlfn.XLOOKUP('FP&amp;A FEMA Mapping'!I1391,'FP&amp;A NFC Mapping'!M:M,'FP&amp;A NFC Mapping'!N:N)</f>
        <v>Engineering and Asset Management</v>
      </c>
    </row>
    <row r="1392" spans="1:10" ht="29.25">
      <c r="A1392" s="178" t="s">
        <v>7369</v>
      </c>
      <c r="B1392" s="178" t="s">
        <v>102</v>
      </c>
      <c r="C1392" s="178" t="s">
        <v>3318</v>
      </c>
      <c r="D1392" s="197" t="s">
        <v>3319</v>
      </c>
      <c r="E1392" s="198" t="s">
        <v>102</v>
      </c>
      <c r="F1392" s="217">
        <v>0</v>
      </c>
      <c r="G1392" s="217">
        <v>0</v>
      </c>
      <c r="H1392" s="217">
        <v>0</v>
      </c>
      <c r="I1392" s="199" t="s">
        <v>7347</v>
      </c>
      <c r="J1392" s="178" t="str">
        <f>_xlfn.XLOOKUP('FP&amp;A FEMA Mapping'!I1392,'FP&amp;A NFC Mapping'!M:M,'FP&amp;A NFC Mapping'!N:N)</f>
        <v>Engineering and Asset Management</v>
      </c>
    </row>
    <row r="1393" spans="1:10" ht="29.25">
      <c r="A1393" s="178" t="s">
        <v>7369</v>
      </c>
      <c r="B1393" s="178" t="s">
        <v>102</v>
      </c>
      <c r="C1393" s="178" t="s">
        <v>3320</v>
      </c>
      <c r="D1393" s="197" t="s">
        <v>3321</v>
      </c>
      <c r="E1393" s="198" t="s">
        <v>102</v>
      </c>
      <c r="F1393" s="217">
        <v>0</v>
      </c>
      <c r="G1393" s="217">
        <v>0</v>
      </c>
      <c r="H1393" s="217">
        <v>0</v>
      </c>
      <c r="I1393" s="199" t="s">
        <v>7347</v>
      </c>
      <c r="J1393" s="178" t="str">
        <f>_xlfn.XLOOKUP('FP&amp;A FEMA Mapping'!I1393,'FP&amp;A NFC Mapping'!M:M,'FP&amp;A NFC Mapping'!N:N)</f>
        <v>Engineering and Asset Management</v>
      </c>
    </row>
    <row r="1394" spans="1:10" ht="29.25">
      <c r="A1394" s="178" t="s">
        <v>7369</v>
      </c>
      <c r="B1394" s="178" t="s">
        <v>102</v>
      </c>
      <c r="C1394" s="178" t="s">
        <v>3322</v>
      </c>
      <c r="D1394" s="197" t="s">
        <v>3323</v>
      </c>
      <c r="E1394" s="198" t="s">
        <v>102</v>
      </c>
      <c r="F1394" s="217">
        <v>0</v>
      </c>
      <c r="G1394" s="217">
        <v>0</v>
      </c>
      <c r="H1394" s="217">
        <v>0</v>
      </c>
      <c r="I1394" s="199" t="s">
        <v>7347</v>
      </c>
      <c r="J1394" s="178" t="str">
        <f>_xlfn.XLOOKUP('FP&amp;A FEMA Mapping'!I1394,'FP&amp;A NFC Mapping'!M:M,'FP&amp;A NFC Mapping'!N:N)</f>
        <v>Engineering and Asset Management</v>
      </c>
    </row>
    <row r="1395" spans="1:10" ht="29.25">
      <c r="A1395" s="178" t="s">
        <v>7369</v>
      </c>
      <c r="B1395" s="178" t="s">
        <v>102</v>
      </c>
      <c r="C1395" s="178" t="s">
        <v>3324</v>
      </c>
      <c r="D1395" s="197" t="s">
        <v>3325</v>
      </c>
      <c r="E1395" s="198" t="s">
        <v>102</v>
      </c>
      <c r="F1395" s="217">
        <v>0</v>
      </c>
      <c r="G1395" s="217">
        <v>0</v>
      </c>
      <c r="H1395" s="217">
        <v>0</v>
      </c>
      <c r="I1395" s="199" t="s">
        <v>7347</v>
      </c>
      <c r="J1395" s="178" t="str">
        <f>_xlfn.XLOOKUP('FP&amp;A FEMA Mapping'!I1395,'FP&amp;A NFC Mapping'!M:M,'FP&amp;A NFC Mapping'!N:N)</f>
        <v>Engineering and Asset Management</v>
      </c>
    </row>
    <row r="1396" spans="1:10" ht="29.25">
      <c r="A1396" s="178" t="s">
        <v>7369</v>
      </c>
      <c r="B1396" s="178" t="s">
        <v>102</v>
      </c>
      <c r="C1396" s="178" t="s">
        <v>3326</v>
      </c>
      <c r="D1396" s="197" t="s">
        <v>3327</v>
      </c>
      <c r="E1396" s="198" t="s">
        <v>102</v>
      </c>
      <c r="F1396" s="217">
        <v>0</v>
      </c>
      <c r="G1396" s="217">
        <v>0</v>
      </c>
      <c r="H1396" s="217">
        <v>0</v>
      </c>
      <c r="I1396" s="199" t="s">
        <v>7347</v>
      </c>
      <c r="J1396" s="178" t="str">
        <f>_xlfn.XLOOKUP('FP&amp;A FEMA Mapping'!I1396,'FP&amp;A NFC Mapping'!M:M,'FP&amp;A NFC Mapping'!N:N)</f>
        <v>Engineering and Asset Management</v>
      </c>
    </row>
    <row r="1397" spans="1:10" ht="29.25">
      <c r="A1397" s="178" t="s">
        <v>7369</v>
      </c>
      <c r="B1397" s="178" t="s">
        <v>102</v>
      </c>
      <c r="C1397" s="178" t="s">
        <v>3328</v>
      </c>
      <c r="D1397" s="197" t="s">
        <v>3329</v>
      </c>
      <c r="E1397" s="198" t="s">
        <v>102</v>
      </c>
      <c r="F1397" s="217">
        <v>0</v>
      </c>
      <c r="G1397" s="217">
        <v>0</v>
      </c>
      <c r="H1397" s="217">
        <v>0</v>
      </c>
      <c r="I1397" s="199" t="s">
        <v>7347</v>
      </c>
      <c r="J1397" s="178" t="str">
        <f>_xlfn.XLOOKUP('FP&amp;A FEMA Mapping'!I1397,'FP&amp;A NFC Mapping'!M:M,'FP&amp;A NFC Mapping'!N:N)</f>
        <v>Engineering and Asset Management</v>
      </c>
    </row>
    <row r="1398" spans="1:10" ht="29.25">
      <c r="A1398" s="178" t="s">
        <v>7369</v>
      </c>
      <c r="B1398" s="178" t="s">
        <v>102</v>
      </c>
      <c r="C1398" s="178" t="s">
        <v>3330</v>
      </c>
      <c r="D1398" s="197" t="s">
        <v>3331</v>
      </c>
      <c r="E1398" s="198" t="s">
        <v>102</v>
      </c>
      <c r="F1398" s="217">
        <v>0</v>
      </c>
      <c r="G1398" s="217">
        <v>0</v>
      </c>
      <c r="H1398" s="217">
        <v>0</v>
      </c>
      <c r="I1398" s="199" t="s">
        <v>7347</v>
      </c>
      <c r="J1398" s="178" t="str">
        <f>_xlfn.XLOOKUP('FP&amp;A FEMA Mapping'!I1398,'FP&amp;A NFC Mapping'!M:M,'FP&amp;A NFC Mapping'!N:N)</f>
        <v>Engineering and Asset Management</v>
      </c>
    </row>
    <row r="1399" spans="1:10" ht="29.25">
      <c r="A1399" s="178" t="s">
        <v>7369</v>
      </c>
      <c r="B1399" s="178" t="s">
        <v>102</v>
      </c>
      <c r="C1399" s="178" t="s">
        <v>3332</v>
      </c>
      <c r="D1399" s="197" t="s">
        <v>3333</v>
      </c>
      <c r="E1399" s="198" t="s">
        <v>102</v>
      </c>
      <c r="F1399" s="217">
        <v>0</v>
      </c>
      <c r="G1399" s="217">
        <v>0</v>
      </c>
      <c r="H1399" s="217">
        <v>0</v>
      </c>
      <c r="I1399" s="199" t="s">
        <v>7347</v>
      </c>
      <c r="J1399" s="178" t="str">
        <f>_xlfn.XLOOKUP('FP&amp;A FEMA Mapping'!I1399,'FP&amp;A NFC Mapping'!M:M,'FP&amp;A NFC Mapping'!N:N)</f>
        <v>Engineering and Asset Management</v>
      </c>
    </row>
    <row r="1400" spans="1:10" ht="29.25">
      <c r="A1400" s="178" t="s">
        <v>7369</v>
      </c>
      <c r="B1400" s="178" t="s">
        <v>102</v>
      </c>
      <c r="C1400" s="178" t="s">
        <v>3334</v>
      </c>
      <c r="D1400" s="197" t="s">
        <v>3335</v>
      </c>
      <c r="E1400" s="198" t="s">
        <v>102</v>
      </c>
      <c r="F1400" s="217">
        <v>0</v>
      </c>
      <c r="G1400" s="217">
        <v>0</v>
      </c>
      <c r="H1400" s="217">
        <v>0</v>
      </c>
      <c r="I1400" s="199" t="s">
        <v>7347</v>
      </c>
      <c r="J1400" s="178" t="str">
        <f>_xlfn.XLOOKUP('FP&amp;A FEMA Mapping'!I1400,'FP&amp;A NFC Mapping'!M:M,'FP&amp;A NFC Mapping'!N:N)</f>
        <v>Engineering and Asset Management</v>
      </c>
    </row>
    <row r="1401" spans="1:10" ht="29.25">
      <c r="A1401" s="178" t="s">
        <v>7369</v>
      </c>
      <c r="B1401" s="178" t="s">
        <v>102</v>
      </c>
      <c r="C1401" s="178" t="s">
        <v>3336</v>
      </c>
      <c r="D1401" s="197" t="s">
        <v>3337</v>
      </c>
      <c r="E1401" s="198" t="s">
        <v>102</v>
      </c>
      <c r="F1401" s="217">
        <v>0</v>
      </c>
      <c r="G1401" s="217">
        <v>0</v>
      </c>
      <c r="H1401" s="217">
        <v>0</v>
      </c>
      <c r="I1401" s="199" t="s">
        <v>7347</v>
      </c>
      <c r="J1401" s="178" t="str">
        <f>_xlfn.XLOOKUP('FP&amp;A FEMA Mapping'!I1401,'FP&amp;A NFC Mapping'!M:M,'FP&amp;A NFC Mapping'!N:N)</f>
        <v>Engineering and Asset Management</v>
      </c>
    </row>
    <row r="1402" spans="1:10" ht="29.25">
      <c r="A1402" s="178" t="s">
        <v>7369</v>
      </c>
      <c r="B1402" s="178" t="s">
        <v>102</v>
      </c>
      <c r="C1402" s="178" t="s">
        <v>3338</v>
      </c>
      <c r="D1402" s="197" t="s">
        <v>3339</v>
      </c>
      <c r="E1402" s="198" t="s">
        <v>102</v>
      </c>
      <c r="F1402" s="217">
        <v>0</v>
      </c>
      <c r="G1402" s="217">
        <v>0</v>
      </c>
      <c r="H1402" s="217">
        <v>0</v>
      </c>
      <c r="I1402" s="199" t="s">
        <v>7347</v>
      </c>
      <c r="J1402" s="178" t="str">
        <f>_xlfn.XLOOKUP('FP&amp;A FEMA Mapping'!I1402,'FP&amp;A NFC Mapping'!M:M,'FP&amp;A NFC Mapping'!N:N)</f>
        <v>Engineering and Asset Management</v>
      </c>
    </row>
    <row r="1403" spans="1:10" ht="29.25">
      <c r="A1403" s="178" t="s">
        <v>7369</v>
      </c>
      <c r="B1403" s="178" t="s">
        <v>102</v>
      </c>
      <c r="C1403" s="178" t="s">
        <v>3340</v>
      </c>
      <c r="D1403" s="197" t="s">
        <v>3341</v>
      </c>
      <c r="E1403" s="198" t="s">
        <v>102</v>
      </c>
      <c r="F1403" s="217">
        <v>0</v>
      </c>
      <c r="G1403" s="217">
        <v>0</v>
      </c>
      <c r="H1403" s="217">
        <v>0</v>
      </c>
      <c r="I1403" s="199" t="s">
        <v>7347</v>
      </c>
      <c r="J1403" s="178" t="str">
        <f>_xlfn.XLOOKUP('FP&amp;A FEMA Mapping'!I1403,'FP&amp;A NFC Mapping'!M:M,'FP&amp;A NFC Mapping'!N:N)</f>
        <v>Engineering and Asset Management</v>
      </c>
    </row>
    <row r="1404" spans="1:10" ht="29.25">
      <c r="A1404" s="178" t="s">
        <v>7369</v>
      </c>
      <c r="B1404" s="178" t="s">
        <v>102</v>
      </c>
      <c r="C1404" s="178" t="s">
        <v>3342</v>
      </c>
      <c r="D1404" s="197" t="s">
        <v>3343</v>
      </c>
      <c r="E1404" s="198" t="s">
        <v>102</v>
      </c>
      <c r="F1404" s="217">
        <v>0</v>
      </c>
      <c r="G1404" s="217">
        <v>0</v>
      </c>
      <c r="H1404" s="217">
        <v>0</v>
      </c>
      <c r="I1404" s="199" t="s">
        <v>7347</v>
      </c>
      <c r="J1404" s="178" t="str">
        <f>_xlfn.XLOOKUP('FP&amp;A FEMA Mapping'!I1404,'FP&amp;A NFC Mapping'!M:M,'FP&amp;A NFC Mapping'!N:N)</f>
        <v>Engineering and Asset Management</v>
      </c>
    </row>
    <row r="1405" spans="1:10" ht="29.25">
      <c r="A1405" s="178" t="s">
        <v>7369</v>
      </c>
      <c r="B1405" s="178" t="s">
        <v>102</v>
      </c>
      <c r="C1405" s="178" t="s">
        <v>3344</v>
      </c>
      <c r="D1405" s="197" t="s">
        <v>3345</v>
      </c>
      <c r="E1405" s="198" t="s">
        <v>102</v>
      </c>
      <c r="F1405" s="217">
        <v>0</v>
      </c>
      <c r="G1405" s="217">
        <v>0</v>
      </c>
      <c r="H1405" s="217">
        <v>0</v>
      </c>
      <c r="I1405" s="199" t="s">
        <v>7347</v>
      </c>
      <c r="J1405" s="178" t="str">
        <f>_xlfn.XLOOKUP('FP&amp;A FEMA Mapping'!I1405,'FP&amp;A NFC Mapping'!M:M,'FP&amp;A NFC Mapping'!N:N)</f>
        <v>Engineering and Asset Management</v>
      </c>
    </row>
    <row r="1406" spans="1:10" ht="29.25">
      <c r="A1406" s="178" t="s">
        <v>7369</v>
      </c>
      <c r="B1406" s="178" t="s">
        <v>102</v>
      </c>
      <c r="C1406" s="178" t="s">
        <v>3346</v>
      </c>
      <c r="D1406" s="197" t="s">
        <v>3347</v>
      </c>
      <c r="E1406" s="198" t="s">
        <v>102</v>
      </c>
      <c r="F1406" s="217">
        <v>0</v>
      </c>
      <c r="G1406" s="217">
        <v>0</v>
      </c>
      <c r="H1406" s="217">
        <v>0</v>
      </c>
      <c r="I1406" s="199" t="s">
        <v>7347</v>
      </c>
      <c r="J1406" s="178" t="str">
        <f>_xlfn.XLOOKUP('FP&amp;A FEMA Mapping'!I1406,'FP&amp;A NFC Mapping'!M:M,'FP&amp;A NFC Mapping'!N:N)</f>
        <v>Engineering and Asset Management</v>
      </c>
    </row>
    <row r="1407" spans="1:10" ht="29.25">
      <c r="A1407" s="178" t="s">
        <v>7369</v>
      </c>
      <c r="B1407" s="178" t="s">
        <v>102</v>
      </c>
      <c r="C1407" s="178" t="s">
        <v>3348</v>
      </c>
      <c r="D1407" s="197" t="s">
        <v>3349</v>
      </c>
      <c r="E1407" s="198" t="s">
        <v>102</v>
      </c>
      <c r="F1407" s="217">
        <v>0</v>
      </c>
      <c r="G1407" s="217">
        <v>0</v>
      </c>
      <c r="H1407" s="217">
        <v>0</v>
      </c>
      <c r="I1407" s="199" t="s">
        <v>7347</v>
      </c>
      <c r="J1407" s="178" t="str">
        <f>_xlfn.XLOOKUP('FP&amp;A FEMA Mapping'!I1407,'FP&amp;A NFC Mapping'!M:M,'FP&amp;A NFC Mapping'!N:N)</f>
        <v>Engineering and Asset Management</v>
      </c>
    </row>
    <row r="1408" spans="1:10" ht="29.25">
      <c r="A1408" s="178" t="s">
        <v>7369</v>
      </c>
      <c r="B1408" s="178" t="s">
        <v>102</v>
      </c>
      <c r="C1408" s="178" t="s">
        <v>3350</v>
      </c>
      <c r="D1408" s="197" t="s">
        <v>3351</v>
      </c>
      <c r="E1408" s="198" t="s">
        <v>102</v>
      </c>
      <c r="F1408" s="217">
        <v>0</v>
      </c>
      <c r="G1408" s="217">
        <v>0</v>
      </c>
      <c r="H1408" s="217">
        <v>0</v>
      </c>
      <c r="I1408" s="199" t="s">
        <v>7347</v>
      </c>
      <c r="J1408" s="178" t="str">
        <f>_xlfn.XLOOKUP('FP&amp;A FEMA Mapping'!I1408,'FP&amp;A NFC Mapping'!M:M,'FP&amp;A NFC Mapping'!N:N)</f>
        <v>Engineering and Asset Management</v>
      </c>
    </row>
    <row r="1409" spans="1:10" ht="29.25">
      <c r="A1409" s="178" t="s">
        <v>7369</v>
      </c>
      <c r="B1409" s="178" t="s">
        <v>102</v>
      </c>
      <c r="C1409" s="178" t="s">
        <v>3352</v>
      </c>
      <c r="D1409" s="197" t="s">
        <v>3353</v>
      </c>
      <c r="E1409" s="198" t="s">
        <v>102</v>
      </c>
      <c r="F1409" s="217">
        <v>0</v>
      </c>
      <c r="G1409" s="217">
        <v>0</v>
      </c>
      <c r="H1409" s="217">
        <v>0</v>
      </c>
      <c r="I1409" s="199" t="s">
        <v>7347</v>
      </c>
      <c r="J1409" s="178" t="str">
        <f>_xlfn.XLOOKUP('FP&amp;A FEMA Mapping'!I1409,'FP&amp;A NFC Mapping'!M:M,'FP&amp;A NFC Mapping'!N:N)</f>
        <v>Engineering and Asset Management</v>
      </c>
    </row>
    <row r="1410" spans="1:10" ht="29.25">
      <c r="A1410" s="178" t="s">
        <v>7369</v>
      </c>
      <c r="B1410" s="178" t="s">
        <v>102</v>
      </c>
      <c r="C1410" s="178" t="s">
        <v>3354</v>
      </c>
      <c r="D1410" s="197" t="s">
        <v>3355</v>
      </c>
      <c r="E1410" s="198" t="s">
        <v>102</v>
      </c>
      <c r="F1410" s="217">
        <v>0</v>
      </c>
      <c r="G1410" s="217">
        <v>0</v>
      </c>
      <c r="H1410" s="217">
        <v>0</v>
      </c>
      <c r="I1410" s="199" t="s">
        <v>7347</v>
      </c>
      <c r="J1410" s="178" t="str">
        <f>_xlfn.XLOOKUP('FP&amp;A FEMA Mapping'!I1410,'FP&amp;A NFC Mapping'!M:M,'FP&amp;A NFC Mapping'!N:N)</f>
        <v>Engineering and Asset Management</v>
      </c>
    </row>
    <row r="1411" spans="1:10" ht="29.25">
      <c r="A1411" s="178" t="s">
        <v>7369</v>
      </c>
      <c r="B1411" s="178" t="s">
        <v>102</v>
      </c>
      <c r="C1411" s="178" t="s">
        <v>3356</v>
      </c>
      <c r="D1411" s="197" t="s">
        <v>3357</v>
      </c>
      <c r="E1411" s="198" t="s">
        <v>102</v>
      </c>
      <c r="F1411" s="217">
        <v>132.33000000000001</v>
      </c>
      <c r="G1411" s="217">
        <v>0</v>
      </c>
      <c r="H1411" s="217">
        <v>132.33000000000001</v>
      </c>
      <c r="I1411" s="199" t="s">
        <v>7347</v>
      </c>
      <c r="J1411" s="178" t="str">
        <f>_xlfn.XLOOKUP('FP&amp;A FEMA Mapping'!I1411,'FP&amp;A NFC Mapping'!M:M,'FP&amp;A NFC Mapping'!N:N)</f>
        <v>Engineering and Asset Management</v>
      </c>
    </row>
    <row r="1412" spans="1:10" ht="29.25">
      <c r="A1412" s="178" t="s">
        <v>7369</v>
      </c>
      <c r="B1412" s="178" t="s">
        <v>102</v>
      </c>
      <c r="C1412" s="178" t="s">
        <v>3358</v>
      </c>
      <c r="D1412" s="197" t="s">
        <v>3359</v>
      </c>
      <c r="E1412" s="198" t="s">
        <v>102</v>
      </c>
      <c r="F1412" s="217">
        <v>0</v>
      </c>
      <c r="G1412" s="217">
        <v>0</v>
      </c>
      <c r="H1412" s="217">
        <v>0</v>
      </c>
      <c r="I1412" s="199" t="s">
        <v>7347</v>
      </c>
      <c r="J1412" s="178" t="str">
        <f>_xlfn.XLOOKUP('FP&amp;A FEMA Mapping'!I1412,'FP&amp;A NFC Mapping'!M:M,'FP&amp;A NFC Mapping'!N:N)</f>
        <v>Engineering and Asset Management</v>
      </c>
    </row>
    <row r="1413" spans="1:10" ht="29.25">
      <c r="A1413" s="178" t="s">
        <v>7369</v>
      </c>
      <c r="B1413" s="178" t="s">
        <v>102</v>
      </c>
      <c r="C1413" s="178" t="s">
        <v>3360</v>
      </c>
      <c r="D1413" s="197" t="s">
        <v>3361</v>
      </c>
      <c r="E1413" s="198" t="s">
        <v>102</v>
      </c>
      <c r="F1413" s="217">
        <v>0</v>
      </c>
      <c r="G1413" s="217">
        <v>0</v>
      </c>
      <c r="H1413" s="217">
        <v>0</v>
      </c>
      <c r="I1413" s="199" t="s">
        <v>7347</v>
      </c>
      <c r="J1413" s="178" t="str">
        <f>_xlfn.XLOOKUP('FP&amp;A FEMA Mapping'!I1413,'FP&amp;A NFC Mapping'!M:M,'FP&amp;A NFC Mapping'!N:N)</f>
        <v>Engineering and Asset Management</v>
      </c>
    </row>
    <row r="1414" spans="1:10" ht="29.25">
      <c r="A1414" s="178" t="s">
        <v>7369</v>
      </c>
      <c r="B1414" s="178" t="s">
        <v>102</v>
      </c>
      <c r="C1414" s="178" t="s">
        <v>3362</v>
      </c>
      <c r="D1414" s="197" t="s">
        <v>3363</v>
      </c>
      <c r="E1414" s="198" t="s">
        <v>102</v>
      </c>
      <c r="F1414" s="217">
        <v>0</v>
      </c>
      <c r="G1414" s="217">
        <v>0</v>
      </c>
      <c r="H1414" s="217">
        <v>0</v>
      </c>
      <c r="I1414" s="199" t="s">
        <v>7347</v>
      </c>
      <c r="J1414" s="178" t="str">
        <f>_xlfn.XLOOKUP('FP&amp;A FEMA Mapping'!I1414,'FP&amp;A NFC Mapping'!M:M,'FP&amp;A NFC Mapping'!N:N)</f>
        <v>Engineering and Asset Management</v>
      </c>
    </row>
    <row r="1415" spans="1:10" ht="29.25">
      <c r="A1415" s="178" t="s">
        <v>7369</v>
      </c>
      <c r="B1415" s="178" t="s">
        <v>102</v>
      </c>
      <c r="C1415" s="178" t="s">
        <v>3364</v>
      </c>
      <c r="D1415" s="197" t="s">
        <v>3365</v>
      </c>
      <c r="E1415" s="198" t="s">
        <v>102</v>
      </c>
      <c r="F1415" s="217">
        <v>0</v>
      </c>
      <c r="G1415" s="217">
        <v>0</v>
      </c>
      <c r="H1415" s="217">
        <v>0</v>
      </c>
      <c r="I1415" s="199" t="s">
        <v>7347</v>
      </c>
      <c r="J1415" s="178" t="str">
        <f>_xlfn.XLOOKUP('FP&amp;A FEMA Mapping'!I1415,'FP&amp;A NFC Mapping'!M:M,'FP&amp;A NFC Mapping'!N:N)</f>
        <v>Engineering and Asset Management</v>
      </c>
    </row>
    <row r="1416" spans="1:10" ht="29.25">
      <c r="A1416" s="178" t="s">
        <v>7369</v>
      </c>
      <c r="B1416" s="178" t="s">
        <v>102</v>
      </c>
      <c r="C1416" s="178" t="s">
        <v>3366</v>
      </c>
      <c r="D1416" s="197" t="s">
        <v>3367</v>
      </c>
      <c r="E1416" s="198" t="s">
        <v>102</v>
      </c>
      <c r="F1416" s="217">
        <v>0</v>
      </c>
      <c r="G1416" s="217">
        <v>0</v>
      </c>
      <c r="H1416" s="217">
        <v>0</v>
      </c>
      <c r="I1416" s="199" t="s">
        <v>7347</v>
      </c>
      <c r="J1416" s="178" t="str">
        <f>_xlfn.XLOOKUP('FP&amp;A FEMA Mapping'!I1416,'FP&amp;A NFC Mapping'!M:M,'FP&amp;A NFC Mapping'!N:N)</f>
        <v>Engineering and Asset Management</v>
      </c>
    </row>
    <row r="1417" spans="1:10" ht="29.25">
      <c r="A1417" s="178" t="s">
        <v>7369</v>
      </c>
      <c r="B1417" s="178" t="s">
        <v>102</v>
      </c>
      <c r="C1417" s="178" t="s">
        <v>3368</v>
      </c>
      <c r="D1417" s="197" t="s">
        <v>3369</v>
      </c>
      <c r="E1417" s="198" t="s">
        <v>102</v>
      </c>
      <c r="F1417" s="217">
        <v>0</v>
      </c>
      <c r="G1417" s="217">
        <v>0</v>
      </c>
      <c r="H1417" s="217">
        <v>0</v>
      </c>
      <c r="I1417" s="199" t="s">
        <v>7347</v>
      </c>
      <c r="J1417" s="178" t="str">
        <f>_xlfn.XLOOKUP('FP&amp;A FEMA Mapping'!I1417,'FP&amp;A NFC Mapping'!M:M,'FP&amp;A NFC Mapping'!N:N)</f>
        <v>Engineering and Asset Management</v>
      </c>
    </row>
    <row r="1418" spans="1:10" ht="29.25">
      <c r="A1418" s="178" t="s">
        <v>7369</v>
      </c>
      <c r="B1418" s="178" t="s">
        <v>102</v>
      </c>
      <c r="C1418" s="178" t="s">
        <v>3370</v>
      </c>
      <c r="D1418" s="197" t="s">
        <v>3371</v>
      </c>
      <c r="E1418" s="198" t="s">
        <v>102</v>
      </c>
      <c r="F1418" s="217">
        <v>0</v>
      </c>
      <c r="G1418" s="217">
        <v>0</v>
      </c>
      <c r="H1418" s="217">
        <v>0</v>
      </c>
      <c r="I1418" s="199" t="s">
        <v>7347</v>
      </c>
      <c r="J1418" s="178" t="str">
        <f>_xlfn.XLOOKUP('FP&amp;A FEMA Mapping'!I1418,'FP&amp;A NFC Mapping'!M:M,'FP&amp;A NFC Mapping'!N:N)</f>
        <v>Engineering and Asset Management</v>
      </c>
    </row>
    <row r="1419" spans="1:10" ht="29.25">
      <c r="A1419" s="178" t="s">
        <v>7369</v>
      </c>
      <c r="B1419" s="178" t="s">
        <v>102</v>
      </c>
      <c r="C1419" s="178" t="s">
        <v>3372</v>
      </c>
      <c r="D1419" s="197" t="s">
        <v>3373</v>
      </c>
      <c r="E1419" s="198" t="s">
        <v>102</v>
      </c>
      <c r="F1419" s="217">
        <v>0</v>
      </c>
      <c r="G1419" s="217">
        <v>0</v>
      </c>
      <c r="H1419" s="217">
        <v>0</v>
      </c>
      <c r="I1419" s="199" t="s">
        <v>7347</v>
      </c>
      <c r="J1419" s="178" t="str">
        <f>_xlfn.XLOOKUP('FP&amp;A FEMA Mapping'!I1419,'FP&amp;A NFC Mapping'!M:M,'FP&amp;A NFC Mapping'!N:N)</f>
        <v>Engineering and Asset Management</v>
      </c>
    </row>
    <row r="1420" spans="1:10" ht="29.25">
      <c r="A1420" s="178" t="s">
        <v>7369</v>
      </c>
      <c r="B1420" s="178" t="s">
        <v>102</v>
      </c>
      <c r="C1420" s="178" t="s">
        <v>3374</v>
      </c>
      <c r="D1420" s="197" t="s">
        <v>3375</v>
      </c>
      <c r="E1420" s="198" t="s">
        <v>102</v>
      </c>
      <c r="F1420" s="217">
        <v>0</v>
      </c>
      <c r="G1420" s="217">
        <v>0</v>
      </c>
      <c r="H1420" s="217">
        <v>0</v>
      </c>
      <c r="I1420" s="199" t="s">
        <v>7347</v>
      </c>
      <c r="J1420" s="178" t="str">
        <f>_xlfn.XLOOKUP('FP&amp;A FEMA Mapping'!I1420,'FP&amp;A NFC Mapping'!M:M,'FP&amp;A NFC Mapping'!N:N)</f>
        <v>Engineering and Asset Management</v>
      </c>
    </row>
    <row r="1421" spans="1:10" ht="29.25">
      <c r="A1421" s="178" t="s">
        <v>7369</v>
      </c>
      <c r="B1421" s="178" t="s">
        <v>102</v>
      </c>
      <c r="C1421" s="178" t="s">
        <v>3376</v>
      </c>
      <c r="D1421" s="197" t="s">
        <v>3377</v>
      </c>
      <c r="E1421" s="198" t="s">
        <v>102</v>
      </c>
      <c r="F1421" s="217">
        <v>0</v>
      </c>
      <c r="G1421" s="217">
        <v>0</v>
      </c>
      <c r="H1421" s="217">
        <v>0</v>
      </c>
      <c r="I1421" s="199" t="s">
        <v>7347</v>
      </c>
      <c r="J1421" s="178" t="str">
        <f>_xlfn.XLOOKUP('FP&amp;A FEMA Mapping'!I1421,'FP&amp;A NFC Mapping'!M:M,'FP&amp;A NFC Mapping'!N:N)</f>
        <v>Engineering and Asset Management</v>
      </c>
    </row>
    <row r="1422" spans="1:10" ht="29.25">
      <c r="A1422" s="178" t="s">
        <v>7369</v>
      </c>
      <c r="B1422" s="178" t="s">
        <v>102</v>
      </c>
      <c r="C1422" s="178" t="s">
        <v>3378</v>
      </c>
      <c r="D1422" s="197" t="s">
        <v>3379</v>
      </c>
      <c r="E1422" s="198" t="s">
        <v>102</v>
      </c>
      <c r="F1422" s="217">
        <v>0</v>
      </c>
      <c r="G1422" s="217">
        <v>0</v>
      </c>
      <c r="H1422" s="217">
        <v>0</v>
      </c>
      <c r="I1422" s="199" t="s">
        <v>7347</v>
      </c>
      <c r="J1422" s="178" t="str">
        <f>_xlfn.XLOOKUP('FP&amp;A FEMA Mapping'!I1422,'FP&amp;A NFC Mapping'!M:M,'FP&amp;A NFC Mapping'!N:N)</f>
        <v>Engineering and Asset Management</v>
      </c>
    </row>
    <row r="1423" spans="1:10" ht="29.25">
      <c r="A1423" s="178" t="s">
        <v>7369</v>
      </c>
      <c r="B1423" s="178" t="s">
        <v>102</v>
      </c>
      <c r="C1423" s="178" t="s">
        <v>3380</v>
      </c>
      <c r="D1423" s="197" t="s">
        <v>3381</v>
      </c>
      <c r="E1423" s="198" t="s">
        <v>102</v>
      </c>
      <c r="F1423" s="217">
        <v>0</v>
      </c>
      <c r="G1423" s="217">
        <v>0</v>
      </c>
      <c r="H1423" s="217">
        <v>0</v>
      </c>
      <c r="I1423" s="199" t="s">
        <v>7347</v>
      </c>
      <c r="J1423" s="178" t="str">
        <f>_xlfn.XLOOKUP('FP&amp;A FEMA Mapping'!I1423,'FP&amp;A NFC Mapping'!M:M,'FP&amp;A NFC Mapping'!N:N)</f>
        <v>Engineering and Asset Management</v>
      </c>
    </row>
    <row r="1424" spans="1:10" ht="29.25">
      <c r="A1424" s="178" t="s">
        <v>7369</v>
      </c>
      <c r="B1424" s="178" t="s">
        <v>102</v>
      </c>
      <c r="C1424" s="178" t="s">
        <v>3382</v>
      </c>
      <c r="D1424" s="197" t="s">
        <v>3383</v>
      </c>
      <c r="E1424" s="198" t="s">
        <v>102</v>
      </c>
      <c r="F1424" s="217">
        <v>0</v>
      </c>
      <c r="G1424" s="217">
        <v>0</v>
      </c>
      <c r="H1424" s="217">
        <v>0</v>
      </c>
      <c r="I1424" s="199" t="s">
        <v>7347</v>
      </c>
      <c r="J1424" s="178" t="str">
        <f>_xlfn.XLOOKUP('FP&amp;A FEMA Mapping'!I1424,'FP&amp;A NFC Mapping'!M:M,'FP&amp;A NFC Mapping'!N:N)</f>
        <v>Engineering and Asset Management</v>
      </c>
    </row>
    <row r="1425" spans="1:10" ht="29.25">
      <c r="A1425" s="178" t="s">
        <v>7369</v>
      </c>
      <c r="B1425" s="178" t="s">
        <v>102</v>
      </c>
      <c r="C1425" s="178" t="s">
        <v>3384</v>
      </c>
      <c r="D1425" s="197" t="s">
        <v>3385</v>
      </c>
      <c r="E1425" s="198" t="s">
        <v>102</v>
      </c>
      <c r="F1425" s="217">
        <v>0</v>
      </c>
      <c r="G1425" s="217">
        <v>0</v>
      </c>
      <c r="H1425" s="217">
        <v>0</v>
      </c>
      <c r="I1425" s="199" t="s">
        <v>7347</v>
      </c>
      <c r="J1425" s="178" t="str">
        <f>_xlfn.XLOOKUP('FP&amp;A FEMA Mapping'!I1425,'FP&amp;A NFC Mapping'!M:M,'FP&amp;A NFC Mapping'!N:N)</f>
        <v>Engineering and Asset Management</v>
      </c>
    </row>
    <row r="1426" spans="1:10" ht="29.25">
      <c r="A1426" s="178" t="s">
        <v>7369</v>
      </c>
      <c r="B1426" s="178" t="s">
        <v>102</v>
      </c>
      <c r="C1426" s="178" t="s">
        <v>3386</v>
      </c>
      <c r="D1426" s="197" t="s">
        <v>3387</v>
      </c>
      <c r="E1426" s="198" t="s">
        <v>102</v>
      </c>
      <c r="F1426" s="217">
        <v>0</v>
      </c>
      <c r="G1426" s="217">
        <v>0</v>
      </c>
      <c r="H1426" s="217">
        <v>0</v>
      </c>
      <c r="I1426" s="199" t="s">
        <v>7347</v>
      </c>
      <c r="J1426" s="178" t="str">
        <f>_xlfn.XLOOKUP('FP&amp;A FEMA Mapping'!I1426,'FP&amp;A NFC Mapping'!M:M,'FP&amp;A NFC Mapping'!N:N)</f>
        <v>Engineering and Asset Management</v>
      </c>
    </row>
    <row r="1427" spans="1:10" ht="29.25">
      <c r="A1427" s="178" t="s">
        <v>7369</v>
      </c>
      <c r="B1427" s="178" t="s">
        <v>102</v>
      </c>
      <c r="C1427" s="178" t="s">
        <v>3388</v>
      </c>
      <c r="D1427" s="197" t="s">
        <v>3389</v>
      </c>
      <c r="E1427" s="198" t="s">
        <v>102</v>
      </c>
      <c r="F1427" s="217">
        <v>0</v>
      </c>
      <c r="G1427" s="217">
        <v>0</v>
      </c>
      <c r="H1427" s="217">
        <v>0</v>
      </c>
      <c r="I1427" s="199" t="s">
        <v>7347</v>
      </c>
      <c r="J1427" s="178" t="str">
        <f>_xlfn.XLOOKUP('FP&amp;A FEMA Mapping'!I1427,'FP&amp;A NFC Mapping'!M:M,'FP&amp;A NFC Mapping'!N:N)</f>
        <v>Engineering and Asset Management</v>
      </c>
    </row>
    <row r="1428" spans="1:10" ht="29.25">
      <c r="A1428" s="178" t="s">
        <v>7369</v>
      </c>
      <c r="B1428" s="178" t="s">
        <v>102</v>
      </c>
      <c r="C1428" s="178" t="s">
        <v>3390</v>
      </c>
      <c r="D1428" s="197" t="s">
        <v>3391</v>
      </c>
      <c r="E1428" s="198" t="s">
        <v>102</v>
      </c>
      <c r="F1428" s="217">
        <v>0</v>
      </c>
      <c r="G1428" s="217">
        <v>0</v>
      </c>
      <c r="H1428" s="217">
        <v>0</v>
      </c>
      <c r="I1428" s="199" t="s">
        <v>7347</v>
      </c>
      <c r="J1428" s="178" t="str">
        <f>_xlfn.XLOOKUP('FP&amp;A FEMA Mapping'!I1428,'FP&amp;A NFC Mapping'!M:M,'FP&amp;A NFC Mapping'!N:N)</f>
        <v>Engineering and Asset Management</v>
      </c>
    </row>
    <row r="1429" spans="1:10" ht="29.25">
      <c r="A1429" s="178" t="s">
        <v>7369</v>
      </c>
      <c r="B1429" s="178" t="s">
        <v>102</v>
      </c>
      <c r="C1429" s="178" t="s">
        <v>3392</v>
      </c>
      <c r="D1429" s="197" t="s">
        <v>3393</v>
      </c>
      <c r="E1429" s="198" t="s">
        <v>102</v>
      </c>
      <c r="F1429" s="217">
        <v>0</v>
      </c>
      <c r="G1429" s="217">
        <v>0</v>
      </c>
      <c r="H1429" s="217">
        <v>0</v>
      </c>
      <c r="I1429" s="199" t="s">
        <v>7347</v>
      </c>
      <c r="J1429" s="178" t="str">
        <f>_xlfn.XLOOKUP('FP&amp;A FEMA Mapping'!I1429,'FP&amp;A NFC Mapping'!M:M,'FP&amp;A NFC Mapping'!N:N)</f>
        <v>Engineering and Asset Management</v>
      </c>
    </row>
    <row r="1430" spans="1:10" ht="29.25">
      <c r="A1430" s="178" t="s">
        <v>7369</v>
      </c>
      <c r="B1430" s="178" t="s">
        <v>102</v>
      </c>
      <c r="C1430" s="178" t="s">
        <v>3394</v>
      </c>
      <c r="D1430" s="197" t="s">
        <v>3395</v>
      </c>
      <c r="E1430" s="198" t="s">
        <v>102</v>
      </c>
      <c r="F1430" s="217">
        <v>0</v>
      </c>
      <c r="G1430" s="217">
        <v>0</v>
      </c>
      <c r="H1430" s="217">
        <v>0</v>
      </c>
      <c r="I1430" s="199" t="s">
        <v>7347</v>
      </c>
      <c r="J1430" s="178" t="str">
        <f>_xlfn.XLOOKUP('FP&amp;A FEMA Mapping'!I1430,'FP&amp;A NFC Mapping'!M:M,'FP&amp;A NFC Mapping'!N:N)</f>
        <v>Engineering and Asset Management</v>
      </c>
    </row>
    <row r="1431" spans="1:10" ht="29.25">
      <c r="A1431" s="178" t="s">
        <v>7369</v>
      </c>
      <c r="B1431" s="178" t="s">
        <v>102</v>
      </c>
      <c r="C1431" s="178" t="s">
        <v>3396</v>
      </c>
      <c r="D1431" s="197" t="s">
        <v>3397</v>
      </c>
      <c r="E1431" s="198" t="s">
        <v>102</v>
      </c>
      <c r="F1431" s="217">
        <v>0</v>
      </c>
      <c r="G1431" s="217">
        <v>0</v>
      </c>
      <c r="H1431" s="217">
        <v>0</v>
      </c>
      <c r="I1431" s="199" t="s">
        <v>7347</v>
      </c>
      <c r="J1431" s="178" t="str">
        <f>_xlfn.XLOOKUP('FP&amp;A FEMA Mapping'!I1431,'FP&amp;A NFC Mapping'!M:M,'FP&amp;A NFC Mapping'!N:N)</f>
        <v>Engineering and Asset Management</v>
      </c>
    </row>
    <row r="1432" spans="1:10" ht="29.25">
      <c r="A1432" s="178" t="s">
        <v>7369</v>
      </c>
      <c r="B1432" s="178" t="s">
        <v>102</v>
      </c>
      <c r="C1432" s="178" t="s">
        <v>3398</v>
      </c>
      <c r="D1432" s="197" t="s">
        <v>3399</v>
      </c>
      <c r="E1432" s="198" t="s">
        <v>102</v>
      </c>
      <c r="F1432" s="217">
        <v>0</v>
      </c>
      <c r="G1432" s="217">
        <v>0</v>
      </c>
      <c r="H1432" s="217">
        <v>0</v>
      </c>
      <c r="I1432" s="199" t="s">
        <v>7347</v>
      </c>
      <c r="J1432" s="178" t="str">
        <f>_xlfn.XLOOKUP('FP&amp;A FEMA Mapping'!I1432,'FP&amp;A NFC Mapping'!M:M,'FP&amp;A NFC Mapping'!N:N)</f>
        <v>Engineering and Asset Management</v>
      </c>
    </row>
    <row r="1433" spans="1:10" ht="29.25">
      <c r="A1433" s="178" t="s">
        <v>7369</v>
      </c>
      <c r="B1433" s="178" t="s">
        <v>102</v>
      </c>
      <c r="C1433" s="178" t="s">
        <v>3400</v>
      </c>
      <c r="D1433" s="197" t="s">
        <v>3401</v>
      </c>
      <c r="E1433" s="198" t="s">
        <v>102</v>
      </c>
      <c r="F1433" s="217">
        <v>0</v>
      </c>
      <c r="G1433" s="217">
        <v>0</v>
      </c>
      <c r="H1433" s="217">
        <v>0</v>
      </c>
      <c r="I1433" s="199" t="s">
        <v>7347</v>
      </c>
      <c r="J1433" s="178" t="str">
        <f>_xlfn.XLOOKUP('FP&amp;A FEMA Mapping'!I1433,'FP&amp;A NFC Mapping'!M:M,'FP&amp;A NFC Mapping'!N:N)</f>
        <v>Engineering and Asset Management</v>
      </c>
    </row>
    <row r="1434" spans="1:10" ht="29.25">
      <c r="A1434" s="178" t="s">
        <v>7369</v>
      </c>
      <c r="B1434" s="178" t="s">
        <v>102</v>
      </c>
      <c r="C1434" s="178" t="s">
        <v>3402</v>
      </c>
      <c r="D1434" s="197" t="s">
        <v>3403</v>
      </c>
      <c r="E1434" s="198" t="s">
        <v>102</v>
      </c>
      <c r="F1434" s="217">
        <v>0</v>
      </c>
      <c r="G1434" s="217">
        <v>0</v>
      </c>
      <c r="H1434" s="217">
        <v>0</v>
      </c>
      <c r="I1434" s="199" t="s">
        <v>7347</v>
      </c>
      <c r="J1434" s="178" t="str">
        <f>_xlfn.XLOOKUP('FP&amp;A FEMA Mapping'!I1434,'FP&amp;A NFC Mapping'!M:M,'FP&amp;A NFC Mapping'!N:N)</f>
        <v>Engineering and Asset Management</v>
      </c>
    </row>
    <row r="1435" spans="1:10" ht="29.25">
      <c r="A1435" s="178" t="s">
        <v>7369</v>
      </c>
      <c r="B1435" s="178" t="s">
        <v>102</v>
      </c>
      <c r="C1435" s="178" t="s">
        <v>3404</v>
      </c>
      <c r="D1435" s="197" t="s">
        <v>3405</v>
      </c>
      <c r="E1435" s="198" t="s">
        <v>102</v>
      </c>
      <c r="F1435" s="217">
        <v>0</v>
      </c>
      <c r="G1435" s="217">
        <v>0</v>
      </c>
      <c r="H1435" s="217">
        <v>0</v>
      </c>
      <c r="I1435" s="199" t="s">
        <v>7347</v>
      </c>
      <c r="J1435" s="178" t="str">
        <f>_xlfn.XLOOKUP('FP&amp;A FEMA Mapping'!I1435,'FP&amp;A NFC Mapping'!M:M,'FP&amp;A NFC Mapping'!N:N)</f>
        <v>Engineering and Asset Management</v>
      </c>
    </row>
    <row r="1436" spans="1:10" ht="29.25">
      <c r="A1436" s="178" t="s">
        <v>7369</v>
      </c>
      <c r="B1436" s="178" t="s">
        <v>102</v>
      </c>
      <c r="C1436" s="178" t="s">
        <v>3406</v>
      </c>
      <c r="D1436" s="197" t="s">
        <v>3407</v>
      </c>
      <c r="E1436" s="198" t="s">
        <v>102</v>
      </c>
      <c r="F1436" s="217">
        <v>0</v>
      </c>
      <c r="G1436" s="217">
        <v>0</v>
      </c>
      <c r="H1436" s="217">
        <v>0</v>
      </c>
      <c r="I1436" s="199" t="s">
        <v>7347</v>
      </c>
      <c r="J1436" s="178" t="str">
        <f>_xlfn.XLOOKUP('FP&amp;A FEMA Mapping'!I1436,'FP&amp;A NFC Mapping'!M:M,'FP&amp;A NFC Mapping'!N:N)</f>
        <v>Engineering and Asset Management</v>
      </c>
    </row>
    <row r="1437" spans="1:10" ht="29.25">
      <c r="A1437" s="178" t="s">
        <v>7369</v>
      </c>
      <c r="B1437" s="178" t="s">
        <v>102</v>
      </c>
      <c r="C1437" s="178" t="s">
        <v>3408</v>
      </c>
      <c r="D1437" s="197" t="s">
        <v>3409</v>
      </c>
      <c r="E1437" s="198" t="s">
        <v>102</v>
      </c>
      <c r="F1437" s="217">
        <v>0</v>
      </c>
      <c r="G1437" s="217">
        <v>0</v>
      </c>
      <c r="H1437" s="217">
        <v>0</v>
      </c>
      <c r="I1437" s="199" t="s">
        <v>7347</v>
      </c>
      <c r="J1437" s="178" t="str">
        <f>_xlfn.XLOOKUP('FP&amp;A FEMA Mapping'!I1437,'FP&amp;A NFC Mapping'!M:M,'FP&amp;A NFC Mapping'!N:N)</f>
        <v>Engineering and Asset Management</v>
      </c>
    </row>
    <row r="1438" spans="1:10" ht="29.25">
      <c r="A1438" s="178" t="s">
        <v>7369</v>
      </c>
      <c r="B1438" s="178" t="s">
        <v>102</v>
      </c>
      <c r="C1438" s="178" t="s">
        <v>3410</v>
      </c>
      <c r="D1438" s="197" t="s">
        <v>3411</v>
      </c>
      <c r="E1438" s="198" t="s">
        <v>102</v>
      </c>
      <c r="F1438" s="217">
        <v>0</v>
      </c>
      <c r="G1438" s="217">
        <v>0</v>
      </c>
      <c r="H1438" s="217">
        <v>0</v>
      </c>
      <c r="I1438" s="199" t="s">
        <v>7347</v>
      </c>
      <c r="J1438" s="178" t="str">
        <f>_xlfn.XLOOKUP('FP&amp;A FEMA Mapping'!I1438,'FP&amp;A NFC Mapping'!M:M,'FP&amp;A NFC Mapping'!N:N)</f>
        <v>Engineering and Asset Management</v>
      </c>
    </row>
    <row r="1439" spans="1:10" ht="29.25">
      <c r="A1439" s="178" t="s">
        <v>7369</v>
      </c>
      <c r="B1439" s="178" t="s">
        <v>102</v>
      </c>
      <c r="C1439" s="178" t="s">
        <v>3412</v>
      </c>
      <c r="D1439" s="197" t="s">
        <v>3413</v>
      </c>
      <c r="E1439" s="198" t="s">
        <v>102</v>
      </c>
      <c r="F1439" s="217">
        <v>0</v>
      </c>
      <c r="G1439" s="217">
        <v>0</v>
      </c>
      <c r="H1439" s="217">
        <v>0</v>
      </c>
      <c r="I1439" s="199" t="s">
        <v>7347</v>
      </c>
      <c r="J1439" s="178" t="str">
        <f>_xlfn.XLOOKUP('FP&amp;A FEMA Mapping'!I1439,'FP&amp;A NFC Mapping'!M:M,'FP&amp;A NFC Mapping'!N:N)</f>
        <v>Engineering and Asset Management</v>
      </c>
    </row>
    <row r="1440" spans="1:10" ht="29.25">
      <c r="A1440" s="178" t="s">
        <v>7369</v>
      </c>
      <c r="B1440" s="178" t="s">
        <v>102</v>
      </c>
      <c r="C1440" s="178" t="s">
        <v>3414</v>
      </c>
      <c r="D1440" s="197" t="s">
        <v>3415</v>
      </c>
      <c r="E1440" s="198" t="s">
        <v>102</v>
      </c>
      <c r="F1440" s="217">
        <v>0</v>
      </c>
      <c r="G1440" s="217">
        <v>0</v>
      </c>
      <c r="H1440" s="217">
        <v>0</v>
      </c>
      <c r="I1440" s="199" t="s">
        <v>7347</v>
      </c>
      <c r="J1440" s="178" t="str">
        <f>_xlfn.XLOOKUP('FP&amp;A FEMA Mapping'!I1440,'FP&amp;A NFC Mapping'!M:M,'FP&amp;A NFC Mapping'!N:N)</f>
        <v>Engineering and Asset Management</v>
      </c>
    </row>
    <row r="1441" spans="1:10" ht="29.25">
      <c r="A1441" s="178" t="s">
        <v>7369</v>
      </c>
      <c r="B1441" s="178" t="s">
        <v>109</v>
      </c>
      <c r="C1441" s="178" t="s">
        <v>3416</v>
      </c>
      <c r="D1441" s="197" t="s">
        <v>3417</v>
      </c>
      <c r="E1441" s="198" t="s">
        <v>109</v>
      </c>
      <c r="F1441" s="217">
        <v>0</v>
      </c>
      <c r="G1441" s="217">
        <v>0</v>
      </c>
      <c r="H1441" s="217">
        <v>0</v>
      </c>
      <c r="I1441" s="199" t="s">
        <v>7347</v>
      </c>
      <c r="J1441" s="178" t="str">
        <f>_xlfn.XLOOKUP('FP&amp;A FEMA Mapping'!I1441,'FP&amp;A NFC Mapping'!M:M,'FP&amp;A NFC Mapping'!N:N)</f>
        <v>Engineering and Asset Management</v>
      </c>
    </row>
    <row r="1442" spans="1:10" ht="29.25">
      <c r="A1442" s="178" t="s">
        <v>7369</v>
      </c>
      <c r="B1442" s="178" t="s">
        <v>92</v>
      </c>
      <c r="C1442" s="178" t="s">
        <v>3418</v>
      </c>
      <c r="D1442" s="197" t="s">
        <v>3419</v>
      </c>
      <c r="E1442" s="198" t="s">
        <v>92</v>
      </c>
      <c r="F1442" s="217">
        <v>0</v>
      </c>
      <c r="G1442" s="217">
        <v>0</v>
      </c>
      <c r="H1442" s="217">
        <v>0</v>
      </c>
      <c r="I1442" s="199" t="s">
        <v>7347</v>
      </c>
      <c r="J1442" s="178" t="str">
        <f>_xlfn.XLOOKUP('FP&amp;A FEMA Mapping'!I1442,'FP&amp;A NFC Mapping'!M:M,'FP&amp;A NFC Mapping'!N:N)</f>
        <v>Engineering and Asset Management</v>
      </c>
    </row>
    <row r="1443" spans="1:10" ht="29.25">
      <c r="A1443" s="178" t="s">
        <v>7369</v>
      </c>
      <c r="B1443" s="178" t="s">
        <v>92</v>
      </c>
      <c r="C1443" s="178" t="s">
        <v>3420</v>
      </c>
      <c r="D1443" s="197" t="s">
        <v>3421</v>
      </c>
      <c r="E1443" s="198" t="s">
        <v>92</v>
      </c>
      <c r="F1443" s="217">
        <v>0</v>
      </c>
      <c r="G1443" s="217">
        <v>0</v>
      </c>
      <c r="H1443" s="217">
        <v>0</v>
      </c>
      <c r="I1443" s="199" t="s">
        <v>7347</v>
      </c>
      <c r="J1443" s="178" t="str">
        <f>_xlfn.XLOOKUP('FP&amp;A FEMA Mapping'!I1443,'FP&amp;A NFC Mapping'!M:M,'FP&amp;A NFC Mapping'!N:N)</f>
        <v>Engineering and Asset Management</v>
      </c>
    </row>
    <row r="1444" spans="1:10" ht="29.25">
      <c r="A1444" s="178" t="s">
        <v>7369</v>
      </c>
      <c r="B1444" s="178" t="s">
        <v>92</v>
      </c>
      <c r="C1444" s="178" t="s">
        <v>3422</v>
      </c>
      <c r="D1444" s="197" t="s">
        <v>3423</v>
      </c>
      <c r="E1444" s="198" t="s">
        <v>92</v>
      </c>
      <c r="F1444" s="217">
        <v>0</v>
      </c>
      <c r="G1444" s="217">
        <v>0</v>
      </c>
      <c r="H1444" s="217">
        <v>0</v>
      </c>
      <c r="I1444" s="199" t="s">
        <v>7347</v>
      </c>
      <c r="J1444" s="178" t="str">
        <f>_xlfn.XLOOKUP('FP&amp;A FEMA Mapping'!I1444,'FP&amp;A NFC Mapping'!M:M,'FP&amp;A NFC Mapping'!N:N)</f>
        <v>Engineering and Asset Management</v>
      </c>
    </row>
    <row r="1445" spans="1:10" ht="29.25">
      <c r="A1445" s="178" t="s">
        <v>7369</v>
      </c>
      <c r="B1445" s="178" t="s">
        <v>92</v>
      </c>
      <c r="C1445" s="178" t="s">
        <v>3424</v>
      </c>
      <c r="D1445" s="197" t="s">
        <v>3425</v>
      </c>
      <c r="E1445" s="198" t="s">
        <v>92</v>
      </c>
      <c r="F1445" s="217">
        <v>0</v>
      </c>
      <c r="G1445" s="217">
        <v>0</v>
      </c>
      <c r="H1445" s="217">
        <v>0</v>
      </c>
      <c r="I1445" s="199" t="s">
        <v>7347</v>
      </c>
      <c r="J1445" s="178" t="str">
        <f>_xlfn.XLOOKUP('FP&amp;A FEMA Mapping'!I1445,'FP&amp;A NFC Mapping'!M:M,'FP&amp;A NFC Mapping'!N:N)</f>
        <v>Engineering and Asset Management</v>
      </c>
    </row>
    <row r="1446" spans="1:10" ht="29.25">
      <c r="A1446" s="178" t="s">
        <v>7369</v>
      </c>
      <c r="B1446" s="178" t="s">
        <v>92</v>
      </c>
      <c r="C1446" s="178" t="s">
        <v>3426</v>
      </c>
      <c r="D1446" s="197" t="s">
        <v>3427</v>
      </c>
      <c r="E1446" s="198" t="s">
        <v>92</v>
      </c>
      <c r="F1446" s="217">
        <v>0</v>
      </c>
      <c r="G1446" s="217">
        <v>0</v>
      </c>
      <c r="H1446" s="217">
        <v>0</v>
      </c>
      <c r="I1446" s="199" t="s">
        <v>7347</v>
      </c>
      <c r="J1446" s="178" t="str">
        <f>_xlfn.XLOOKUP('FP&amp;A FEMA Mapping'!I1446,'FP&amp;A NFC Mapping'!M:M,'FP&amp;A NFC Mapping'!N:N)</f>
        <v>Engineering and Asset Management</v>
      </c>
    </row>
    <row r="1447" spans="1:10" ht="29.25">
      <c r="A1447" s="178" t="s">
        <v>7369</v>
      </c>
      <c r="B1447" s="178" t="s">
        <v>92</v>
      </c>
      <c r="C1447" s="178" t="s">
        <v>3428</v>
      </c>
      <c r="D1447" s="197" t="s">
        <v>3429</v>
      </c>
      <c r="E1447" s="198" t="s">
        <v>92</v>
      </c>
      <c r="F1447" s="217">
        <v>0</v>
      </c>
      <c r="G1447" s="217">
        <v>0</v>
      </c>
      <c r="H1447" s="217">
        <v>0</v>
      </c>
      <c r="I1447" s="199" t="s">
        <v>7347</v>
      </c>
      <c r="J1447" s="178" t="str">
        <f>_xlfn.XLOOKUP('FP&amp;A FEMA Mapping'!I1447,'FP&amp;A NFC Mapping'!M:M,'FP&amp;A NFC Mapping'!N:N)</f>
        <v>Engineering and Asset Management</v>
      </c>
    </row>
    <row r="1448" spans="1:10" ht="29.25">
      <c r="A1448" s="178" t="s">
        <v>7369</v>
      </c>
      <c r="B1448" s="178" t="s">
        <v>92</v>
      </c>
      <c r="C1448" s="178" t="s">
        <v>3430</v>
      </c>
      <c r="D1448" s="197" t="s">
        <v>3431</v>
      </c>
      <c r="E1448" s="198" t="s">
        <v>92</v>
      </c>
      <c r="F1448" s="217">
        <v>0</v>
      </c>
      <c r="G1448" s="217">
        <v>0</v>
      </c>
      <c r="H1448" s="217">
        <v>0</v>
      </c>
      <c r="I1448" s="199" t="s">
        <v>7347</v>
      </c>
      <c r="J1448" s="178" t="str">
        <f>_xlfn.XLOOKUP('FP&amp;A FEMA Mapping'!I1448,'FP&amp;A NFC Mapping'!M:M,'FP&amp;A NFC Mapping'!N:N)</f>
        <v>Engineering and Asset Management</v>
      </c>
    </row>
    <row r="1449" spans="1:10" ht="29.25">
      <c r="A1449" s="178" t="s">
        <v>7369</v>
      </c>
      <c r="B1449" s="178" t="s">
        <v>92</v>
      </c>
      <c r="C1449" s="178" t="s">
        <v>3432</v>
      </c>
      <c r="D1449" s="197" t="s">
        <v>3433</v>
      </c>
      <c r="E1449" s="198" t="s">
        <v>92</v>
      </c>
      <c r="F1449" s="217">
        <v>0</v>
      </c>
      <c r="G1449" s="217">
        <v>0</v>
      </c>
      <c r="H1449" s="217">
        <v>0</v>
      </c>
      <c r="I1449" s="199" t="s">
        <v>7347</v>
      </c>
      <c r="J1449" s="178" t="str">
        <f>_xlfn.XLOOKUP('FP&amp;A FEMA Mapping'!I1449,'FP&amp;A NFC Mapping'!M:M,'FP&amp;A NFC Mapping'!N:N)</f>
        <v>Engineering and Asset Management</v>
      </c>
    </row>
    <row r="1450" spans="1:10" ht="29.25">
      <c r="A1450" s="178" t="s">
        <v>7369</v>
      </c>
      <c r="B1450" s="178" t="s">
        <v>92</v>
      </c>
      <c r="C1450" s="178" t="s">
        <v>3434</v>
      </c>
      <c r="D1450" s="197" t="s">
        <v>3435</v>
      </c>
      <c r="E1450" s="198" t="s">
        <v>92</v>
      </c>
      <c r="F1450" s="217">
        <v>0</v>
      </c>
      <c r="G1450" s="217">
        <v>0</v>
      </c>
      <c r="H1450" s="217">
        <v>0</v>
      </c>
      <c r="I1450" s="199" t="s">
        <v>7347</v>
      </c>
      <c r="J1450" s="178" t="str">
        <f>_xlfn.XLOOKUP('FP&amp;A FEMA Mapping'!I1450,'FP&amp;A NFC Mapping'!M:M,'FP&amp;A NFC Mapping'!N:N)</f>
        <v>Engineering and Asset Management</v>
      </c>
    </row>
    <row r="1451" spans="1:10" ht="29.25">
      <c r="A1451" s="178" t="s">
        <v>7369</v>
      </c>
      <c r="B1451" s="178" t="s">
        <v>92</v>
      </c>
      <c r="C1451" s="178" t="s">
        <v>3436</v>
      </c>
      <c r="D1451" s="197" t="s">
        <v>3437</v>
      </c>
      <c r="E1451" s="198" t="s">
        <v>92</v>
      </c>
      <c r="F1451" s="217">
        <v>0</v>
      </c>
      <c r="G1451" s="217">
        <v>0</v>
      </c>
      <c r="H1451" s="217">
        <v>0</v>
      </c>
      <c r="I1451" s="199" t="s">
        <v>7347</v>
      </c>
      <c r="J1451" s="178" t="str">
        <f>_xlfn.XLOOKUP('FP&amp;A FEMA Mapping'!I1451,'FP&amp;A NFC Mapping'!M:M,'FP&amp;A NFC Mapping'!N:N)</f>
        <v>Engineering and Asset Management</v>
      </c>
    </row>
    <row r="1452" spans="1:10" ht="29.25">
      <c r="A1452" s="178" t="s">
        <v>7369</v>
      </c>
      <c r="B1452" s="178" t="s">
        <v>92</v>
      </c>
      <c r="C1452" s="178" t="s">
        <v>3438</v>
      </c>
      <c r="D1452" s="197" t="s">
        <v>3439</v>
      </c>
      <c r="E1452" s="198" t="s">
        <v>92</v>
      </c>
      <c r="F1452" s="217">
        <v>0</v>
      </c>
      <c r="G1452" s="217">
        <v>0</v>
      </c>
      <c r="H1452" s="217">
        <v>0</v>
      </c>
      <c r="I1452" s="199" t="s">
        <v>7347</v>
      </c>
      <c r="J1452" s="178" t="str">
        <f>_xlfn.XLOOKUP('FP&amp;A FEMA Mapping'!I1452,'FP&amp;A NFC Mapping'!M:M,'FP&amp;A NFC Mapping'!N:N)</f>
        <v>Engineering and Asset Management</v>
      </c>
    </row>
    <row r="1453" spans="1:10" ht="29.25">
      <c r="A1453" s="178" t="s">
        <v>7369</v>
      </c>
      <c r="B1453" s="178" t="s">
        <v>92</v>
      </c>
      <c r="C1453" s="178" t="s">
        <v>3440</v>
      </c>
      <c r="D1453" s="197" t="s">
        <v>3441</v>
      </c>
      <c r="E1453" s="198" t="s">
        <v>92</v>
      </c>
      <c r="F1453" s="217">
        <v>0</v>
      </c>
      <c r="G1453" s="217">
        <v>0</v>
      </c>
      <c r="H1453" s="217">
        <v>0</v>
      </c>
      <c r="I1453" s="199" t="s">
        <v>7347</v>
      </c>
      <c r="J1453" s="178" t="str">
        <f>_xlfn.XLOOKUP('FP&amp;A FEMA Mapping'!I1453,'FP&amp;A NFC Mapping'!M:M,'FP&amp;A NFC Mapping'!N:N)</f>
        <v>Engineering and Asset Management</v>
      </c>
    </row>
    <row r="1454" spans="1:10" ht="29.25">
      <c r="A1454" s="178" t="s">
        <v>7369</v>
      </c>
      <c r="B1454" s="178" t="s">
        <v>92</v>
      </c>
      <c r="C1454" s="178" t="s">
        <v>3442</v>
      </c>
      <c r="D1454" s="197" t="s">
        <v>3443</v>
      </c>
      <c r="E1454" s="198" t="s">
        <v>92</v>
      </c>
      <c r="F1454" s="217">
        <v>0</v>
      </c>
      <c r="G1454" s="217">
        <v>0</v>
      </c>
      <c r="H1454" s="217">
        <v>0</v>
      </c>
      <c r="I1454" s="199" t="s">
        <v>7347</v>
      </c>
      <c r="J1454" s="178" t="str">
        <f>_xlfn.XLOOKUP('FP&amp;A FEMA Mapping'!I1454,'FP&amp;A NFC Mapping'!M:M,'FP&amp;A NFC Mapping'!N:N)</f>
        <v>Engineering and Asset Management</v>
      </c>
    </row>
    <row r="1455" spans="1:10" ht="29.25">
      <c r="A1455" s="178" t="s">
        <v>7369</v>
      </c>
      <c r="B1455" s="178" t="s">
        <v>92</v>
      </c>
      <c r="C1455" s="178" t="s">
        <v>3444</v>
      </c>
      <c r="D1455" s="197" t="s">
        <v>3445</v>
      </c>
      <c r="E1455" s="198" t="s">
        <v>92</v>
      </c>
      <c r="F1455" s="217">
        <v>0</v>
      </c>
      <c r="G1455" s="217">
        <v>0</v>
      </c>
      <c r="H1455" s="217">
        <v>0</v>
      </c>
      <c r="I1455" s="199" t="s">
        <v>7347</v>
      </c>
      <c r="J1455" s="178" t="str">
        <f>_xlfn.XLOOKUP('FP&amp;A FEMA Mapping'!I1455,'FP&amp;A NFC Mapping'!M:M,'FP&amp;A NFC Mapping'!N:N)</f>
        <v>Engineering and Asset Management</v>
      </c>
    </row>
    <row r="1456" spans="1:10" ht="29.25">
      <c r="A1456" s="178" t="s">
        <v>7369</v>
      </c>
      <c r="B1456" s="178" t="s">
        <v>92</v>
      </c>
      <c r="C1456" s="178" t="s">
        <v>3446</v>
      </c>
      <c r="D1456" s="197" t="s">
        <v>3447</v>
      </c>
      <c r="E1456" s="198" t="s">
        <v>92</v>
      </c>
      <c r="F1456" s="217">
        <v>0</v>
      </c>
      <c r="G1456" s="217">
        <v>0</v>
      </c>
      <c r="H1456" s="217">
        <v>0</v>
      </c>
      <c r="I1456" s="199" t="s">
        <v>7347</v>
      </c>
      <c r="J1456" s="178" t="str">
        <f>_xlfn.XLOOKUP('FP&amp;A FEMA Mapping'!I1456,'FP&amp;A NFC Mapping'!M:M,'FP&amp;A NFC Mapping'!N:N)</f>
        <v>Engineering and Asset Management</v>
      </c>
    </row>
    <row r="1457" spans="1:10" ht="29.25">
      <c r="A1457" s="178" t="s">
        <v>7369</v>
      </c>
      <c r="B1457" s="178" t="s">
        <v>92</v>
      </c>
      <c r="C1457" s="178" t="s">
        <v>3448</v>
      </c>
      <c r="D1457" s="197" t="s">
        <v>3449</v>
      </c>
      <c r="E1457" s="198" t="s">
        <v>92</v>
      </c>
      <c r="F1457" s="217">
        <v>0</v>
      </c>
      <c r="G1457" s="217">
        <v>0</v>
      </c>
      <c r="H1457" s="217">
        <v>0</v>
      </c>
      <c r="I1457" s="199" t="s">
        <v>7347</v>
      </c>
      <c r="J1457" s="178" t="str">
        <f>_xlfn.XLOOKUP('FP&amp;A FEMA Mapping'!I1457,'FP&amp;A NFC Mapping'!M:M,'FP&amp;A NFC Mapping'!N:N)</f>
        <v>Engineering and Asset Management</v>
      </c>
    </row>
    <row r="1458" spans="1:10" ht="29.25">
      <c r="A1458" s="178" t="s">
        <v>7369</v>
      </c>
      <c r="B1458" s="178" t="s">
        <v>92</v>
      </c>
      <c r="C1458" s="178" t="s">
        <v>3450</v>
      </c>
      <c r="D1458" s="197" t="s">
        <v>3451</v>
      </c>
      <c r="E1458" s="198" t="s">
        <v>92</v>
      </c>
      <c r="F1458" s="217">
        <v>0</v>
      </c>
      <c r="G1458" s="217">
        <v>0</v>
      </c>
      <c r="H1458" s="217">
        <v>0</v>
      </c>
      <c r="I1458" s="199" t="s">
        <v>7347</v>
      </c>
      <c r="J1458" s="178" t="str">
        <f>_xlfn.XLOOKUP('FP&amp;A FEMA Mapping'!I1458,'FP&amp;A NFC Mapping'!M:M,'FP&amp;A NFC Mapping'!N:N)</f>
        <v>Engineering and Asset Management</v>
      </c>
    </row>
    <row r="1459" spans="1:10" ht="29.25">
      <c r="A1459" s="178" t="s">
        <v>7369</v>
      </c>
      <c r="B1459" s="178" t="s">
        <v>92</v>
      </c>
      <c r="C1459" s="178" t="s">
        <v>3452</v>
      </c>
      <c r="D1459" s="197" t="s">
        <v>3453</v>
      </c>
      <c r="E1459" s="198" t="s">
        <v>92</v>
      </c>
      <c r="F1459" s="217">
        <v>0</v>
      </c>
      <c r="G1459" s="217">
        <v>0</v>
      </c>
      <c r="H1459" s="217">
        <v>0</v>
      </c>
      <c r="I1459" s="199" t="s">
        <v>7347</v>
      </c>
      <c r="J1459" s="178" t="str">
        <f>_xlfn.XLOOKUP('FP&amp;A FEMA Mapping'!I1459,'FP&amp;A NFC Mapping'!M:M,'FP&amp;A NFC Mapping'!N:N)</f>
        <v>Engineering and Asset Management</v>
      </c>
    </row>
    <row r="1460" spans="1:10" ht="29.25">
      <c r="A1460" s="178" t="s">
        <v>7369</v>
      </c>
      <c r="B1460" s="178" t="s">
        <v>92</v>
      </c>
      <c r="C1460" s="178" t="s">
        <v>3454</v>
      </c>
      <c r="D1460" s="197" t="s">
        <v>3455</v>
      </c>
      <c r="E1460" s="198" t="s">
        <v>92</v>
      </c>
      <c r="F1460" s="217">
        <v>0</v>
      </c>
      <c r="G1460" s="217">
        <v>0</v>
      </c>
      <c r="H1460" s="217">
        <v>0</v>
      </c>
      <c r="I1460" s="199" t="s">
        <v>7347</v>
      </c>
      <c r="J1460" s="178" t="str">
        <f>_xlfn.XLOOKUP('FP&amp;A FEMA Mapping'!I1460,'FP&amp;A NFC Mapping'!M:M,'FP&amp;A NFC Mapping'!N:N)</f>
        <v>Engineering and Asset Management</v>
      </c>
    </row>
    <row r="1461" spans="1:10" ht="29.25">
      <c r="A1461" s="178" t="s">
        <v>7369</v>
      </c>
      <c r="B1461" s="178" t="s">
        <v>92</v>
      </c>
      <c r="C1461" s="178" t="s">
        <v>3456</v>
      </c>
      <c r="D1461" s="197" t="s">
        <v>3457</v>
      </c>
      <c r="E1461" s="198" t="s">
        <v>92</v>
      </c>
      <c r="F1461" s="217">
        <v>0</v>
      </c>
      <c r="G1461" s="217">
        <v>0</v>
      </c>
      <c r="H1461" s="217">
        <v>0</v>
      </c>
      <c r="I1461" s="199" t="s">
        <v>7347</v>
      </c>
      <c r="J1461" s="178" t="str">
        <f>_xlfn.XLOOKUP('FP&amp;A FEMA Mapping'!I1461,'FP&amp;A NFC Mapping'!M:M,'FP&amp;A NFC Mapping'!N:N)</f>
        <v>Engineering and Asset Management</v>
      </c>
    </row>
    <row r="1462" spans="1:10" ht="29.25">
      <c r="A1462" s="178" t="s">
        <v>7369</v>
      </c>
      <c r="B1462" s="178" t="s">
        <v>92</v>
      </c>
      <c r="C1462" s="178" t="s">
        <v>3458</v>
      </c>
      <c r="D1462" s="197" t="s">
        <v>3459</v>
      </c>
      <c r="E1462" s="198" t="s">
        <v>92</v>
      </c>
      <c r="F1462" s="217">
        <v>0</v>
      </c>
      <c r="G1462" s="217">
        <v>0</v>
      </c>
      <c r="H1462" s="217">
        <v>0</v>
      </c>
      <c r="I1462" s="199" t="s">
        <v>7347</v>
      </c>
      <c r="J1462" s="178" t="str">
        <f>_xlfn.XLOOKUP('FP&amp;A FEMA Mapping'!I1462,'FP&amp;A NFC Mapping'!M:M,'FP&amp;A NFC Mapping'!N:N)</f>
        <v>Engineering and Asset Management</v>
      </c>
    </row>
    <row r="1463" spans="1:10" ht="29.25">
      <c r="A1463" s="178" t="s">
        <v>7369</v>
      </c>
      <c r="B1463" s="178" t="s">
        <v>92</v>
      </c>
      <c r="C1463" s="178" t="s">
        <v>3460</v>
      </c>
      <c r="D1463" s="197" t="s">
        <v>3461</v>
      </c>
      <c r="E1463" s="198" t="s">
        <v>92</v>
      </c>
      <c r="F1463" s="217">
        <v>0</v>
      </c>
      <c r="G1463" s="217">
        <v>0</v>
      </c>
      <c r="H1463" s="217">
        <v>0</v>
      </c>
      <c r="I1463" s="199" t="s">
        <v>7347</v>
      </c>
      <c r="J1463" s="178" t="str">
        <f>_xlfn.XLOOKUP('FP&amp;A FEMA Mapping'!I1463,'FP&amp;A NFC Mapping'!M:M,'FP&amp;A NFC Mapping'!N:N)</f>
        <v>Engineering and Asset Management</v>
      </c>
    </row>
    <row r="1464" spans="1:10" ht="29.25">
      <c r="A1464" s="178" t="s">
        <v>7369</v>
      </c>
      <c r="B1464" s="178" t="s">
        <v>92</v>
      </c>
      <c r="C1464" s="178" t="s">
        <v>3462</v>
      </c>
      <c r="D1464" s="197" t="s">
        <v>3463</v>
      </c>
      <c r="E1464" s="198" t="s">
        <v>92</v>
      </c>
      <c r="F1464" s="217">
        <v>0</v>
      </c>
      <c r="G1464" s="217">
        <v>0</v>
      </c>
      <c r="H1464" s="217">
        <v>0</v>
      </c>
      <c r="I1464" s="199" t="s">
        <v>7347</v>
      </c>
      <c r="J1464" s="178" t="str">
        <f>_xlfn.XLOOKUP('FP&amp;A FEMA Mapping'!I1464,'FP&amp;A NFC Mapping'!M:M,'FP&amp;A NFC Mapping'!N:N)</f>
        <v>Engineering and Asset Management</v>
      </c>
    </row>
    <row r="1465" spans="1:10" ht="29.25">
      <c r="A1465" s="178" t="s">
        <v>7369</v>
      </c>
      <c r="B1465" s="178" t="s">
        <v>92</v>
      </c>
      <c r="C1465" s="178" t="s">
        <v>3464</v>
      </c>
      <c r="D1465" s="197" t="s">
        <v>3465</v>
      </c>
      <c r="E1465" s="198" t="s">
        <v>92</v>
      </c>
      <c r="F1465" s="217">
        <v>0</v>
      </c>
      <c r="G1465" s="217">
        <v>0</v>
      </c>
      <c r="H1465" s="217">
        <v>0</v>
      </c>
      <c r="I1465" s="199" t="s">
        <v>7347</v>
      </c>
      <c r="J1465" s="178" t="str">
        <f>_xlfn.XLOOKUP('FP&amp;A FEMA Mapping'!I1465,'FP&amp;A NFC Mapping'!M:M,'FP&amp;A NFC Mapping'!N:N)</f>
        <v>Engineering and Asset Management</v>
      </c>
    </row>
    <row r="1466" spans="1:10" ht="29.25">
      <c r="A1466" s="178" t="s">
        <v>7369</v>
      </c>
      <c r="B1466" s="178" t="s">
        <v>92</v>
      </c>
      <c r="C1466" s="178" t="s">
        <v>3466</v>
      </c>
      <c r="D1466" s="197" t="s">
        <v>3467</v>
      </c>
      <c r="E1466" s="198" t="s">
        <v>92</v>
      </c>
      <c r="F1466" s="217">
        <v>0</v>
      </c>
      <c r="G1466" s="217">
        <v>0</v>
      </c>
      <c r="H1466" s="217">
        <v>0</v>
      </c>
      <c r="I1466" s="199" t="s">
        <v>7347</v>
      </c>
      <c r="J1466" s="178" t="str">
        <f>_xlfn.XLOOKUP('FP&amp;A FEMA Mapping'!I1466,'FP&amp;A NFC Mapping'!M:M,'FP&amp;A NFC Mapping'!N:N)</f>
        <v>Engineering and Asset Management</v>
      </c>
    </row>
    <row r="1467" spans="1:10" ht="29.25">
      <c r="A1467" s="178" t="s">
        <v>7369</v>
      </c>
      <c r="B1467" s="178" t="s">
        <v>92</v>
      </c>
      <c r="C1467" s="178" t="s">
        <v>3470</v>
      </c>
      <c r="D1467" s="197" t="s">
        <v>3471</v>
      </c>
      <c r="E1467" s="198" t="s">
        <v>92</v>
      </c>
      <c r="F1467" s="217">
        <v>311.06</v>
      </c>
      <c r="G1467" s="217">
        <v>197.01000000000002</v>
      </c>
      <c r="H1467" s="217">
        <v>114.04999999999998</v>
      </c>
      <c r="I1467" s="199" t="s">
        <v>7347</v>
      </c>
      <c r="J1467" s="178" t="str">
        <f>_xlfn.XLOOKUP('FP&amp;A FEMA Mapping'!I1467,'FP&amp;A NFC Mapping'!M:M,'FP&amp;A NFC Mapping'!N:N)</f>
        <v>Engineering and Asset Management</v>
      </c>
    </row>
    <row r="1468" spans="1:10" ht="29.25">
      <c r="A1468" s="178" t="s">
        <v>7369</v>
      </c>
      <c r="B1468" s="178" t="s">
        <v>92</v>
      </c>
      <c r="C1468" s="178" t="s">
        <v>3472</v>
      </c>
      <c r="D1468" s="197" t="s">
        <v>3473</v>
      </c>
      <c r="E1468" s="198" t="s">
        <v>92</v>
      </c>
      <c r="F1468" s="217">
        <v>16882.14</v>
      </c>
      <c r="G1468" s="217">
        <v>15451.599999999999</v>
      </c>
      <c r="H1468" s="217">
        <v>1430.5400000000002</v>
      </c>
      <c r="I1468" s="199" t="s">
        <v>7347</v>
      </c>
      <c r="J1468" s="178" t="str">
        <f>_xlfn.XLOOKUP('FP&amp;A FEMA Mapping'!I1468,'FP&amp;A NFC Mapping'!M:M,'FP&amp;A NFC Mapping'!N:N)</f>
        <v>Engineering and Asset Management</v>
      </c>
    </row>
    <row r="1469" spans="1:10" ht="29.25">
      <c r="A1469" s="178" t="s">
        <v>7369</v>
      </c>
      <c r="B1469" s="178" t="s">
        <v>92</v>
      </c>
      <c r="C1469" s="178" t="s">
        <v>3474</v>
      </c>
      <c r="D1469" s="197" t="s">
        <v>3475</v>
      </c>
      <c r="E1469" s="198" t="s">
        <v>92</v>
      </c>
      <c r="F1469" s="217">
        <v>11069.129999999994</v>
      </c>
      <c r="G1469" s="217">
        <v>4403.6299999999919</v>
      </c>
      <c r="H1469" s="217">
        <v>6665.5000000000027</v>
      </c>
      <c r="I1469" s="199" t="s">
        <v>7347</v>
      </c>
      <c r="J1469" s="178" t="str">
        <f>_xlfn.XLOOKUP('FP&amp;A FEMA Mapping'!I1469,'FP&amp;A NFC Mapping'!M:M,'FP&amp;A NFC Mapping'!N:N)</f>
        <v>Engineering and Asset Management</v>
      </c>
    </row>
    <row r="1470" spans="1:10" ht="29.25">
      <c r="A1470" s="178" t="s">
        <v>7369</v>
      </c>
      <c r="B1470" s="178" t="s">
        <v>92</v>
      </c>
      <c r="C1470" s="178" t="s">
        <v>3476</v>
      </c>
      <c r="D1470" s="197" t="s">
        <v>3477</v>
      </c>
      <c r="E1470" s="198" t="s">
        <v>92</v>
      </c>
      <c r="F1470" s="217">
        <v>8112.09</v>
      </c>
      <c r="G1470" s="217">
        <v>1501.44</v>
      </c>
      <c r="H1470" s="217">
        <v>6610.65</v>
      </c>
      <c r="I1470" s="199" t="s">
        <v>7347</v>
      </c>
      <c r="J1470" s="178" t="str">
        <f>_xlfn.XLOOKUP('FP&amp;A FEMA Mapping'!I1470,'FP&amp;A NFC Mapping'!M:M,'FP&amp;A NFC Mapping'!N:N)</f>
        <v>Engineering and Asset Management</v>
      </c>
    </row>
    <row r="1471" spans="1:10" ht="29.25">
      <c r="A1471" s="178" t="s">
        <v>7369</v>
      </c>
      <c r="B1471" s="178" t="s">
        <v>92</v>
      </c>
      <c r="C1471" s="178" t="s">
        <v>3478</v>
      </c>
      <c r="D1471" s="197" t="s">
        <v>3479</v>
      </c>
      <c r="E1471" s="198" t="s">
        <v>92</v>
      </c>
      <c r="F1471" s="217">
        <v>792.41999999999939</v>
      </c>
      <c r="G1471" s="217">
        <v>378.94999999999993</v>
      </c>
      <c r="H1471" s="217">
        <v>413.4699999999994</v>
      </c>
      <c r="I1471" s="199" t="s">
        <v>7347</v>
      </c>
      <c r="J1471" s="178" t="str">
        <f>_xlfn.XLOOKUP('FP&amp;A FEMA Mapping'!I1471,'FP&amp;A NFC Mapping'!M:M,'FP&amp;A NFC Mapping'!N:N)</f>
        <v>Engineering and Asset Management</v>
      </c>
    </row>
    <row r="1472" spans="1:10" ht="29.25">
      <c r="A1472" s="178" t="s">
        <v>7369</v>
      </c>
      <c r="B1472" s="178" t="s">
        <v>92</v>
      </c>
      <c r="C1472" s="178" t="s">
        <v>3480</v>
      </c>
      <c r="D1472" s="197" t="s">
        <v>3481</v>
      </c>
      <c r="E1472" s="198" t="s">
        <v>92</v>
      </c>
      <c r="F1472" s="217">
        <v>22177.49</v>
      </c>
      <c r="G1472" s="217">
        <v>959.63000000000102</v>
      </c>
      <c r="H1472" s="217">
        <v>21217.86</v>
      </c>
      <c r="I1472" s="199" t="s">
        <v>7347</v>
      </c>
      <c r="J1472" s="178" t="str">
        <f>_xlfn.XLOOKUP('FP&amp;A FEMA Mapping'!I1472,'FP&amp;A NFC Mapping'!M:M,'FP&amp;A NFC Mapping'!N:N)</f>
        <v>Engineering and Asset Management</v>
      </c>
    </row>
    <row r="1473" spans="1:10" ht="29.25">
      <c r="A1473" s="178" t="s">
        <v>7369</v>
      </c>
      <c r="B1473" s="178" t="s">
        <v>102</v>
      </c>
      <c r="C1473" s="178" t="s">
        <v>3482</v>
      </c>
      <c r="D1473" s="197" t="s">
        <v>3483</v>
      </c>
      <c r="E1473" s="198" t="s">
        <v>102</v>
      </c>
      <c r="F1473" s="217">
        <v>0</v>
      </c>
      <c r="G1473" s="217">
        <v>0</v>
      </c>
      <c r="H1473" s="217">
        <v>0</v>
      </c>
      <c r="I1473" s="199" t="s">
        <v>7347</v>
      </c>
      <c r="J1473" s="178" t="str">
        <f>_xlfn.XLOOKUP('FP&amp;A FEMA Mapping'!I1473,'FP&amp;A NFC Mapping'!M:M,'FP&amp;A NFC Mapping'!N:N)</f>
        <v>Engineering and Asset Management</v>
      </c>
    </row>
    <row r="1474" spans="1:10" ht="29.25">
      <c r="A1474" s="178" t="s">
        <v>7369</v>
      </c>
      <c r="B1474" s="178" t="s">
        <v>102</v>
      </c>
      <c r="C1474" s="178" t="s">
        <v>3484</v>
      </c>
      <c r="D1474" s="197" t="s">
        <v>3485</v>
      </c>
      <c r="E1474" s="198" t="s">
        <v>102</v>
      </c>
      <c r="F1474" s="217">
        <v>0</v>
      </c>
      <c r="G1474" s="217">
        <v>0</v>
      </c>
      <c r="H1474" s="217">
        <v>0</v>
      </c>
      <c r="I1474" s="199" t="s">
        <v>7347</v>
      </c>
      <c r="J1474" s="178" t="str">
        <f>_xlfn.XLOOKUP('FP&amp;A FEMA Mapping'!I1474,'FP&amp;A NFC Mapping'!M:M,'FP&amp;A NFC Mapping'!N:N)</f>
        <v>Engineering and Asset Management</v>
      </c>
    </row>
    <row r="1475" spans="1:10" ht="29.25">
      <c r="A1475" s="178" t="s">
        <v>7369</v>
      </c>
      <c r="B1475" s="178" t="s">
        <v>102</v>
      </c>
      <c r="C1475" s="178" t="s">
        <v>3486</v>
      </c>
      <c r="D1475" s="197" t="s">
        <v>3487</v>
      </c>
      <c r="E1475" s="198" t="s">
        <v>102</v>
      </c>
      <c r="F1475" s="217">
        <v>0</v>
      </c>
      <c r="G1475" s="217">
        <v>0</v>
      </c>
      <c r="H1475" s="217">
        <v>0</v>
      </c>
      <c r="I1475" s="199" t="s">
        <v>7347</v>
      </c>
      <c r="J1475" s="178" t="str">
        <f>_xlfn.XLOOKUP('FP&amp;A FEMA Mapping'!I1475,'FP&amp;A NFC Mapping'!M:M,'FP&amp;A NFC Mapping'!N:N)</f>
        <v>Engineering and Asset Management</v>
      </c>
    </row>
    <row r="1476" spans="1:10" ht="29.25">
      <c r="A1476" s="178" t="s">
        <v>7369</v>
      </c>
      <c r="B1476" s="178" t="s">
        <v>102</v>
      </c>
      <c r="C1476" s="178" t="s">
        <v>3488</v>
      </c>
      <c r="D1476" s="197" t="s">
        <v>3489</v>
      </c>
      <c r="E1476" s="198" t="s">
        <v>102</v>
      </c>
      <c r="F1476" s="217">
        <v>0</v>
      </c>
      <c r="G1476" s="217">
        <v>0</v>
      </c>
      <c r="H1476" s="217">
        <v>0</v>
      </c>
      <c r="I1476" s="199" t="s">
        <v>7347</v>
      </c>
      <c r="J1476" s="178" t="str">
        <f>_xlfn.XLOOKUP('FP&amp;A FEMA Mapping'!I1476,'FP&amp;A NFC Mapping'!M:M,'FP&amp;A NFC Mapping'!N:N)</f>
        <v>Engineering and Asset Management</v>
      </c>
    </row>
    <row r="1477" spans="1:10" ht="29.25">
      <c r="A1477" s="178" t="s">
        <v>7369</v>
      </c>
      <c r="B1477" s="178" t="s">
        <v>102</v>
      </c>
      <c r="C1477" s="178" t="s">
        <v>3490</v>
      </c>
      <c r="D1477" s="197" t="s">
        <v>3491</v>
      </c>
      <c r="E1477" s="198" t="s">
        <v>102</v>
      </c>
      <c r="F1477" s="217">
        <v>0</v>
      </c>
      <c r="G1477" s="217">
        <v>0</v>
      </c>
      <c r="H1477" s="217">
        <v>0</v>
      </c>
      <c r="I1477" s="199" t="s">
        <v>7347</v>
      </c>
      <c r="J1477" s="178" t="str">
        <f>_xlfn.XLOOKUP('FP&amp;A FEMA Mapping'!I1477,'FP&amp;A NFC Mapping'!M:M,'FP&amp;A NFC Mapping'!N:N)</f>
        <v>Engineering and Asset Management</v>
      </c>
    </row>
    <row r="1478" spans="1:10" ht="29.25">
      <c r="A1478" s="178" t="s">
        <v>7369</v>
      </c>
      <c r="B1478" s="178" t="s">
        <v>102</v>
      </c>
      <c r="C1478" s="178" t="s">
        <v>3492</v>
      </c>
      <c r="D1478" s="197" t="s">
        <v>3493</v>
      </c>
      <c r="E1478" s="198" t="s">
        <v>102</v>
      </c>
      <c r="F1478" s="217">
        <v>0</v>
      </c>
      <c r="G1478" s="217">
        <v>0</v>
      </c>
      <c r="H1478" s="217">
        <v>0</v>
      </c>
      <c r="I1478" s="199" t="s">
        <v>7347</v>
      </c>
      <c r="J1478" s="178" t="str">
        <f>_xlfn.XLOOKUP('FP&amp;A FEMA Mapping'!I1478,'FP&amp;A NFC Mapping'!M:M,'FP&amp;A NFC Mapping'!N:N)</f>
        <v>Engineering and Asset Management</v>
      </c>
    </row>
    <row r="1479" spans="1:10" ht="29.25">
      <c r="A1479" s="178" t="s">
        <v>7369</v>
      </c>
      <c r="B1479" s="178" t="s">
        <v>102</v>
      </c>
      <c r="C1479" s="178" t="s">
        <v>3494</v>
      </c>
      <c r="D1479" s="197" t="s">
        <v>3495</v>
      </c>
      <c r="E1479" s="198" t="s">
        <v>102</v>
      </c>
      <c r="F1479" s="217">
        <v>0</v>
      </c>
      <c r="G1479" s="217">
        <v>0</v>
      </c>
      <c r="H1479" s="217">
        <v>0</v>
      </c>
      <c r="I1479" s="199" t="s">
        <v>7347</v>
      </c>
      <c r="J1479" s="178" t="str">
        <f>_xlfn.XLOOKUP('FP&amp;A FEMA Mapping'!I1479,'FP&amp;A NFC Mapping'!M:M,'FP&amp;A NFC Mapping'!N:N)</f>
        <v>Engineering and Asset Management</v>
      </c>
    </row>
    <row r="1480" spans="1:10" ht="29.25">
      <c r="A1480" s="178" t="s">
        <v>7369</v>
      </c>
      <c r="B1480" s="178" t="s">
        <v>102</v>
      </c>
      <c r="C1480" s="178" t="s">
        <v>3496</v>
      </c>
      <c r="D1480" s="197" t="s">
        <v>3497</v>
      </c>
      <c r="E1480" s="198" t="s">
        <v>102</v>
      </c>
      <c r="F1480" s="217">
        <v>0</v>
      </c>
      <c r="G1480" s="217">
        <v>0</v>
      </c>
      <c r="H1480" s="217">
        <v>0</v>
      </c>
      <c r="I1480" s="199" t="s">
        <v>7347</v>
      </c>
      <c r="J1480" s="178" t="str">
        <f>_xlfn.XLOOKUP('FP&amp;A FEMA Mapping'!I1480,'FP&amp;A NFC Mapping'!M:M,'FP&amp;A NFC Mapping'!N:N)</f>
        <v>Engineering and Asset Management</v>
      </c>
    </row>
    <row r="1481" spans="1:10" ht="29.25">
      <c r="A1481" s="178" t="s">
        <v>7369</v>
      </c>
      <c r="B1481" s="178" t="s">
        <v>102</v>
      </c>
      <c r="C1481" s="178" t="s">
        <v>3498</v>
      </c>
      <c r="D1481" s="197" t="s">
        <v>3499</v>
      </c>
      <c r="E1481" s="198" t="s">
        <v>102</v>
      </c>
      <c r="F1481" s="217">
        <v>0</v>
      </c>
      <c r="G1481" s="217">
        <v>0</v>
      </c>
      <c r="H1481" s="217">
        <v>0</v>
      </c>
      <c r="I1481" s="199" t="s">
        <v>7347</v>
      </c>
      <c r="J1481" s="178" t="str">
        <f>_xlfn.XLOOKUP('FP&amp;A FEMA Mapping'!I1481,'FP&amp;A NFC Mapping'!M:M,'FP&amp;A NFC Mapping'!N:N)</f>
        <v>Engineering and Asset Management</v>
      </c>
    </row>
    <row r="1482" spans="1:10" ht="29.25">
      <c r="A1482" s="178" t="s">
        <v>7369</v>
      </c>
      <c r="B1482" s="178" t="s">
        <v>102</v>
      </c>
      <c r="C1482" s="178" t="s">
        <v>3500</v>
      </c>
      <c r="D1482" s="197" t="s">
        <v>3501</v>
      </c>
      <c r="E1482" s="198" t="s">
        <v>102</v>
      </c>
      <c r="F1482" s="217">
        <v>0</v>
      </c>
      <c r="G1482" s="217">
        <v>0</v>
      </c>
      <c r="H1482" s="217">
        <v>0</v>
      </c>
      <c r="I1482" s="199" t="s">
        <v>7347</v>
      </c>
      <c r="J1482" s="178" t="str">
        <f>_xlfn.XLOOKUP('FP&amp;A FEMA Mapping'!I1482,'FP&amp;A NFC Mapping'!M:M,'FP&amp;A NFC Mapping'!N:N)</f>
        <v>Engineering and Asset Management</v>
      </c>
    </row>
    <row r="1483" spans="1:10" ht="29.25">
      <c r="A1483" s="178" t="s">
        <v>7369</v>
      </c>
      <c r="B1483" s="178" t="s">
        <v>102</v>
      </c>
      <c r="C1483" s="178" t="s">
        <v>3502</v>
      </c>
      <c r="D1483" s="197" t="s">
        <v>3503</v>
      </c>
      <c r="E1483" s="198" t="s">
        <v>102</v>
      </c>
      <c r="F1483" s="217">
        <v>0</v>
      </c>
      <c r="G1483" s="217">
        <v>0</v>
      </c>
      <c r="H1483" s="217">
        <v>0</v>
      </c>
      <c r="I1483" s="199" t="s">
        <v>7347</v>
      </c>
      <c r="J1483" s="178" t="str">
        <f>_xlfn.XLOOKUP('FP&amp;A FEMA Mapping'!I1483,'FP&amp;A NFC Mapping'!M:M,'FP&amp;A NFC Mapping'!N:N)</f>
        <v>Engineering and Asset Management</v>
      </c>
    </row>
    <row r="1484" spans="1:10" ht="29.25">
      <c r="A1484" s="178" t="s">
        <v>7369</v>
      </c>
      <c r="B1484" s="178" t="s">
        <v>104</v>
      </c>
      <c r="C1484" s="178" t="s">
        <v>3504</v>
      </c>
      <c r="D1484" s="197" t="s">
        <v>3505</v>
      </c>
      <c r="E1484" s="198" t="s">
        <v>104</v>
      </c>
      <c r="F1484" s="217">
        <v>1451.21</v>
      </c>
      <c r="G1484" s="217">
        <v>0</v>
      </c>
      <c r="H1484" s="217">
        <v>1451.21</v>
      </c>
      <c r="I1484" s="199" t="s">
        <v>7347</v>
      </c>
      <c r="J1484" s="178" t="str">
        <f>_xlfn.XLOOKUP('FP&amp;A FEMA Mapping'!I1484,'FP&amp;A NFC Mapping'!M:M,'FP&amp;A NFC Mapping'!N:N)</f>
        <v>Engineering and Asset Management</v>
      </c>
    </row>
    <row r="1485" spans="1:10" ht="29.25">
      <c r="A1485" s="178" t="s">
        <v>7369</v>
      </c>
      <c r="B1485" s="178" t="s">
        <v>63</v>
      </c>
      <c r="C1485" s="178" t="s">
        <v>3506</v>
      </c>
      <c r="D1485" s="197" t="s">
        <v>3507</v>
      </c>
      <c r="E1485" s="198" t="s">
        <v>63</v>
      </c>
      <c r="F1485" s="217">
        <v>1107.05</v>
      </c>
      <c r="G1485" s="217">
        <v>334.62</v>
      </c>
      <c r="H1485" s="217">
        <v>772.43</v>
      </c>
      <c r="I1485" s="199" t="s">
        <v>7347</v>
      </c>
      <c r="J1485" s="178" t="str">
        <f>_xlfn.XLOOKUP('FP&amp;A FEMA Mapping'!I1485,'FP&amp;A NFC Mapping'!M:M,'FP&amp;A NFC Mapping'!N:N)</f>
        <v>Engineering and Asset Management</v>
      </c>
    </row>
    <row r="1486" spans="1:10" ht="29.25">
      <c r="A1486" s="178" t="s">
        <v>7369</v>
      </c>
      <c r="B1486" s="178" t="s">
        <v>63</v>
      </c>
      <c r="C1486" s="178" t="s">
        <v>3508</v>
      </c>
      <c r="D1486" s="197" t="s">
        <v>3509</v>
      </c>
      <c r="E1486" s="198" t="s">
        <v>63</v>
      </c>
      <c r="F1486" s="217">
        <v>-641.10000000000127</v>
      </c>
      <c r="G1486" s="217">
        <v>546.09000000000015</v>
      </c>
      <c r="H1486" s="217">
        <v>-1187.1900000000014</v>
      </c>
      <c r="I1486" s="199" t="s">
        <v>7347</v>
      </c>
      <c r="J1486" s="178" t="str">
        <f>_xlfn.XLOOKUP('FP&amp;A FEMA Mapping'!I1486,'FP&amp;A NFC Mapping'!M:M,'FP&amp;A NFC Mapping'!N:N)</f>
        <v>Engineering and Asset Management</v>
      </c>
    </row>
    <row r="1487" spans="1:10" ht="29.25">
      <c r="A1487" s="178" t="s">
        <v>7369</v>
      </c>
      <c r="B1487" s="178" t="s">
        <v>63</v>
      </c>
      <c r="C1487" s="178" t="s">
        <v>3510</v>
      </c>
      <c r="D1487" s="197" t="s">
        <v>3511</v>
      </c>
      <c r="E1487" s="198" t="s">
        <v>63</v>
      </c>
      <c r="F1487" s="217">
        <v>1332448.2599999995</v>
      </c>
      <c r="G1487" s="217">
        <v>26220.20999999921</v>
      </c>
      <c r="H1487" s="217">
        <v>1306228.0500000003</v>
      </c>
      <c r="I1487" s="199" t="s">
        <v>7347</v>
      </c>
      <c r="J1487" s="178" t="str">
        <f>_xlfn.XLOOKUP('FP&amp;A FEMA Mapping'!I1487,'FP&amp;A NFC Mapping'!M:M,'FP&amp;A NFC Mapping'!N:N)</f>
        <v>Engineering and Asset Management</v>
      </c>
    </row>
    <row r="1488" spans="1:10" ht="29.25">
      <c r="A1488" s="178" t="s">
        <v>7369</v>
      </c>
      <c r="B1488" s="178" t="s">
        <v>63</v>
      </c>
      <c r="C1488" s="178" t="s">
        <v>3512</v>
      </c>
      <c r="D1488" s="197" t="s">
        <v>3513</v>
      </c>
      <c r="E1488" s="198" t="s">
        <v>63</v>
      </c>
      <c r="F1488" s="217">
        <v>298310.69000000507</v>
      </c>
      <c r="G1488" s="217">
        <v>-1528.2499999964577</v>
      </c>
      <c r="H1488" s="217">
        <v>299838.94000000152</v>
      </c>
      <c r="I1488" s="199" t="s">
        <v>7347</v>
      </c>
      <c r="J1488" s="178" t="str">
        <f>_xlfn.XLOOKUP('FP&amp;A FEMA Mapping'!I1488,'FP&amp;A NFC Mapping'!M:M,'FP&amp;A NFC Mapping'!N:N)</f>
        <v>Engineering and Asset Management</v>
      </c>
    </row>
    <row r="1489" spans="1:10" ht="29.25">
      <c r="A1489" s="178" t="s">
        <v>7369</v>
      </c>
      <c r="B1489" s="178" t="s">
        <v>63</v>
      </c>
      <c r="C1489" s="178" t="s">
        <v>3514</v>
      </c>
      <c r="D1489" s="197" t="s">
        <v>3515</v>
      </c>
      <c r="E1489" s="198" t="s">
        <v>63</v>
      </c>
      <c r="F1489" s="217">
        <v>384660.96999999986</v>
      </c>
      <c r="G1489" s="217">
        <v>579021.58999999962</v>
      </c>
      <c r="H1489" s="217">
        <v>-194360.61999999979</v>
      </c>
      <c r="I1489" s="199" t="s">
        <v>7347</v>
      </c>
      <c r="J1489" s="178" t="str">
        <f>_xlfn.XLOOKUP('FP&amp;A FEMA Mapping'!I1489,'FP&amp;A NFC Mapping'!M:M,'FP&amp;A NFC Mapping'!N:N)</f>
        <v>Engineering and Asset Management</v>
      </c>
    </row>
    <row r="1490" spans="1:10" ht="29.25">
      <c r="A1490" s="178" t="s">
        <v>7369</v>
      </c>
      <c r="B1490" s="178" t="s">
        <v>63</v>
      </c>
      <c r="C1490" s="178" t="s">
        <v>3516</v>
      </c>
      <c r="D1490" s="197" t="s">
        <v>3517</v>
      </c>
      <c r="E1490" s="198" t="s">
        <v>63</v>
      </c>
      <c r="F1490" s="217">
        <v>-85285.1899999983</v>
      </c>
      <c r="G1490" s="217">
        <v>16035.180000000983</v>
      </c>
      <c r="H1490" s="217">
        <v>-101320.36999999928</v>
      </c>
      <c r="I1490" s="199" t="s">
        <v>7347</v>
      </c>
      <c r="J1490" s="178" t="str">
        <f>_xlfn.XLOOKUP('FP&amp;A FEMA Mapping'!I1490,'FP&amp;A NFC Mapping'!M:M,'FP&amp;A NFC Mapping'!N:N)</f>
        <v>Engineering and Asset Management</v>
      </c>
    </row>
    <row r="1491" spans="1:10" ht="29.25">
      <c r="A1491" s="178" t="s">
        <v>7369</v>
      </c>
      <c r="B1491" s="178" t="s">
        <v>63</v>
      </c>
      <c r="C1491" s="178" t="s">
        <v>3518</v>
      </c>
      <c r="D1491" s="197" t="s">
        <v>3519</v>
      </c>
      <c r="E1491" s="198" t="s">
        <v>63</v>
      </c>
      <c r="F1491" s="217">
        <v>909.70999999999958</v>
      </c>
      <c r="G1491" s="217">
        <v>400.5899999999998</v>
      </c>
      <c r="H1491" s="217">
        <v>509.11999999999972</v>
      </c>
      <c r="I1491" s="199" t="s">
        <v>7347</v>
      </c>
      <c r="J1491" s="178" t="str">
        <f>_xlfn.XLOOKUP('FP&amp;A FEMA Mapping'!I1491,'FP&amp;A NFC Mapping'!M:M,'FP&amp;A NFC Mapping'!N:N)</f>
        <v>Engineering and Asset Management</v>
      </c>
    </row>
    <row r="1492" spans="1:10" ht="29.25">
      <c r="A1492" s="178" t="s">
        <v>7369</v>
      </c>
      <c r="B1492" s="178" t="s">
        <v>63</v>
      </c>
      <c r="C1492" s="178" t="s">
        <v>3520</v>
      </c>
      <c r="D1492" s="197" t="s">
        <v>3521</v>
      </c>
      <c r="E1492" s="198" t="s">
        <v>63</v>
      </c>
      <c r="F1492" s="217">
        <v>3837.2100000000041</v>
      </c>
      <c r="G1492" s="217">
        <v>870.57000000000426</v>
      </c>
      <c r="H1492" s="217">
        <v>2966.64</v>
      </c>
      <c r="I1492" s="199" t="s">
        <v>7347</v>
      </c>
      <c r="J1492" s="178" t="str">
        <f>_xlfn.XLOOKUP('FP&amp;A FEMA Mapping'!I1492,'FP&amp;A NFC Mapping'!M:M,'FP&amp;A NFC Mapping'!N:N)</f>
        <v>Engineering and Asset Management</v>
      </c>
    </row>
    <row r="1493" spans="1:10" ht="29.25">
      <c r="A1493" s="178" t="s">
        <v>7369</v>
      </c>
      <c r="B1493" s="178" t="s">
        <v>63</v>
      </c>
      <c r="C1493" s="178" t="s">
        <v>3522</v>
      </c>
      <c r="D1493" s="197" t="s">
        <v>3523</v>
      </c>
      <c r="E1493" s="198" t="s">
        <v>63</v>
      </c>
      <c r="F1493" s="217">
        <v>784648.33000000124</v>
      </c>
      <c r="G1493" s="217">
        <v>678324.55000000063</v>
      </c>
      <c r="H1493" s="217">
        <v>106323.78000000064</v>
      </c>
      <c r="I1493" s="199" t="s">
        <v>7347</v>
      </c>
      <c r="J1493" s="178" t="str">
        <f>_xlfn.XLOOKUP('FP&amp;A FEMA Mapping'!I1493,'FP&amp;A NFC Mapping'!M:M,'FP&amp;A NFC Mapping'!N:N)</f>
        <v>Engineering and Asset Management</v>
      </c>
    </row>
    <row r="1494" spans="1:10" ht="29.25">
      <c r="A1494" s="178" t="s">
        <v>7369</v>
      </c>
      <c r="B1494" s="178" t="s">
        <v>63</v>
      </c>
      <c r="C1494" s="178" t="s">
        <v>3524</v>
      </c>
      <c r="D1494" s="197" t="s">
        <v>3525</v>
      </c>
      <c r="E1494" s="198" t="s">
        <v>63</v>
      </c>
      <c r="F1494" s="217">
        <v>1556.4</v>
      </c>
      <c r="G1494" s="217">
        <v>1143.5900000000001</v>
      </c>
      <c r="H1494" s="217">
        <v>412.81</v>
      </c>
      <c r="I1494" s="199" t="s">
        <v>7347</v>
      </c>
      <c r="J1494" s="178" t="str">
        <f>_xlfn.XLOOKUP('FP&amp;A FEMA Mapping'!I1494,'FP&amp;A NFC Mapping'!M:M,'FP&amp;A NFC Mapping'!N:N)</f>
        <v>Engineering and Asset Management</v>
      </c>
    </row>
    <row r="1495" spans="1:10" ht="29.25">
      <c r="A1495" s="178" t="s">
        <v>7369</v>
      </c>
      <c r="B1495" s="178" t="s">
        <v>63</v>
      </c>
      <c r="C1495" s="178" t="s">
        <v>3526</v>
      </c>
      <c r="D1495" s="197" t="s">
        <v>3527</v>
      </c>
      <c r="E1495" s="198" t="s">
        <v>63</v>
      </c>
      <c r="F1495" s="217">
        <v>2015.9700000000003</v>
      </c>
      <c r="G1495" s="217">
        <v>963.11000000000013</v>
      </c>
      <c r="H1495" s="217">
        <v>1052.8600000000001</v>
      </c>
      <c r="I1495" s="199" t="s">
        <v>7347</v>
      </c>
      <c r="J1495" s="178" t="str">
        <f>_xlfn.XLOOKUP('FP&amp;A FEMA Mapping'!I1495,'FP&amp;A NFC Mapping'!M:M,'FP&amp;A NFC Mapping'!N:N)</f>
        <v>Engineering and Asset Management</v>
      </c>
    </row>
    <row r="1496" spans="1:10" ht="29.25">
      <c r="A1496" s="178" t="s">
        <v>7369</v>
      </c>
      <c r="B1496" s="178" t="s">
        <v>63</v>
      </c>
      <c r="C1496" s="178" t="s">
        <v>3528</v>
      </c>
      <c r="D1496" s="197" t="s">
        <v>3529</v>
      </c>
      <c r="E1496" s="198" t="s">
        <v>63</v>
      </c>
      <c r="F1496" s="217">
        <v>1139945.9399999944</v>
      </c>
      <c r="G1496" s="217">
        <v>852697.4299999983</v>
      </c>
      <c r="H1496" s="217">
        <v>287248.50999999617</v>
      </c>
      <c r="I1496" s="199" t="s">
        <v>7347</v>
      </c>
      <c r="J1496" s="178" t="str">
        <f>_xlfn.XLOOKUP('FP&amp;A FEMA Mapping'!I1496,'FP&amp;A NFC Mapping'!M:M,'FP&amp;A NFC Mapping'!N:N)</f>
        <v>Engineering and Asset Management</v>
      </c>
    </row>
    <row r="1497" spans="1:10" ht="29.25">
      <c r="A1497" s="178" t="s">
        <v>7369</v>
      </c>
      <c r="B1497" s="178" t="s">
        <v>63</v>
      </c>
      <c r="C1497" s="178" t="s">
        <v>3530</v>
      </c>
      <c r="D1497" s="197" t="s">
        <v>3531</v>
      </c>
      <c r="E1497" s="198" t="s">
        <v>63</v>
      </c>
      <c r="F1497" s="217">
        <v>1495.2199999999998</v>
      </c>
      <c r="G1497" s="217">
        <v>1401.1499999999999</v>
      </c>
      <c r="H1497" s="217">
        <v>94.070000000000007</v>
      </c>
      <c r="I1497" s="199" t="s">
        <v>7347</v>
      </c>
      <c r="J1497" s="178" t="str">
        <f>_xlfn.XLOOKUP('FP&amp;A FEMA Mapping'!I1497,'FP&amp;A NFC Mapping'!M:M,'FP&amp;A NFC Mapping'!N:N)</f>
        <v>Engineering and Asset Management</v>
      </c>
    </row>
    <row r="1498" spans="1:10" ht="29.25">
      <c r="A1498" s="178" t="s">
        <v>7369</v>
      </c>
      <c r="B1498" s="178" t="s">
        <v>63</v>
      </c>
      <c r="C1498" s="178" t="s">
        <v>3532</v>
      </c>
      <c r="D1498" s="197" t="s">
        <v>3533</v>
      </c>
      <c r="E1498" s="198" t="s">
        <v>63</v>
      </c>
      <c r="F1498" s="217">
        <v>1607423.4899999877</v>
      </c>
      <c r="G1498" s="217">
        <v>558479.23999999755</v>
      </c>
      <c r="H1498" s="217">
        <v>1048944.2499999902</v>
      </c>
      <c r="I1498" s="199" t="s">
        <v>7347</v>
      </c>
      <c r="J1498" s="178" t="str">
        <f>_xlfn.XLOOKUP('FP&amp;A FEMA Mapping'!I1498,'FP&amp;A NFC Mapping'!M:M,'FP&amp;A NFC Mapping'!N:N)</f>
        <v>Engineering and Asset Management</v>
      </c>
    </row>
    <row r="1499" spans="1:10" ht="29.25">
      <c r="A1499" s="178" t="s">
        <v>7369</v>
      </c>
      <c r="B1499" s="178" t="s">
        <v>92</v>
      </c>
      <c r="C1499" s="178" t="s">
        <v>3534</v>
      </c>
      <c r="D1499" s="197" t="s">
        <v>3535</v>
      </c>
      <c r="E1499" s="198" t="s">
        <v>92</v>
      </c>
      <c r="F1499" s="217">
        <v>18059.97999999996</v>
      </c>
      <c r="G1499" s="217">
        <v>4326.2799999999643</v>
      </c>
      <c r="H1499" s="217">
        <v>13733.699999999995</v>
      </c>
      <c r="I1499" s="199" t="s">
        <v>7347</v>
      </c>
      <c r="J1499" s="178" t="str">
        <f>_xlfn.XLOOKUP('FP&amp;A FEMA Mapping'!I1499,'FP&amp;A NFC Mapping'!M:M,'FP&amp;A NFC Mapping'!N:N)</f>
        <v>Engineering and Asset Management</v>
      </c>
    </row>
    <row r="1500" spans="1:10" ht="29.25">
      <c r="A1500" s="178" t="s">
        <v>7369</v>
      </c>
      <c r="B1500" s="178" t="s">
        <v>102</v>
      </c>
      <c r="C1500" s="178" t="s">
        <v>3536</v>
      </c>
      <c r="D1500" s="197" t="s">
        <v>3537</v>
      </c>
      <c r="E1500" s="198" t="s">
        <v>102</v>
      </c>
      <c r="F1500" s="217">
        <v>0</v>
      </c>
      <c r="G1500" s="217">
        <v>0</v>
      </c>
      <c r="H1500" s="217">
        <v>0</v>
      </c>
      <c r="I1500" s="199" t="s">
        <v>7347</v>
      </c>
      <c r="J1500" s="178" t="str">
        <f>_xlfn.XLOOKUP('FP&amp;A FEMA Mapping'!I1500,'FP&amp;A NFC Mapping'!M:M,'FP&amp;A NFC Mapping'!N:N)</f>
        <v>Engineering and Asset Management</v>
      </c>
    </row>
    <row r="1501" spans="1:10" ht="29.25">
      <c r="A1501" s="178" t="s">
        <v>7369</v>
      </c>
      <c r="B1501" s="178" t="s">
        <v>102</v>
      </c>
      <c r="C1501" s="178" t="s">
        <v>3538</v>
      </c>
      <c r="D1501" s="197" t="s">
        <v>3539</v>
      </c>
      <c r="E1501" s="198" t="s">
        <v>102</v>
      </c>
      <c r="F1501" s="217">
        <v>0</v>
      </c>
      <c r="G1501" s="217">
        <v>0</v>
      </c>
      <c r="H1501" s="217">
        <v>0</v>
      </c>
      <c r="I1501" s="199" t="s">
        <v>7347</v>
      </c>
      <c r="J1501" s="178" t="str">
        <f>_xlfn.XLOOKUP('FP&amp;A FEMA Mapping'!I1501,'FP&amp;A NFC Mapping'!M:M,'FP&amp;A NFC Mapping'!N:N)</f>
        <v>Engineering and Asset Management</v>
      </c>
    </row>
    <row r="1502" spans="1:10" ht="29.25">
      <c r="A1502" s="178" t="s">
        <v>7369</v>
      </c>
      <c r="B1502" s="178" t="s">
        <v>102</v>
      </c>
      <c r="C1502" s="178" t="s">
        <v>3540</v>
      </c>
      <c r="D1502" s="197" t="s">
        <v>3541</v>
      </c>
      <c r="E1502" s="198" t="s">
        <v>102</v>
      </c>
      <c r="F1502" s="217">
        <v>0</v>
      </c>
      <c r="G1502" s="217">
        <v>0</v>
      </c>
      <c r="H1502" s="217">
        <v>0</v>
      </c>
      <c r="I1502" s="199" t="s">
        <v>7347</v>
      </c>
      <c r="J1502" s="178" t="str">
        <f>_xlfn.XLOOKUP('FP&amp;A FEMA Mapping'!I1502,'FP&amp;A NFC Mapping'!M:M,'FP&amp;A NFC Mapping'!N:N)</f>
        <v>Engineering and Asset Management</v>
      </c>
    </row>
    <row r="1503" spans="1:10" ht="29.25">
      <c r="A1503" s="178" t="s">
        <v>7369</v>
      </c>
      <c r="B1503" s="178" t="s">
        <v>102</v>
      </c>
      <c r="C1503" s="178" t="s">
        <v>3542</v>
      </c>
      <c r="D1503" s="197" t="s">
        <v>3543</v>
      </c>
      <c r="E1503" s="198" t="s">
        <v>102</v>
      </c>
      <c r="F1503" s="217">
        <v>0</v>
      </c>
      <c r="G1503" s="217">
        <v>0</v>
      </c>
      <c r="H1503" s="217">
        <v>0</v>
      </c>
      <c r="I1503" s="199" t="s">
        <v>7347</v>
      </c>
      <c r="J1503" s="178" t="str">
        <f>_xlfn.XLOOKUP('FP&amp;A FEMA Mapping'!I1503,'FP&amp;A NFC Mapping'!M:M,'FP&amp;A NFC Mapping'!N:N)</f>
        <v>Engineering and Asset Management</v>
      </c>
    </row>
    <row r="1504" spans="1:10" ht="29.25">
      <c r="A1504" s="178" t="s">
        <v>7369</v>
      </c>
      <c r="B1504" s="178" t="s">
        <v>102</v>
      </c>
      <c r="C1504" s="178" t="s">
        <v>3544</v>
      </c>
      <c r="D1504" s="197" t="s">
        <v>3545</v>
      </c>
      <c r="E1504" s="198" t="s">
        <v>102</v>
      </c>
      <c r="F1504" s="217">
        <v>0</v>
      </c>
      <c r="G1504" s="217">
        <v>0</v>
      </c>
      <c r="H1504" s="217">
        <v>0</v>
      </c>
      <c r="I1504" s="199" t="s">
        <v>7347</v>
      </c>
      <c r="J1504" s="178" t="str">
        <f>_xlfn.XLOOKUP('FP&amp;A FEMA Mapping'!I1504,'FP&amp;A NFC Mapping'!M:M,'FP&amp;A NFC Mapping'!N:N)</f>
        <v>Engineering and Asset Management</v>
      </c>
    </row>
    <row r="1505" spans="1:10" ht="29.25">
      <c r="A1505" s="178" t="s">
        <v>7369</v>
      </c>
      <c r="B1505" s="178" t="s">
        <v>102</v>
      </c>
      <c r="C1505" s="178" t="s">
        <v>3546</v>
      </c>
      <c r="D1505" s="197" t="s">
        <v>3547</v>
      </c>
      <c r="E1505" s="198" t="s">
        <v>102</v>
      </c>
      <c r="F1505" s="217">
        <v>0</v>
      </c>
      <c r="G1505" s="217">
        <v>0</v>
      </c>
      <c r="H1505" s="217">
        <v>0</v>
      </c>
      <c r="I1505" s="199" t="s">
        <v>7347</v>
      </c>
      <c r="J1505" s="178" t="str">
        <f>_xlfn.XLOOKUP('FP&amp;A FEMA Mapping'!I1505,'FP&amp;A NFC Mapping'!M:M,'FP&amp;A NFC Mapping'!N:N)</f>
        <v>Engineering and Asset Management</v>
      </c>
    </row>
    <row r="1506" spans="1:10" ht="29.25">
      <c r="A1506" s="178" t="s">
        <v>7369</v>
      </c>
      <c r="B1506" s="178" t="s">
        <v>102</v>
      </c>
      <c r="C1506" s="178" t="s">
        <v>3548</v>
      </c>
      <c r="D1506" s="197" t="s">
        <v>3549</v>
      </c>
      <c r="E1506" s="198" t="s">
        <v>102</v>
      </c>
      <c r="F1506" s="217">
        <v>0</v>
      </c>
      <c r="G1506" s="217">
        <v>0</v>
      </c>
      <c r="H1506" s="217">
        <v>0</v>
      </c>
      <c r="I1506" s="199" t="s">
        <v>7347</v>
      </c>
      <c r="J1506" s="178" t="str">
        <f>_xlfn.XLOOKUP('FP&amp;A FEMA Mapping'!I1506,'FP&amp;A NFC Mapping'!M:M,'FP&amp;A NFC Mapping'!N:N)</f>
        <v>Engineering and Asset Management</v>
      </c>
    </row>
    <row r="1507" spans="1:10" ht="29.25">
      <c r="A1507" s="178" t="s">
        <v>7369</v>
      </c>
      <c r="B1507" s="178" t="s">
        <v>102</v>
      </c>
      <c r="C1507" s="178" t="s">
        <v>3550</v>
      </c>
      <c r="D1507" s="197" t="s">
        <v>3551</v>
      </c>
      <c r="E1507" s="198" t="s">
        <v>102</v>
      </c>
      <c r="F1507" s="217">
        <v>0</v>
      </c>
      <c r="G1507" s="217">
        <v>0</v>
      </c>
      <c r="H1507" s="217">
        <v>0</v>
      </c>
      <c r="I1507" s="199" t="s">
        <v>7347</v>
      </c>
      <c r="J1507" s="178" t="str">
        <f>_xlfn.XLOOKUP('FP&amp;A FEMA Mapping'!I1507,'FP&amp;A NFC Mapping'!M:M,'FP&amp;A NFC Mapping'!N:N)</f>
        <v>Engineering and Asset Management</v>
      </c>
    </row>
    <row r="1508" spans="1:10" ht="29.25">
      <c r="A1508" s="178" t="s">
        <v>7369</v>
      </c>
      <c r="B1508" s="178" t="s">
        <v>102</v>
      </c>
      <c r="C1508" s="178" t="s">
        <v>3552</v>
      </c>
      <c r="D1508" s="197" t="s">
        <v>3553</v>
      </c>
      <c r="E1508" s="198" t="s">
        <v>102</v>
      </c>
      <c r="F1508" s="217">
        <v>0</v>
      </c>
      <c r="G1508" s="217">
        <v>0</v>
      </c>
      <c r="H1508" s="217">
        <v>0</v>
      </c>
      <c r="I1508" s="199" t="s">
        <v>7347</v>
      </c>
      <c r="J1508" s="178" t="str">
        <f>_xlfn.XLOOKUP('FP&amp;A FEMA Mapping'!I1508,'FP&amp;A NFC Mapping'!M:M,'FP&amp;A NFC Mapping'!N:N)</f>
        <v>Engineering and Asset Management</v>
      </c>
    </row>
    <row r="1509" spans="1:10" ht="29.25">
      <c r="A1509" s="178" t="s">
        <v>7369</v>
      </c>
      <c r="B1509" s="178" t="s">
        <v>92</v>
      </c>
      <c r="C1509" s="178" t="s">
        <v>3554</v>
      </c>
      <c r="D1509" s="197" t="s">
        <v>3555</v>
      </c>
      <c r="E1509" s="198" t="s">
        <v>92</v>
      </c>
      <c r="F1509" s="217">
        <v>0</v>
      </c>
      <c r="G1509" s="217">
        <v>0</v>
      </c>
      <c r="H1509" s="217">
        <v>0</v>
      </c>
      <c r="I1509" s="199" t="s">
        <v>7347</v>
      </c>
      <c r="J1509" s="178" t="str">
        <f>_xlfn.XLOOKUP('FP&amp;A FEMA Mapping'!I1509,'FP&amp;A NFC Mapping'!M:M,'FP&amp;A NFC Mapping'!N:N)</f>
        <v>Engineering and Asset Management</v>
      </c>
    </row>
    <row r="1510" spans="1:10" ht="29.25">
      <c r="A1510" s="178" t="s">
        <v>7369</v>
      </c>
      <c r="B1510" s="178" t="s">
        <v>92</v>
      </c>
      <c r="C1510" s="178" t="s">
        <v>3556</v>
      </c>
      <c r="D1510" s="197" t="s">
        <v>3557</v>
      </c>
      <c r="E1510" s="198" t="s">
        <v>92</v>
      </c>
      <c r="F1510" s="217">
        <v>0</v>
      </c>
      <c r="G1510" s="217">
        <v>0</v>
      </c>
      <c r="H1510" s="217">
        <v>0</v>
      </c>
      <c r="I1510" s="199" t="s">
        <v>7347</v>
      </c>
      <c r="J1510" s="178" t="str">
        <f>_xlfn.XLOOKUP('FP&amp;A FEMA Mapping'!I1510,'FP&amp;A NFC Mapping'!M:M,'FP&amp;A NFC Mapping'!N:N)</f>
        <v>Engineering and Asset Management</v>
      </c>
    </row>
    <row r="1511" spans="1:10" ht="29.25">
      <c r="A1511" s="178" t="s">
        <v>7369</v>
      </c>
      <c r="B1511" s="178" t="s">
        <v>92</v>
      </c>
      <c r="C1511" s="178" t="s">
        <v>3558</v>
      </c>
      <c r="D1511" s="197" t="s">
        <v>3559</v>
      </c>
      <c r="E1511" s="198" t="s">
        <v>92</v>
      </c>
      <c r="F1511" s="217">
        <v>0</v>
      </c>
      <c r="G1511" s="217">
        <v>0</v>
      </c>
      <c r="H1511" s="217">
        <v>0</v>
      </c>
      <c r="I1511" s="199" t="s">
        <v>7347</v>
      </c>
      <c r="J1511" s="178" t="str">
        <f>_xlfn.XLOOKUP('FP&amp;A FEMA Mapping'!I1511,'FP&amp;A NFC Mapping'!M:M,'FP&amp;A NFC Mapping'!N:N)</f>
        <v>Engineering and Asset Management</v>
      </c>
    </row>
    <row r="1512" spans="1:10" ht="29.25">
      <c r="A1512" s="178" t="s">
        <v>7369</v>
      </c>
      <c r="B1512" s="178" t="s">
        <v>92</v>
      </c>
      <c r="C1512" s="178" t="s">
        <v>3560</v>
      </c>
      <c r="D1512" s="197" t="s">
        <v>3561</v>
      </c>
      <c r="E1512" s="198" t="s">
        <v>92</v>
      </c>
      <c r="F1512" s="217">
        <v>0</v>
      </c>
      <c r="G1512" s="217">
        <v>0</v>
      </c>
      <c r="H1512" s="217">
        <v>0</v>
      </c>
      <c r="I1512" s="199" t="s">
        <v>7347</v>
      </c>
      <c r="J1512" s="178" t="str">
        <f>_xlfn.XLOOKUP('FP&amp;A FEMA Mapping'!I1512,'FP&amp;A NFC Mapping'!M:M,'FP&amp;A NFC Mapping'!N:N)</f>
        <v>Engineering and Asset Management</v>
      </c>
    </row>
    <row r="1513" spans="1:10" ht="29.25">
      <c r="A1513" s="178" t="s">
        <v>7369</v>
      </c>
      <c r="B1513" s="178" t="s">
        <v>92</v>
      </c>
      <c r="C1513" s="178" t="s">
        <v>3562</v>
      </c>
      <c r="D1513" s="197" t="s">
        <v>3563</v>
      </c>
      <c r="E1513" s="198" t="s">
        <v>92</v>
      </c>
      <c r="F1513" s="217">
        <v>0</v>
      </c>
      <c r="G1513" s="217">
        <v>0</v>
      </c>
      <c r="H1513" s="217">
        <v>0</v>
      </c>
      <c r="I1513" s="199" t="s">
        <v>7347</v>
      </c>
      <c r="J1513" s="178" t="str">
        <f>_xlfn.XLOOKUP('FP&amp;A FEMA Mapping'!I1513,'FP&amp;A NFC Mapping'!M:M,'FP&amp;A NFC Mapping'!N:N)</f>
        <v>Engineering and Asset Management</v>
      </c>
    </row>
    <row r="1514" spans="1:10" ht="29.25">
      <c r="A1514" s="178" t="s">
        <v>7369</v>
      </c>
      <c r="B1514" s="178" t="s">
        <v>92</v>
      </c>
      <c r="C1514" s="178" t="s">
        <v>3564</v>
      </c>
      <c r="D1514" s="197" t="s">
        <v>3565</v>
      </c>
      <c r="E1514" s="198" t="s">
        <v>92</v>
      </c>
      <c r="F1514" s="217">
        <v>0</v>
      </c>
      <c r="G1514" s="217">
        <v>0</v>
      </c>
      <c r="H1514" s="217">
        <v>0</v>
      </c>
      <c r="I1514" s="199" t="s">
        <v>7347</v>
      </c>
      <c r="J1514" s="178" t="str">
        <f>_xlfn.XLOOKUP('FP&amp;A FEMA Mapping'!I1514,'FP&amp;A NFC Mapping'!M:M,'FP&amp;A NFC Mapping'!N:N)</f>
        <v>Engineering and Asset Management</v>
      </c>
    </row>
    <row r="1515" spans="1:10" ht="29.25">
      <c r="A1515" s="178" t="s">
        <v>7369</v>
      </c>
      <c r="B1515" s="178" t="s">
        <v>92</v>
      </c>
      <c r="C1515" s="178" t="s">
        <v>3566</v>
      </c>
      <c r="D1515" s="197" t="s">
        <v>3567</v>
      </c>
      <c r="E1515" s="198" t="s">
        <v>92</v>
      </c>
      <c r="F1515" s="217">
        <v>0</v>
      </c>
      <c r="G1515" s="217">
        <v>0</v>
      </c>
      <c r="H1515" s="217">
        <v>0</v>
      </c>
      <c r="I1515" s="199" t="s">
        <v>7347</v>
      </c>
      <c r="J1515" s="178" t="str">
        <f>_xlfn.XLOOKUP('FP&amp;A FEMA Mapping'!I1515,'FP&amp;A NFC Mapping'!M:M,'FP&amp;A NFC Mapping'!N:N)</f>
        <v>Engineering and Asset Management</v>
      </c>
    </row>
    <row r="1516" spans="1:10" ht="29.25">
      <c r="A1516" s="178" t="s">
        <v>7369</v>
      </c>
      <c r="B1516" s="178" t="s">
        <v>102</v>
      </c>
      <c r="C1516" s="178" t="s">
        <v>3568</v>
      </c>
      <c r="D1516" s="197" t="s">
        <v>3569</v>
      </c>
      <c r="E1516" s="198" t="s">
        <v>102</v>
      </c>
      <c r="F1516" s="217">
        <v>0</v>
      </c>
      <c r="G1516" s="217">
        <v>0</v>
      </c>
      <c r="H1516" s="217">
        <v>0</v>
      </c>
      <c r="I1516" s="199" t="s">
        <v>7347</v>
      </c>
      <c r="J1516" s="178" t="str">
        <f>_xlfn.XLOOKUP('FP&amp;A FEMA Mapping'!I1516,'FP&amp;A NFC Mapping'!M:M,'FP&amp;A NFC Mapping'!N:N)</f>
        <v>Engineering and Asset Management</v>
      </c>
    </row>
    <row r="1517" spans="1:10" ht="29.25">
      <c r="A1517" s="178" t="s">
        <v>7369</v>
      </c>
      <c r="B1517" s="178" t="s">
        <v>102</v>
      </c>
      <c r="C1517" s="178" t="s">
        <v>3570</v>
      </c>
      <c r="D1517" s="197" t="s">
        <v>3571</v>
      </c>
      <c r="E1517" s="198" t="s">
        <v>102</v>
      </c>
      <c r="F1517" s="217">
        <v>0</v>
      </c>
      <c r="G1517" s="217">
        <v>0</v>
      </c>
      <c r="H1517" s="217">
        <v>0</v>
      </c>
      <c r="I1517" s="199" t="s">
        <v>7347</v>
      </c>
      <c r="J1517" s="178" t="str">
        <f>_xlfn.XLOOKUP('FP&amp;A FEMA Mapping'!I1517,'FP&amp;A NFC Mapping'!M:M,'FP&amp;A NFC Mapping'!N:N)</f>
        <v>Engineering and Asset Management</v>
      </c>
    </row>
    <row r="1518" spans="1:10" ht="29.25">
      <c r="A1518" s="178" t="s">
        <v>7369</v>
      </c>
      <c r="B1518" s="178" t="s">
        <v>102</v>
      </c>
      <c r="C1518" s="178" t="s">
        <v>3572</v>
      </c>
      <c r="D1518" s="197" t="s">
        <v>3573</v>
      </c>
      <c r="E1518" s="198" t="s">
        <v>102</v>
      </c>
      <c r="F1518" s="217">
        <v>0</v>
      </c>
      <c r="G1518" s="217">
        <v>0</v>
      </c>
      <c r="H1518" s="217">
        <v>0</v>
      </c>
      <c r="I1518" s="199" t="s">
        <v>7347</v>
      </c>
      <c r="J1518" s="178" t="str">
        <f>_xlfn.XLOOKUP('FP&amp;A FEMA Mapping'!I1518,'FP&amp;A NFC Mapping'!M:M,'FP&amp;A NFC Mapping'!N:N)</f>
        <v>Engineering and Asset Management</v>
      </c>
    </row>
    <row r="1519" spans="1:10" ht="29.25">
      <c r="A1519" s="178" t="s">
        <v>7369</v>
      </c>
      <c r="B1519" s="178" t="s">
        <v>92</v>
      </c>
      <c r="C1519" s="178" t="s">
        <v>3576</v>
      </c>
      <c r="D1519" s="197" t="s">
        <v>3577</v>
      </c>
      <c r="E1519" s="198" t="s">
        <v>92</v>
      </c>
      <c r="F1519" s="217">
        <v>0</v>
      </c>
      <c r="G1519" s="217">
        <v>0</v>
      </c>
      <c r="H1519" s="217">
        <v>0</v>
      </c>
      <c r="I1519" s="199" t="s">
        <v>7347</v>
      </c>
      <c r="J1519" s="178" t="str">
        <f>_xlfn.XLOOKUP('FP&amp;A FEMA Mapping'!I1519,'FP&amp;A NFC Mapping'!M:M,'FP&amp;A NFC Mapping'!N:N)</f>
        <v>Engineering and Asset Management</v>
      </c>
    </row>
    <row r="1520" spans="1:10" ht="29.25">
      <c r="A1520" s="178" t="s">
        <v>7369</v>
      </c>
      <c r="B1520" s="178" t="s">
        <v>92</v>
      </c>
      <c r="C1520" s="178" t="s">
        <v>3578</v>
      </c>
      <c r="D1520" s="197" t="s">
        <v>3579</v>
      </c>
      <c r="E1520" s="198" t="s">
        <v>92</v>
      </c>
      <c r="F1520" s="217">
        <v>0</v>
      </c>
      <c r="G1520" s="217">
        <v>0</v>
      </c>
      <c r="H1520" s="217">
        <v>0</v>
      </c>
      <c r="I1520" s="199" t="s">
        <v>7347</v>
      </c>
      <c r="J1520" s="178" t="str">
        <f>_xlfn.XLOOKUP('FP&amp;A FEMA Mapping'!I1520,'FP&amp;A NFC Mapping'!M:M,'FP&amp;A NFC Mapping'!N:N)</f>
        <v>Engineering and Asset Management</v>
      </c>
    </row>
    <row r="1521" spans="1:10" ht="29.25">
      <c r="A1521" s="178" t="s">
        <v>7369</v>
      </c>
      <c r="B1521" s="178" t="s">
        <v>102</v>
      </c>
      <c r="C1521" s="178" t="s">
        <v>3580</v>
      </c>
      <c r="D1521" s="197" t="s">
        <v>3581</v>
      </c>
      <c r="E1521" s="198" t="s">
        <v>102</v>
      </c>
      <c r="F1521" s="217">
        <v>0</v>
      </c>
      <c r="G1521" s="217">
        <v>0</v>
      </c>
      <c r="H1521" s="217">
        <v>0</v>
      </c>
      <c r="I1521" s="199" t="s">
        <v>7347</v>
      </c>
      <c r="J1521" s="178" t="str">
        <f>_xlfn.XLOOKUP('FP&amp;A FEMA Mapping'!I1521,'FP&amp;A NFC Mapping'!M:M,'FP&amp;A NFC Mapping'!N:N)</f>
        <v>Engineering and Asset Management</v>
      </c>
    </row>
    <row r="1522" spans="1:10" ht="29.25">
      <c r="A1522" s="178" t="s">
        <v>7369</v>
      </c>
      <c r="B1522" s="178" t="s">
        <v>102</v>
      </c>
      <c r="C1522" s="178" t="s">
        <v>3582</v>
      </c>
      <c r="D1522" s="197" t="s">
        <v>3583</v>
      </c>
      <c r="E1522" s="198" t="s">
        <v>102</v>
      </c>
      <c r="F1522" s="217">
        <v>0</v>
      </c>
      <c r="G1522" s="217">
        <v>0</v>
      </c>
      <c r="H1522" s="217">
        <v>0</v>
      </c>
      <c r="I1522" s="199" t="s">
        <v>7347</v>
      </c>
      <c r="J1522" s="178" t="str">
        <f>_xlfn.XLOOKUP('FP&amp;A FEMA Mapping'!I1522,'FP&amp;A NFC Mapping'!M:M,'FP&amp;A NFC Mapping'!N:N)</f>
        <v>Engineering and Asset Management</v>
      </c>
    </row>
    <row r="1523" spans="1:10" ht="29.25">
      <c r="A1523" s="178" t="s">
        <v>7369</v>
      </c>
      <c r="B1523" s="178" t="s">
        <v>102</v>
      </c>
      <c r="C1523" s="178" t="s">
        <v>3584</v>
      </c>
      <c r="D1523" s="197" t="s">
        <v>3585</v>
      </c>
      <c r="E1523" s="198" t="s">
        <v>102</v>
      </c>
      <c r="F1523" s="217">
        <v>0</v>
      </c>
      <c r="G1523" s="217">
        <v>0</v>
      </c>
      <c r="H1523" s="217">
        <v>0</v>
      </c>
      <c r="I1523" s="199" t="s">
        <v>7347</v>
      </c>
      <c r="J1523" s="178" t="str">
        <f>_xlfn.XLOOKUP('FP&amp;A FEMA Mapping'!I1523,'FP&amp;A NFC Mapping'!M:M,'FP&amp;A NFC Mapping'!N:N)</f>
        <v>Engineering and Asset Management</v>
      </c>
    </row>
    <row r="1524" spans="1:10" ht="29.25">
      <c r="A1524" s="178" t="s">
        <v>7369</v>
      </c>
      <c r="B1524" s="178" t="s">
        <v>92</v>
      </c>
      <c r="C1524" s="178" t="s">
        <v>3588</v>
      </c>
      <c r="D1524" s="197" t="s">
        <v>3589</v>
      </c>
      <c r="E1524" s="198" t="s">
        <v>92</v>
      </c>
      <c r="F1524" s="217">
        <v>-1800.91</v>
      </c>
      <c r="G1524" s="217">
        <v>-2043.91</v>
      </c>
      <c r="H1524" s="217">
        <v>243</v>
      </c>
      <c r="I1524" s="199" t="s">
        <v>7347</v>
      </c>
      <c r="J1524" s="178" t="str">
        <f>_xlfn.XLOOKUP('FP&amp;A FEMA Mapping'!I1524,'FP&amp;A NFC Mapping'!M:M,'FP&amp;A NFC Mapping'!N:N)</f>
        <v>Engineering and Asset Management</v>
      </c>
    </row>
    <row r="1525" spans="1:10" ht="29.25">
      <c r="A1525" s="178" t="s">
        <v>7369</v>
      </c>
      <c r="B1525" s="178" t="s">
        <v>102</v>
      </c>
      <c r="C1525" s="178" t="s">
        <v>3590</v>
      </c>
      <c r="D1525" s="197" t="s">
        <v>3591</v>
      </c>
      <c r="E1525" s="198" t="s">
        <v>102</v>
      </c>
      <c r="F1525" s="217">
        <v>0</v>
      </c>
      <c r="G1525" s="217">
        <v>0</v>
      </c>
      <c r="H1525" s="217">
        <v>0</v>
      </c>
      <c r="I1525" s="199" t="s">
        <v>7347</v>
      </c>
      <c r="J1525" s="178" t="str">
        <f>_xlfn.XLOOKUP('FP&amp;A FEMA Mapping'!I1525,'FP&amp;A NFC Mapping'!M:M,'FP&amp;A NFC Mapping'!N:N)</f>
        <v>Engineering and Asset Management</v>
      </c>
    </row>
    <row r="1526" spans="1:10" ht="29.25">
      <c r="A1526" s="178" t="s">
        <v>7369</v>
      </c>
      <c r="B1526" s="178" t="s">
        <v>125</v>
      </c>
      <c r="C1526" s="178" t="s">
        <v>3592</v>
      </c>
      <c r="D1526" s="197" t="s">
        <v>3593</v>
      </c>
      <c r="E1526" s="198" t="s">
        <v>125</v>
      </c>
      <c r="F1526" s="217">
        <v>0</v>
      </c>
      <c r="G1526" s="217">
        <v>0</v>
      </c>
      <c r="H1526" s="217">
        <v>0</v>
      </c>
      <c r="I1526" s="199" t="s">
        <v>7347</v>
      </c>
      <c r="J1526" s="178" t="str">
        <f>_xlfn.XLOOKUP('FP&amp;A FEMA Mapping'!I1526,'FP&amp;A NFC Mapping'!M:M,'FP&amp;A NFC Mapping'!N:N)</f>
        <v>Engineering and Asset Management</v>
      </c>
    </row>
    <row r="1527" spans="1:10" ht="29.25">
      <c r="A1527" s="178" t="s">
        <v>7369</v>
      </c>
      <c r="B1527" s="178" t="s">
        <v>92</v>
      </c>
      <c r="C1527" s="178" t="s">
        <v>3594</v>
      </c>
      <c r="D1527" s="197" t="s">
        <v>3595</v>
      </c>
      <c r="E1527" s="198" t="s">
        <v>92</v>
      </c>
      <c r="F1527" s="217">
        <v>0</v>
      </c>
      <c r="G1527" s="217">
        <v>0</v>
      </c>
      <c r="H1527" s="217">
        <v>0</v>
      </c>
      <c r="I1527" s="199" t="s">
        <v>7347</v>
      </c>
      <c r="J1527" s="178" t="str">
        <f>_xlfn.XLOOKUP('FP&amp;A FEMA Mapping'!I1527,'FP&amp;A NFC Mapping'!M:M,'FP&amp;A NFC Mapping'!N:N)</f>
        <v>Engineering and Asset Management</v>
      </c>
    </row>
    <row r="1528" spans="1:10" ht="29.25">
      <c r="A1528" s="178" t="s">
        <v>7369</v>
      </c>
      <c r="B1528" s="178" t="s">
        <v>92</v>
      </c>
      <c r="C1528" s="178" t="s">
        <v>3596</v>
      </c>
      <c r="D1528" s="197" t="s">
        <v>3597</v>
      </c>
      <c r="E1528" s="198" t="s">
        <v>92</v>
      </c>
      <c r="F1528" s="217">
        <v>0</v>
      </c>
      <c r="G1528" s="217">
        <v>0</v>
      </c>
      <c r="H1528" s="217">
        <v>0</v>
      </c>
      <c r="I1528" s="199" t="s">
        <v>7347</v>
      </c>
      <c r="J1528" s="178" t="str">
        <f>_xlfn.XLOOKUP('FP&amp;A FEMA Mapping'!I1528,'FP&amp;A NFC Mapping'!M:M,'FP&amp;A NFC Mapping'!N:N)</f>
        <v>Engineering and Asset Management</v>
      </c>
    </row>
    <row r="1529" spans="1:10" ht="29.25">
      <c r="A1529" s="178" t="s">
        <v>7369</v>
      </c>
      <c r="B1529" s="178" t="s">
        <v>92</v>
      </c>
      <c r="C1529" s="178" t="s">
        <v>3598</v>
      </c>
      <c r="D1529" s="197" t="s">
        <v>3599</v>
      </c>
      <c r="E1529" s="198" t="s">
        <v>92</v>
      </c>
      <c r="F1529" s="217">
        <v>0</v>
      </c>
      <c r="G1529" s="217">
        <v>0</v>
      </c>
      <c r="H1529" s="217">
        <v>0</v>
      </c>
      <c r="I1529" s="199" t="s">
        <v>7347</v>
      </c>
      <c r="J1529" s="178" t="str">
        <f>_xlfn.XLOOKUP('FP&amp;A FEMA Mapping'!I1529,'FP&amp;A NFC Mapping'!M:M,'FP&amp;A NFC Mapping'!N:N)</f>
        <v>Engineering and Asset Management</v>
      </c>
    </row>
    <row r="1530" spans="1:10" ht="29.25">
      <c r="A1530" s="178" t="s">
        <v>7369</v>
      </c>
      <c r="B1530" s="178" t="s">
        <v>102</v>
      </c>
      <c r="C1530" s="178" t="s">
        <v>3600</v>
      </c>
      <c r="D1530" s="197" t="s">
        <v>3601</v>
      </c>
      <c r="E1530" s="198" t="s">
        <v>102</v>
      </c>
      <c r="F1530" s="217">
        <v>0</v>
      </c>
      <c r="G1530" s="217">
        <v>0</v>
      </c>
      <c r="H1530" s="217">
        <v>0</v>
      </c>
      <c r="I1530" s="199" t="s">
        <v>7347</v>
      </c>
      <c r="J1530" s="178" t="str">
        <f>_xlfn.XLOOKUP('FP&amp;A FEMA Mapping'!I1530,'FP&amp;A NFC Mapping'!M:M,'FP&amp;A NFC Mapping'!N:N)</f>
        <v>Engineering and Asset Management</v>
      </c>
    </row>
    <row r="1531" spans="1:10" ht="29.25">
      <c r="A1531" s="178" t="s">
        <v>7369</v>
      </c>
      <c r="B1531" s="178" t="s">
        <v>102</v>
      </c>
      <c r="C1531" s="178" t="s">
        <v>3602</v>
      </c>
      <c r="D1531" s="197" t="s">
        <v>3603</v>
      </c>
      <c r="E1531" s="198" t="s">
        <v>102</v>
      </c>
      <c r="F1531" s="217">
        <v>0</v>
      </c>
      <c r="G1531" s="217">
        <v>0</v>
      </c>
      <c r="H1531" s="217">
        <v>0</v>
      </c>
      <c r="I1531" s="199" t="s">
        <v>7347</v>
      </c>
      <c r="J1531" s="178" t="str">
        <f>_xlfn.XLOOKUP('FP&amp;A FEMA Mapping'!I1531,'FP&amp;A NFC Mapping'!M:M,'FP&amp;A NFC Mapping'!N:N)</f>
        <v>Engineering and Asset Management</v>
      </c>
    </row>
    <row r="1532" spans="1:10" ht="29.25">
      <c r="A1532" s="178" t="s">
        <v>7369</v>
      </c>
      <c r="B1532" s="178" t="s">
        <v>92</v>
      </c>
      <c r="C1532" s="178" t="s">
        <v>3604</v>
      </c>
      <c r="D1532" s="197" t="s">
        <v>3605</v>
      </c>
      <c r="E1532" s="198" t="s">
        <v>92</v>
      </c>
      <c r="F1532" s="217">
        <v>0</v>
      </c>
      <c r="G1532" s="217">
        <v>0</v>
      </c>
      <c r="H1532" s="217">
        <v>0</v>
      </c>
      <c r="I1532" s="199" t="s">
        <v>7347</v>
      </c>
      <c r="J1532" s="178" t="str">
        <f>_xlfn.XLOOKUP('FP&amp;A FEMA Mapping'!I1532,'FP&amp;A NFC Mapping'!M:M,'FP&amp;A NFC Mapping'!N:N)</f>
        <v>Engineering and Asset Management</v>
      </c>
    </row>
    <row r="1533" spans="1:10" ht="29.25">
      <c r="A1533" s="178" t="s">
        <v>7369</v>
      </c>
      <c r="B1533" s="178" t="s">
        <v>102</v>
      </c>
      <c r="C1533" s="178" t="s">
        <v>3606</v>
      </c>
      <c r="D1533" s="197" t="s">
        <v>3607</v>
      </c>
      <c r="E1533" s="198" t="s">
        <v>102</v>
      </c>
      <c r="F1533" s="217">
        <v>0</v>
      </c>
      <c r="G1533" s="217">
        <v>0</v>
      </c>
      <c r="H1533" s="217">
        <v>0</v>
      </c>
      <c r="I1533" s="199" t="s">
        <v>7347</v>
      </c>
      <c r="J1533" s="178" t="str">
        <f>_xlfn.XLOOKUP('FP&amp;A FEMA Mapping'!I1533,'FP&amp;A NFC Mapping'!M:M,'FP&amp;A NFC Mapping'!N:N)</f>
        <v>Engineering and Asset Management</v>
      </c>
    </row>
    <row r="1534" spans="1:10" ht="29.25">
      <c r="A1534" s="178" t="s">
        <v>7369</v>
      </c>
      <c r="B1534" s="178" t="s">
        <v>102</v>
      </c>
      <c r="C1534" s="178" t="s">
        <v>3608</v>
      </c>
      <c r="D1534" s="197" t="s">
        <v>3609</v>
      </c>
      <c r="E1534" s="198" t="s">
        <v>102</v>
      </c>
      <c r="F1534" s="217">
        <v>0</v>
      </c>
      <c r="G1534" s="217">
        <v>0</v>
      </c>
      <c r="H1534" s="217">
        <v>0</v>
      </c>
      <c r="I1534" s="199" t="s">
        <v>7347</v>
      </c>
      <c r="J1534" s="178" t="str">
        <f>_xlfn.XLOOKUP('FP&amp;A FEMA Mapping'!I1534,'FP&amp;A NFC Mapping'!M:M,'FP&amp;A NFC Mapping'!N:N)</f>
        <v>Engineering and Asset Management</v>
      </c>
    </row>
    <row r="1535" spans="1:10" ht="29.25">
      <c r="A1535" s="178" t="s">
        <v>7369</v>
      </c>
      <c r="B1535" s="178" t="s">
        <v>92</v>
      </c>
      <c r="C1535" s="178" t="s">
        <v>3610</v>
      </c>
      <c r="D1535" s="197" t="s">
        <v>3611</v>
      </c>
      <c r="E1535" s="198" t="s">
        <v>92</v>
      </c>
      <c r="F1535" s="217">
        <v>0</v>
      </c>
      <c r="G1535" s="217">
        <v>0</v>
      </c>
      <c r="H1535" s="217">
        <v>0</v>
      </c>
      <c r="I1535" s="199" t="s">
        <v>7347</v>
      </c>
      <c r="J1535" s="178" t="str">
        <f>_xlfn.XLOOKUP('FP&amp;A FEMA Mapping'!I1535,'FP&amp;A NFC Mapping'!M:M,'FP&amp;A NFC Mapping'!N:N)</f>
        <v>Engineering and Asset Management</v>
      </c>
    </row>
    <row r="1536" spans="1:10" ht="29.25">
      <c r="A1536" s="178" t="s">
        <v>7369</v>
      </c>
      <c r="B1536" s="178" t="s">
        <v>102</v>
      </c>
      <c r="C1536" s="178" t="s">
        <v>3612</v>
      </c>
      <c r="D1536" s="197" t="s">
        <v>3613</v>
      </c>
      <c r="E1536" s="198" t="s">
        <v>102</v>
      </c>
      <c r="F1536" s="217">
        <v>0</v>
      </c>
      <c r="G1536" s="217">
        <v>0</v>
      </c>
      <c r="H1536" s="217">
        <v>0</v>
      </c>
      <c r="I1536" s="199" t="s">
        <v>7347</v>
      </c>
      <c r="J1536" s="178" t="str">
        <f>_xlfn.XLOOKUP('FP&amp;A FEMA Mapping'!I1536,'FP&amp;A NFC Mapping'!M:M,'FP&amp;A NFC Mapping'!N:N)</f>
        <v>Engineering and Asset Management</v>
      </c>
    </row>
    <row r="1537" spans="1:10" ht="29.25">
      <c r="A1537" s="178" t="s">
        <v>7369</v>
      </c>
      <c r="B1537" s="178" t="s">
        <v>92</v>
      </c>
      <c r="C1537" s="178" t="s">
        <v>3614</v>
      </c>
      <c r="D1537" s="197" t="s">
        <v>3615</v>
      </c>
      <c r="E1537" s="198" t="s">
        <v>92</v>
      </c>
      <c r="F1537" s="217">
        <v>0</v>
      </c>
      <c r="G1537" s="217">
        <v>0</v>
      </c>
      <c r="H1537" s="217">
        <v>0</v>
      </c>
      <c r="I1537" s="199" t="s">
        <v>7347</v>
      </c>
      <c r="J1537" s="178" t="str">
        <f>_xlfn.XLOOKUP('FP&amp;A FEMA Mapping'!I1537,'FP&amp;A NFC Mapping'!M:M,'FP&amp;A NFC Mapping'!N:N)</f>
        <v>Engineering and Asset Management</v>
      </c>
    </row>
    <row r="1538" spans="1:10" ht="29.25">
      <c r="A1538" s="178" t="s">
        <v>7369</v>
      </c>
      <c r="B1538" s="178" t="s">
        <v>111</v>
      </c>
      <c r="C1538" s="178" t="s">
        <v>3616</v>
      </c>
      <c r="D1538" s="197" t="s">
        <v>3617</v>
      </c>
      <c r="E1538" s="198" t="s">
        <v>111</v>
      </c>
      <c r="F1538" s="217">
        <v>0</v>
      </c>
      <c r="G1538" s="217">
        <v>0</v>
      </c>
      <c r="H1538" s="217">
        <v>0</v>
      </c>
      <c r="I1538" s="199" t="s">
        <v>234</v>
      </c>
      <c r="J1538" s="178" t="str">
        <f>_xlfn.XLOOKUP('FP&amp;A FEMA Mapping'!I1538,'FP&amp;A NFC Mapping'!M:M,'FP&amp;A NFC Mapping'!N:N)</f>
        <v>Corporate Services</v>
      </c>
    </row>
    <row r="1539" spans="1:10" ht="29.25">
      <c r="A1539" s="178" t="s">
        <v>7369</v>
      </c>
      <c r="B1539" s="178" t="s">
        <v>111</v>
      </c>
      <c r="C1539" s="178" t="s">
        <v>3618</v>
      </c>
      <c r="D1539" s="197" t="s">
        <v>3619</v>
      </c>
      <c r="E1539" s="198" t="s">
        <v>111</v>
      </c>
      <c r="F1539" s="217">
        <v>0</v>
      </c>
      <c r="G1539" s="217">
        <v>0</v>
      </c>
      <c r="H1539" s="217">
        <v>0</v>
      </c>
      <c r="I1539" s="199" t="s">
        <v>234</v>
      </c>
      <c r="J1539" s="178" t="str">
        <f>_xlfn.XLOOKUP('FP&amp;A FEMA Mapping'!I1539,'FP&amp;A NFC Mapping'!M:M,'FP&amp;A NFC Mapping'!N:N)</f>
        <v>Corporate Services</v>
      </c>
    </row>
    <row r="1540" spans="1:10" ht="29.25">
      <c r="A1540" s="178" t="s">
        <v>7369</v>
      </c>
      <c r="B1540" s="178" t="s">
        <v>111</v>
      </c>
      <c r="C1540" s="178" t="s">
        <v>3620</v>
      </c>
      <c r="D1540" s="197" t="s">
        <v>3621</v>
      </c>
      <c r="E1540" s="198" t="s">
        <v>111</v>
      </c>
      <c r="F1540" s="217">
        <v>0</v>
      </c>
      <c r="G1540" s="217">
        <v>0</v>
      </c>
      <c r="H1540" s="217">
        <v>0</v>
      </c>
      <c r="I1540" s="199" t="s">
        <v>234</v>
      </c>
      <c r="J1540" s="178" t="str">
        <f>_xlfn.XLOOKUP('FP&amp;A FEMA Mapping'!I1540,'FP&amp;A NFC Mapping'!M:M,'FP&amp;A NFC Mapping'!N:N)</f>
        <v>Corporate Services</v>
      </c>
    </row>
    <row r="1541" spans="1:10" ht="29.25">
      <c r="A1541" s="178" t="s">
        <v>7369</v>
      </c>
      <c r="B1541" s="178" t="s">
        <v>111</v>
      </c>
      <c r="C1541" s="178" t="s">
        <v>3622</v>
      </c>
      <c r="D1541" s="197" t="s">
        <v>3623</v>
      </c>
      <c r="E1541" s="198" t="s">
        <v>111</v>
      </c>
      <c r="F1541" s="217">
        <v>0</v>
      </c>
      <c r="G1541" s="217">
        <v>0</v>
      </c>
      <c r="H1541" s="217">
        <v>0</v>
      </c>
      <c r="I1541" s="199" t="s">
        <v>234</v>
      </c>
      <c r="J1541" s="178" t="str">
        <f>_xlfn.XLOOKUP('FP&amp;A FEMA Mapping'!I1541,'FP&amp;A NFC Mapping'!M:M,'FP&amp;A NFC Mapping'!N:N)</f>
        <v>Corporate Services</v>
      </c>
    </row>
    <row r="1542" spans="1:10">
      <c r="A1542" s="178" t="s">
        <v>7369</v>
      </c>
      <c r="B1542" s="178" t="s">
        <v>111</v>
      </c>
      <c r="C1542" s="178" t="s">
        <v>3624</v>
      </c>
      <c r="D1542" s="197" t="s">
        <v>3625</v>
      </c>
      <c r="E1542" s="198" t="s">
        <v>111</v>
      </c>
      <c r="F1542" s="217">
        <v>0</v>
      </c>
      <c r="G1542" s="217">
        <v>0</v>
      </c>
      <c r="H1542" s="217">
        <v>0</v>
      </c>
      <c r="I1542" s="199" t="s">
        <v>234</v>
      </c>
      <c r="J1542" s="178" t="str">
        <f>_xlfn.XLOOKUP('FP&amp;A FEMA Mapping'!I1542,'FP&amp;A NFC Mapping'!M:M,'FP&amp;A NFC Mapping'!N:N)</f>
        <v>Corporate Services</v>
      </c>
    </row>
    <row r="1543" spans="1:10" ht="29.25">
      <c r="A1543" s="178" t="s">
        <v>7369</v>
      </c>
      <c r="B1543" s="178" t="s">
        <v>111</v>
      </c>
      <c r="C1543" s="178" t="s">
        <v>3626</v>
      </c>
      <c r="D1543" s="197" t="s">
        <v>3627</v>
      </c>
      <c r="E1543" s="198" t="s">
        <v>111</v>
      </c>
      <c r="F1543" s="217">
        <v>0</v>
      </c>
      <c r="G1543" s="217">
        <v>0</v>
      </c>
      <c r="H1543" s="217">
        <v>0</v>
      </c>
      <c r="I1543" s="199" t="s">
        <v>234</v>
      </c>
      <c r="J1543" s="178" t="str">
        <f>_xlfn.XLOOKUP('FP&amp;A FEMA Mapping'!I1543,'FP&amp;A NFC Mapping'!M:M,'FP&amp;A NFC Mapping'!N:N)</f>
        <v>Corporate Services</v>
      </c>
    </row>
    <row r="1544" spans="1:10" ht="29.25">
      <c r="A1544" s="178" t="s">
        <v>7369</v>
      </c>
      <c r="B1544" s="178" t="s">
        <v>111</v>
      </c>
      <c r="C1544" s="178" t="s">
        <v>3628</v>
      </c>
      <c r="D1544" s="197" t="s">
        <v>3629</v>
      </c>
      <c r="E1544" s="198" t="s">
        <v>111</v>
      </c>
      <c r="F1544" s="217">
        <v>0</v>
      </c>
      <c r="G1544" s="217">
        <v>0</v>
      </c>
      <c r="H1544" s="217">
        <v>0</v>
      </c>
      <c r="I1544" s="199" t="s">
        <v>234</v>
      </c>
      <c r="J1544" s="178" t="str">
        <f>_xlfn.XLOOKUP('FP&amp;A FEMA Mapping'!I1544,'FP&amp;A NFC Mapping'!M:M,'FP&amp;A NFC Mapping'!N:N)</f>
        <v>Corporate Services</v>
      </c>
    </row>
    <row r="1545" spans="1:10">
      <c r="A1545" s="178" t="s">
        <v>7369</v>
      </c>
      <c r="B1545" s="178" t="s">
        <v>111</v>
      </c>
      <c r="C1545" s="178" t="s">
        <v>3630</v>
      </c>
      <c r="D1545" s="197" t="s">
        <v>3631</v>
      </c>
      <c r="E1545" s="198" t="s">
        <v>111</v>
      </c>
      <c r="F1545" s="217">
        <v>0</v>
      </c>
      <c r="G1545" s="217">
        <v>0</v>
      </c>
      <c r="H1545" s="217">
        <v>0</v>
      </c>
      <c r="I1545" s="199" t="s">
        <v>234</v>
      </c>
      <c r="J1545" s="178" t="str">
        <f>_xlfn.XLOOKUP('FP&amp;A FEMA Mapping'!I1545,'FP&amp;A NFC Mapping'!M:M,'FP&amp;A NFC Mapping'!N:N)</f>
        <v>Corporate Services</v>
      </c>
    </row>
    <row r="1546" spans="1:10" ht="29.25">
      <c r="A1546" s="178" t="s">
        <v>7369</v>
      </c>
      <c r="B1546" s="178" t="s">
        <v>111</v>
      </c>
      <c r="C1546" s="178" t="s">
        <v>3632</v>
      </c>
      <c r="D1546" s="197" t="s">
        <v>3633</v>
      </c>
      <c r="E1546" s="198" t="s">
        <v>111</v>
      </c>
      <c r="F1546" s="217">
        <v>0</v>
      </c>
      <c r="G1546" s="217">
        <v>0</v>
      </c>
      <c r="H1546" s="217">
        <v>0</v>
      </c>
      <c r="I1546" s="199" t="s">
        <v>234</v>
      </c>
      <c r="J1546" s="178" t="str">
        <f>_xlfn.XLOOKUP('FP&amp;A FEMA Mapping'!I1546,'FP&amp;A NFC Mapping'!M:M,'FP&amp;A NFC Mapping'!N:N)</f>
        <v>Corporate Services</v>
      </c>
    </row>
    <row r="1547" spans="1:10" ht="29.25">
      <c r="A1547" s="178" t="s">
        <v>7369</v>
      </c>
      <c r="B1547" s="178" t="s">
        <v>111</v>
      </c>
      <c r="C1547" s="178" t="s">
        <v>3634</v>
      </c>
      <c r="D1547" s="197" t="s">
        <v>3635</v>
      </c>
      <c r="E1547" s="198" t="s">
        <v>111</v>
      </c>
      <c r="F1547" s="217">
        <v>0</v>
      </c>
      <c r="G1547" s="217">
        <v>0</v>
      </c>
      <c r="H1547" s="217">
        <v>0</v>
      </c>
      <c r="I1547" s="199" t="s">
        <v>234</v>
      </c>
      <c r="J1547" s="178" t="str">
        <f>_xlfn.XLOOKUP('FP&amp;A FEMA Mapping'!I1547,'FP&amp;A NFC Mapping'!M:M,'FP&amp;A NFC Mapping'!N:N)</f>
        <v>Corporate Services</v>
      </c>
    </row>
    <row r="1548" spans="1:10" ht="29.25">
      <c r="A1548" s="178" t="s">
        <v>7369</v>
      </c>
      <c r="B1548" s="178" t="s">
        <v>111</v>
      </c>
      <c r="C1548" s="178" t="s">
        <v>3636</v>
      </c>
      <c r="D1548" s="197" t="s">
        <v>3637</v>
      </c>
      <c r="E1548" s="198" t="s">
        <v>111</v>
      </c>
      <c r="F1548" s="217">
        <v>0</v>
      </c>
      <c r="G1548" s="217">
        <v>0</v>
      </c>
      <c r="H1548" s="217">
        <v>0</v>
      </c>
      <c r="I1548" s="199" t="s">
        <v>234</v>
      </c>
      <c r="J1548" s="178" t="str">
        <f>_xlfn.XLOOKUP('FP&amp;A FEMA Mapping'!I1548,'FP&amp;A NFC Mapping'!M:M,'FP&amp;A NFC Mapping'!N:N)</f>
        <v>Corporate Services</v>
      </c>
    </row>
    <row r="1549" spans="1:10">
      <c r="A1549" s="178" t="s">
        <v>7369</v>
      </c>
      <c r="B1549" s="178" t="s">
        <v>111</v>
      </c>
      <c r="C1549" s="178" t="s">
        <v>3638</v>
      </c>
      <c r="D1549" s="197" t="s">
        <v>3639</v>
      </c>
      <c r="E1549" s="198" t="s">
        <v>111</v>
      </c>
      <c r="F1549" s="217">
        <v>0</v>
      </c>
      <c r="G1549" s="217">
        <v>0</v>
      </c>
      <c r="H1549" s="217">
        <v>0</v>
      </c>
      <c r="I1549" s="199" t="s">
        <v>234</v>
      </c>
      <c r="J1549" s="178" t="str">
        <f>_xlfn.XLOOKUP('FP&amp;A FEMA Mapping'!I1549,'FP&amp;A NFC Mapping'!M:M,'FP&amp;A NFC Mapping'!N:N)</f>
        <v>Corporate Services</v>
      </c>
    </row>
    <row r="1550" spans="1:10" ht="29.25">
      <c r="A1550" s="178" t="s">
        <v>7369</v>
      </c>
      <c r="B1550" s="178" t="s">
        <v>111</v>
      </c>
      <c r="C1550" s="178" t="s">
        <v>3640</v>
      </c>
      <c r="D1550" s="197" t="s">
        <v>3641</v>
      </c>
      <c r="E1550" s="198" t="s">
        <v>111</v>
      </c>
      <c r="F1550" s="217">
        <v>0</v>
      </c>
      <c r="G1550" s="217">
        <v>0</v>
      </c>
      <c r="H1550" s="217">
        <v>0</v>
      </c>
      <c r="I1550" s="199" t="s">
        <v>234</v>
      </c>
      <c r="J1550" s="178" t="str">
        <f>_xlfn.XLOOKUP('FP&amp;A FEMA Mapping'!I1550,'FP&amp;A NFC Mapping'!M:M,'FP&amp;A NFC Mapping'!N:N)</f>
        <v>Corporate Services</v>
      </c>
    </row>
    <row r="1551" spans="1:10">
      <c r="A1551" s="178" t="s">
        <v>7369</v>
      </c>
      <c r="B1551" s="178" t="s">
        <v>111</v>
      </c>
      <c r="C1551" s="178" t="s">
        <v>3642</v>
      </c>
      <c r="D1551" s="197" t="s">
        <v>3643</v>
      </c>
      <c r="E1551" s="198" t="s">
        <v>111</v>
      </c>
      <c r="F1551" s="217">
        <v>0</v>
      </c>
      <c r="G1551" s="217">
        <v>0</v>
      </c>
      <c r="H1551" s="217">
        <v>0</v>
      </c>
      <c r="I1551" s="199" t="s">
        <v>234</v>
      </c>
      <c r="J1551" s="178" t="str">
        <f>_xlfn.XLOOKUP('FP&amp;A FEMA Mapping'!I1551,'FP&amp;A NFC Mapping'!M:M,'FP&amp;A NFC Mapping'!N:N)</f>
        <v>Corporate Services</v>
      </c>
    </row>
    <row r="1552" spans="1:10">
      <c r="A1552" s="178" t="s">
        <v>7369</v>
      </c>
      <c r="B1552" s="178" t="s">
        <v>111</v>
      </c>
      <c r="C1552" s="178" t="s">
        <v>3644</v>
      </c>
      <c r="D1552" s="197" t="s">
        <v>3645</v>
      </c>
      <c r="E1552" s="198" t="s">
        <v>111</v>
      </c>
      <c r="F1552" s="217">
        <v>0</v>
      </c>
      <c r="G1552" s="217">
        <v>0</v>
      </c>
      <c r="H1552" s="217">
        <v>0</v>
      </c>
      <c r="I1552" s="199" t="s">
        <v>234</v>
      </c>
      <c r="J1552" s="178" t="str">
        <f>_xlfn.XLOOKUP('FP&amp;A FEMA Mapping'!I1552,'FP&amp;A NFC Mapping'!M:M,'FP&amp;A NFC Mapping'!N:N)</f>
        <v>Corporate Services</v>
      </c>
    </row>
    <row r="1553" spans="1:10" ht="29.25">
      <c r="A1553" s="178" t="s">
        <v>7369</v>
      </c>
      <c r="B1553" s="178" t="s">
        <v>115</v>
      </c>
      <c r="C1553" s="178" t="s">
        <v>3646</v>
      </c>
      <c r="D1553" s="197" t="s">
        <v>3647</v>
      </c>
      <c r="E1553" s="198" t="s">
        <v>115</v>
      </c>
      <c r="F1553" s="217">
        <v>0</v>
      </c>
      <c r="G1553" s="217">
        <v>0</v>
      </c>
      <c r="H1553" s="217">
        <v>0</v>
      </c>
      <c r="I1553" s="199" t="s">
        <v>234</v>
      </c>
      <c r="J1553" s="178" t="str">
        <f>_xlfn.XLOOKUP('FP&amp;A FEMA Mapping'!I1553,'FP&amp;A NFC Mapping'!M:M,'FP&amp;A NFC Mapping'!N:N)</f>
        <v>Corporate Services</v>
      </c>
    </row>
    <row r="1554" spans="1:10" ht="29.25">
      <c r="A1554" s="178" t="s">
        <v>7369</v>
      </c>
      <c r="B1554" s="178" t="s">
        <v>102</v>
      </c>
      <c r="C1554" s="178" t="s">
        <v>3648</v>
      </c>
      <c r="D1554" s="197" t="s">
        <v>3649</v>
      </c>
      <c r="E1554" s="198" t="s">
        <v>102</v>
      </c>
      <c r="F1554" s="217">
        <v>0</v>
      </c>
      <c r="G1554" s="217">
        <v>0</v>
      </c>
      <c r="H1554" s="217">
        <v>0</v>
      </c>
      <c r="I1554" s="199" t="s">
        <v>7347</v>
      </c>
      <c r="J1554" s="178" t="str">
        <f>_xlfn.XLOOKUP('FP&amp;A FEMA Mapping'!I1554,'FP&amp;A NFC Mapping'!M:M,'FP&amp;A NFC Mapping'!N:N)</f>
        <v>Engineering and Asset Management</v>
      </c>
    </row>
    <row r="1555" spans="1:10" ht="29.25">
      <c r="A1555" s="178" t="s">
        <v>7369</v>
      </c>
      <c r="B1555" s="178" t="s">
        <v>102</v>
      </c>
      <c r="C1555" s="178" t="s">
        <v>3650</v>
      </c>
      <c r="D1555" s="197" t="s">
        <v>3651</v>
      </c>
      <c r="E1555" s="198" t="s">
        <v>102</v>
      </c>
      <c r="F1555" s="217">
        <v>0</v>
      </c>
      <c r="G1555" s="217">
        <v>0</v>
      </c>
      <c r="H1555" s="217">
        <v>0</v>
      </c>
      <c r="I1555" s="199" t="s">
        <v>7347</v>
      </c>
      <c r="J1555" s="178" t="str">
        <f>_xlfn.XLOOKUP('FP&amp;A FEMA Mapping'!I1555,'FP&amp;A NFC Mapping'!M:M,'FP&amp;A NFC Mapping'!N:N)</f>
        <v>Engineering and Asset Management</v>
      </c>
    </row>
    <row r="1556" spans="1:10" ht="29.25">
      <c r="A1556" s="178" t="s">
        <v>7369</v>
      </c>
      <c r="B1556" s="178" t="s">
        <v>102</v>
      </c>
      <c r="C1556" s="178" t="s">
        <v>3652</v>
      </c>
      <c r="D1556" s="197" t="s">
        <v>3653</v>
      </c>
      <c r="E1556" s="198" t="s">
        <v>102</v>
      </c>
      <c r="F1556" s="217">
        <v>0</v>
      </c>
      <c r="G1556" s="217">
        <v>0</v>
      </c>
      <c r="H1556" s="217">
        <v>0</v>
      </c>
      <c r="I1556" s="199" t="s">
        <v>7347</v>
      </c>
      <c r="J1556" s="178" t="str">
        <f>_xlfn.XLOOKUP('FP&amp;A FEMA Mapping'!I1556,'FP&amp;A NFC Mapping'!M:M,'FP&amp;A NFC Mapping'!N:N)</f>
        <v>Engineering and Asset Management</v>
      </c>
    </row>
    <row r="1557" spans="1:10" ht="29.25">
      <c r="A1557" s="178" t="s">
        <v>7369</v>
      </c>
      <c r="B1557" s="178" t="s">
        <v>102</v>
      </c>
      <c r="C1557" s="178" t="s">
        <v>3654</v>
      </c>
      <c r="D1557" s="197" t="s">
        <v>3655</v>
      </c>
      <c r="E1557" s="198" t="s">
        <v>102</v>
      </c>
      <c r="F1557" s="217">
        <v>0</v>
      </c>
      <c r="G1557" s="217">
        <v>0</v>
      </c>
      <c r="H1557" s="217">
        <v>0</v>
      </c>
      <c r="I1557" s="199" t="s">
        <v>7347</v>
      </c>
      <c r="J1557" s="178" t="str">
        <f>_xlfn.XLOOKUP('FP&amp;A FEMA Mapping'!I1557,'FP&amp;A NFC Mapping'!M:M,'FP&amp;A NFC Mapping'!N:N)</f>
        <v>Engineering and Asset Management</v>
      </c>
    </row>
    <row r="1558" spans="1:10" ht="29.25">
      <c r="A1558" s="178" t="s">
        <v>7369</v>
      </c>
      <c r="B1558" s="178" t="s">
        <v>102</v>
      </c>
      <c r="C1558" s="178" t="s">
        <v>3656</v>
      </c>
      <c r="D1558" s="197" t="s">
        <v>3657</v>
      </c>
      <c r="E1558" s="198" t="s">
        <v>102</v>
      </c>
      <c r="F1558" s="217">
        <v>0</v>
      </c>
      <c r="G1558" s="217">
        <v>0</v>
      </c>
      <c r="H1558" s="217">
        <v>0</v>
      </c>
      <c r="I1558" s="199" t="s">
        <v>7347</v>
      </c>
      <c r="J1558" s="178" t="str">
        <f>_xlfn.XLOOKUP('FP&amp;A FEMA Mapping'!I1558,'FP&amp;A NFC Mapping'!M:M,'FP&amp;A NFC Mapping'!N:N)</f>
        <v>Engineering and Asset Management</v>
      </c>
    </row>
    <row r="1559" spans="1:10" ht="29.25">
      <c r="A1559" s="178" t="s">
        <v>7369</v>
      </c>
      <c r="B1559" s="178" t="s">
        <v>102</v>
      </c>
      <c r="C1559" s="178" t="s">
        <v>3658</v>
      </c>
      <c r="D1559" s="197" t="s">
        <v>3659</v>
      </c>
      <c r="E1559" s="198" t="s">
        <v>102</v>
      </c>
      <c r="F1559" s="217">
        <v>0</v>
      </c>
      <c r="G1559" s="217">
        <v>0</v>
      </c>
      <c r="H1559" s="217">
        <v>0</v>
      </c>
      <c r="I1559" s="199" t="s">
        <v>7347</v>
      </c>
      <c r="J1559" s="178" t="str">
        <f>_xlfn.XLOOKUP('FP&amp;A FEMA Mapping'!I1559,'FP&amp;A NFC Mapping'!M:M,'FP&amp;A NFC Mapping'!N:N)</f>
        <v>Engineering and Asset Management</v>
      </c>
    </row>
    <row r="1560" spans="1:10" ht="29.25">
      <c r="A1560" s="178" t="s">
        <v>7369</v>
      </c>
      <c r="B1560" s="178" t="s">
        <v>102</v>
      </c>
      <c r="C1560" s="178" t="s">
        <v>3660</v>
      </c>
      <c r="D1560" s="197" t="s">
        <v>3661</v>
      </c>
      <c r="E1560" s="198" t="s">
        <v>102</v>
      </c>
      <c r="F1560" s="217">
        <v>0</v>
      </c>
      <c r="G1560" s="217">
        <v>0</v>
      </c>
      <c r="H1560" s="217">
        <v>0</v>
      </c>
      <c r="I1560" s="199" t="s">
        <v>7347</v>
      </c>
      <c r="J1560" s="178" t="str">
        <f>_xlfn.XLOOKUP('FP&amp;A FEMA Mapping'!I1560,'FP&amp;A NFC Mapping'!M:M,'FP&amp;A NFC Mapping'!N:N)</f>
        <v>Engineering and Asset Management</v>
      </c>
    </row>
    <row r="1561" spans="1:10" ht="29.25">
      <c r="A1561" s="178" t="s">
        <v>7369</v>
      </c>
      <c r="B1561" s="178" t="s">
        <v>102</v>
      </c>
      <c r="C1561" s="178" t="s">
        <v>3662</v>
      </c>
      <c r="D1561" s="197" t="s">
        <v>3663</v>
      </c>
      <c r="E1561" s="198" t="s">
        <v>102</v>
      </c>
      <c r="F1561" s="217">
        <v>0</v>
      </c>
      <c r="G1561" s="217">
        <v>0</v>
      </c>
      <c r="H1561" s="217">
        <v>0</v>
      </c>
      <c r="I1561" s="199" t="s">
        <v>7347</v>
      </c>
      <c r="J1561" s="178" t="str">
        <f>_xlfn.XLOOKUP('FP&amp;A FEMA Mapping'!I1561,'FP&amp;A NFC Mapping'!M:M,'FP&amp;A NFC Mapping'!N:N)</f>
        <v>Engineering and Asset Management</v>
      </c>
    </row>
    <row r="1562" spans="1:10" ht="29.25">
      <c r="A1562" s="178" t="s">
        <v>7369</v>
      </c>
      <c r="B1562" s="178" t="s">
        <v>102</v>
      </c>
      <c r="C1562" s="178" t="s">
        <v>3664</v>
      </c>
      <c r="D1562" s="197" t="s">
        <v>3665</v>
      </c>
      <c r="E1562" s="198" t="s">
        <v>102</v>
      </c>
      <c r="F1562" s="217">
        <v>0</v>
      </c>
      <c r="G1562" s="217">
        <v>0</v>
      </c>
      <c r="H1562" s="217">
        <v>0</v>
      </c>
      <c r="I1562" s="199" t="s">
        <v>7347</v>
      </c>
      <c r="J1562" s="178" t="str">
        <f>_xlfn.XLOOKUP('FP&amp;A FEMA Mapping'!I1562,'FP&amp;A NFC Mapping'!M:M,'FP&amp;A NFC Mapping'!N:N)</f>
        <v>Engineering and Asset Management</v>
      </c>
    </row>
    <row r="1563" spans="1:10" ht="29.25">
      <c r="A1563" s="178" t="s">
        <v>7369</v>
      </c>
      <c r="B1563" s="178" t="s">
        <v>102</v>
      </c>
      <c r="C1563" s="178" t="s">
        <v>3666</v>
      </c>
      <c r="D1563" s="197" t="s">
        <v>3667</v>
      </c>
      <c r="E1563" s="198" t="s">
        <v>102</v>
      </c>
      <c r="F1563" s="217">
        <v>0</v>
      </c>
      <c r="G1563" s="217">
        <v>0</v>
      </c>
      <c r="H1563" s="217">
        <v>0</v>
      </c>
      <c r="I1563" s="199" t="s">
        <v>7347</v>
      </c>
      <c r="J1563" s="178" t="str">
        <f>_xlfn.XLOOKUP('FP&amp;A FEMA Mapping'!I1563,'FP&amp;A NFC Mapping'!M:M,'FP&amp;A NFC Mapping'!N:N)</f>
        <v>Engineering and Asset Management</v>
      </c>
    </row>
    <row r="1564" spans="1:10" ht="29.25">
      <c r="A1564" s="178" t="s">
        <v>7369</v>
      </c>
      <c r="B1564" s="178" t="s">
        <v>102</v>
      </c>
      <c r="C1564" s="178" t="s">
        <v>3668</v>
      </c>
      <c r="D1564" s="197" t="s">
        <v>3669</v>
      </c>
      <c r="E1564" s="198" t="s">
        <v>102</v>
      </c>
      <c r="F1564" s="217">
        <v>0</v>
      </c>
      <c r="G1564" s="217">
        <v>0</v>
      </c>
      <c r="H1564" s="217">
        <v>0</v>
      </c>
      <c r="I1564" s="199" t="s">
        <v>7347</v>
      </c>
      <c r="J1564" s="178" t="str">
        <f>_xlfn.XLOOKUP('FP&amp;A FEMA Mapping'!I1564,'FP&amp;A NFC Mapping'!M:M,'FP&amp;A NFC Mapping'!N:N)</f>
        <v>Engineering and Asset Management</v>
      </c>
    </row>
    <row r="1565" spans="1:10" ht="29.25">
      <c r="A1565" s="178" t="s">
        <v>7369</v>
      </c>
      <c r="B1565" s="178" t="s">
        <v>102</v>
      </c>
      <c r="C1565" s="178" t="s">
        <v>3670</v>
      </c>
      <c r="D1565" s="197" t="s">
        <v>3671</v>
      </c>
      <c r="E1565" s="198" t="s">
        <v>102</v>
      </c>
      <c r="F1565" s="217">
        <v>0</v>
      </c>
      <c r="G1565" s="217">
        <v>0</v>
      </c>
      <c r="H1565" s="217">
        <v>0</v>
      </c>
      <c r="I1565" s="199" t="s">
        <v>7347</v>
      </c>
      <c r="J1565" s="178" t="str">
        <f>_xlfn.XLOOKUP('FP&amp;A FEMA Mapping'!I1565,'FP&amp;A NFC Mapping'!M:M,'FP&amp;A NFC Mapping'!N:N)</f>
        <v>Engineering and Asset Management</v>
      </c>
    </row>
    <row r="1566" spans="1:10" ht="29.25">
      <c r="A1566" s="178" t="s">
        <v>7369</v>
      </c>
      <c r="B1566" s="178" t="s">
        <v>98</v>
      </c>
      <c r="C1566" s="178" t="s">
        <v>3672</v>
      </c>
      <c r="D1566" s="197" t="s">
        <v>3673</v>
      </c>
      <c r="E1566" s="198" t="s">
        <v>98</v>
      </c>
      <c r="F1566" s="217">
        <v>2843.53</v>
      </c>
      <c r="G1566" s="217">
        <v>2287.5499999999997</v>
      </c>
      <c r="H1566" s="217">
        <v>555.98000000000047</v>
      </c>
      <c r="I1566" s="199" t="s">
        <v>7347</v>
      </c>
      <c r="J1566" s="178" t="str">
        <f>_xlfn.XLOOKUP('FP&amp;A FEMA Mapping'!I1566,'FP&amp;A NFC Mapping'!M:M,'FP&amp;A NFC Mapping'!N:N)</f>
        <v>Engineering and Asset Management</v>
      </c>
    </row>
    <row r="1567" spans="1:10" ht="29.25">
      <c r="A1567" s="178" t="s">
        <v>7369</v>
      </c>
      <c r="B1567" s="178" t="s">
        <v>98</v>
      </c>
      <c r="C1567" s="178" t="s">
        <v>3674</v>
      </c>
      <c r="D1567" s="197" t="s">
        <v>3675</v>
      </c>
      <c r="E1567" s="198" t="s">
        <v>98</v>
      </c>
      <c r="F1567" s="217">
        <v>776.17000000000019</v>
      </c>
      <c r="G1567" s="217">
        <v>730.55000000000007</v>
      </c>
      <c r="H1567" s="217">
        <v>45.620000000000118</v>
      </c>
      <c r="I1567" s="199" t="s">
        <v>7347</v>
      </c>
      <c r="J1567" s="178" t="str">
        <f>_xlfn.XLOOKUP('FP&amp;A FEMA Mapping'!I1567,'FP&amp;A NFC Mapping'!M:M,'FP&amp;A NFC Mapping'!N:N)</f>
        <v>Engineering and Asset Management</v>
      </c>
    </row>
    <row r="1568" spans="1:10" ht="29.25">
      <c r="A1568" s="178" t="s">
        <v>7369</v>
      </c>
      <c r="B1568" s="178" t="s">
        <v>98</v>
      </c>
      <c r="C1568" s="178" t="s">
        <v>3676</v>
      </c>
      <c r="D1568" s="197" t="s">
        <v>3677</v>
      </c>
      <c r="E1568" s="198" t="s">
        <v>98</v>
      </c>
      <c r="F1568" s="217">
        <v>719.74</v>
      </c>
      <c r="G1568" s="217">
        <v>0</v>
      </c>
      <c r="H1568" s="217">
        <v>719.74</v>
      </c>
      <c r="I1568" s="199" t="s">
        <v>7347</v>
      </c>
      <c r="J1568" s="178" t="str">
        <f>_xlfn.XLOOKUP('FP&amp;A FEMA Mapping'!I1568,'FP&amp;A NFC Mapping'!M:M,'FP&amp;A NFC Mapping'!N:N)</f>
        <v>Engineering and Asset Management</v>
      </c>
    </row>
    <row r="1569" spans="1:10" ht="29.25">
      <c r="A1569" s="178" t="s">
        <v>7369</v>
      </c>
      <c r="B1569" s="178" t="s">
        <v>98</v>
      </c>
      <c r="C1569" s="178" t="s">
        <v>3678</v>
      </c>
      <c r="D1569" s="197" t="s">
        <v>3679</v>
      </c>
      <c r="E1569" s="198" t="s">
        <v>98</v>
      </c>
      <c r="F1569" s="217">
        <v>103723.87999999998</v>
      </c>
      <c r="G1569" s="217">
        <v>64000.919999999991</v>
      </c>
      <c r="H1569" s="217">
        <v>39722.959999999985</v>
      </c>
      <c r="I1569" s="199" t="s">
        <v>7347</v>
      </c>
      <c r="J1569" s="178" t="str">
        <f>_xlfn.XLOOKUP('FP&amp;A FEMA Mapping'!I1569,'FP&amp;A NFC Mapping'!M:M,'FP&amp;A NFC Mapping'!N:N)</f>
        <v>Engineering and Asset Management</v>
      </c>
    </row>
    <row r="1570" spans="1:10" ht="29.25">
      <c r="A1570" s="178" t="s">
        <v>7369</v>
      </c>
      <c r="B1570" s="178" t="s">
        <v>98</v>
      </c>
      <c r="C1570" s="178" t="s">
        <v>3680</v>
      </c>
      <c r="D1570" s="197" t="s">
        <v>3681</v>
      </c>
      <c r="E1570" s="198" t="s">
        <v>98</v>
      </c>
      <c r="F1570" s="217">
        <v>0</v>
      </c>
      <c r="G1570" s="217">
        <v>0</v>
      </c>
      <c r="H1570" s="217">
        <v>0</v>
      </c>
      <c r="I1570" s="199" t="s">
        <v>7347</v>
      </c>
      <c r="J1570" s="178" t="str">
        <f>_xlfn.XLOOKUP('FP&amp;A FEMA Mapping'!I1570,'FP&amp;A NFC Mapping'!M:M,'FP&amp;A NFC Mapping'!N:N)</f>
        <v>Engineering and Asset Management</v>
      </c>
    </row>
    <row r="1571" spans="1:10" ht="29.25">
      <c r="A1571" s="178" t="s">
        <v>7369</v>
      </c>
      <c r="B1571" s="178" t="s">
        <v>98</v>
      </c>
      <c r="C1571" s="178" t="s">
        <v>3682</v>
      </c>
      <c r="D1571" s="197" t="s">
        <v>3683</v>
      </c>
      <c r="E1571" s="198" t="s">
        <v>98</v>
      </c>
      <c r="F1571" s="217">
        <v>1364.72</v>
      </c>
      <c r="G1571" s="217">
        <v>0</v>
      </c>
      <c r="H1571" s="217">
        <v>1364.72</v>
      </c>
      <c r="I1571" s="199" t="s">
        <v>7347</v>
      </c>
      <c r="J1571" s="178" t="str">
        <f>_xlfn.XLOOKUP('FP&amp;A FEMA Mapping'!I1571,'FP&amp;A NFC Mapping'!M:M,'FP&amp;A NFC Mapping'!N:N)</f>
        <v>Engineering and Asset Management</v>
      </c>
    </row>
    <row r="1572" spans="1:10" ht="29.25">
      <c r="A1572" s="178" t="s">
        <v>7369</v>
      </c>
      <c r="B1572" s="178" t="s">
        <v>98</v>
      </c>
      <c r="C1572" s="178" t="s">
        <v>3684</v>
      </c>
      <c r="D1572" s="197" t="s">
        <v>3685</v>
      </c>
      <c r="E1572" s="198" t="s">
        <v>98</v>
      </c>
      <c r="F1572" s="217">
        <v>0</v>
      </c>
      <c r="G1572" s="217">
        <v>0</v>
      </c>
      <c r="H1572" s="217">
        <v>0</v>
      </c>
      <c r="I1572" s="199" t="s">
        <v>7347</v>
      </c>
      <c r="J1572" s="178" t="str">
        <f>_xlfn.XLOOKUP('FP&amp;A FEMA Mapping'!I1572,'FP&amp;A NFC Mapping'!M:M,'FP&amp;A NFC Mapping'!N:N)</f>
        <v>Engineering and Asset Management</v>
      </c>
    </row>
    <row r="1573" spans="1:10" ht="29.25">
      <c r="A1573" s="178" t="s">
        <v>7369</v>
      </c>
      <c r="B1573" s="178" t="s">
        <v>98</v>
      </c>
      <c r="C1573" s="178" t="s">
        <v>3686</v>
      </c>
      <c r="D1573" s="197" t="s">
        <v>3687</v>
      </c>
      <c r="E1573" s="198" t="s">
        <v>98</v>
      </c>
      <c r="F1573" s="217">
        <v>0</v>
      </c>
      <c r="G1573" s="217">
        <v>0</v>
      </c>
      <c r="H1573" s="217">
        <v>0</v>
      </c>
      <c r="I1573" s="199" t="s">
        <v>7347</v>
      </c>
      <c r="J1573" s="178" t="str">
        <f>_xlfn.XLOOKUP('FP&amp;A FEMA Mapping'!I1573,'FP&amp;A NFC Mapping'!M:M,'FP&amp;A NFC Mapping'!N:N)</f>
        <v>Engineering and Asset Management</v>
      </c>
    </row>
    <row r="1574" spans="1:10" ht="29.25">
      <c r="A1574" s="178" t="s">
        <v>7369</v>
      </c>
      <c r="B1574" s="178" t="s">
        <v>98</v>
      </c>
      <c r="C1574" s="178" t="s">
        <v>3688</v>
      </c>
      <c r="D1574" s="197" t="s">
        <v>3689</v>
      </c>
      <c r="E1574" s="198" t="s">
        <v>98</v>
      </c>
      <c r="F1574" s="217">
        <v>0</v>
      </c>
      <c r="G1574" s="217">
        <v>0</v>
      </c>
      <c r="H1574" s="217">
        <v>0</v>
      </c>
      <c r="I1574" s="199" t="s">
        <v>7347</v>
      </c>
      <c r="J1574" s="178" t="str">
        <f>_xlfn.XLOOKUP('FP&amp;A FEMA Mapping'!I1574,'FP&amp;A NFC Mapping'!M:M,'FP&amp;A NFC Mapping'!N:N)</f>
        <v>Engineering and Asset Management</v>
      </c>
    </row>
    <row r="1575" spans="1:10" ht="29.25">
      <c r="A1575" s="178" t="s">
        <v>7369</v>
      </c>
      <c r="B1575" s="178" t="s">
        <v>98</v>
      </c>
      <c r="C1575" s="178" t="s">
        <v>3690</v>
      </c>
      <c r="D1575" s="197" t="s">
        <v>3691</v>
      </c>
      <c r="E1575" s="198" t="s">
        <v>98</v>
      </c>
      <c r="F1575" s="217">
        <v>0</v>
      </c>
      <c r="G1575" s="217">
        <v>0</v>
      </c>
      <c r="H1575" s="217">
        <v>0</v>
      </c>
      <c r="I1575" s="199" t="s">
        <v>7347</v>
      </c>
      <c r="J1575" s="178" t="str">
        <f>_xlfn.XLOOKUP('FP&amp;A FEMA Mapping'!I1575,'FP&amp;A NFC Mapping'!M:M,'FP&amp;A NFC Mapping'!N:N)</f>
        <v>Engineering and Asset Management</v>
      </c>
    </row>
    <row r="1576" spans="1:10" ht="29.25">
      <c r="A1576" s="178" t="s">
        <v>7369</v>
      </c>
      <c r="B1576" s="178" t="s">
        <v>98</v>
      </c>
      <c r="C1576" s="178" t="s">
        <v>3692</v>
      </c>
      <c r="D1576" s="197" t="s">
        <v>3693</v>
      </c>
      <c r="E1576" s="198" t="s">
        <v>98</v>
      </c>
      <c r="F1576" s="217">
        <v>0</v>
      </c>
      <c r="G1576" s="217">
        <v>0</v>
      </c>
      <c r="H1576" s="217">
        <v>0</v>
      </c>
      <c r="I1576" s="199" t="s">
        <v>7347</v>
      </c>
      <c r="J1576" s="178" t="str">
        <f>_xlfn.XLOOKUP('FP&amp;A FEMA Mapping'!I1576,'FP&amp;A NFC Mapping'!M:M,'FP&amp;A NFC Mapping'!N:N)</f>
        <v>Engineering and Asset Management</v>
      </c>
    </row>
    <row r="1577" spans="1:10" ht="29.25">
      <c r="A1577" s="178" t="s">
        <v>7369</v>
      </c>
      <c r="B1577" s="178" t="s">
        <v>98</v>
      </c>
      <c r="C1577" s="178" t="s">
        <v>3694</v>
      </c>
      <c r="D1577" s="197" t="s">
        <v>3695</v>
      </c>
      <c r="E1577" s="198" t="s">
        <v>98</v>
      </c>
      <c r="F1577" s="217">
        <v>806.23</v>
      </c>
      <c r="G1577" s="217">
        <v>0</v>
      </c>
      <c r="H1577" s="217">
        <v>806.23</v>
      </c>
      <c r="I1577" s="199" t="s">
        <v>7347</v>
      </c>
      <c r="J1577" s="178" t="str">
        <f>_xlfn.XLOOKUP('FP&amp;A FEMA Mapping'!I1577,'FP&amp;A NFC Mapping'!M:M,'FP&amp;A NFC Mapping'!N:N)</f>
        <v>Engineering and Asset Management</v>
      </c>
    </row>
    <row r="1578" spans="1:10" ht="29.25">
      <c r="A1578" s="178" t="s">
        <v>7369</v>
      </c>
      <c r="B1578" s="178" t="s">
        <v>98</v>
      </c>
      <c r="C1578" s="178" t="s">
        <v>3696</v>
      </c>
      <c r="D1578" s="197" t="s">
        <v>3697</v>
      </c>
      <c r="E1578" s="198" t="s">
        <v>98</v>
      </c>
      <c r="F1578" s="217">
        <v>0</v>
      </c>
      <c r="G1578" s="217">
        <v>0</v>
      </c>
      <c r="H1578" s="217">
        <v>0</v>
      </c>
      <c r="I1578" s="199" t="s">
        <v>7347</v>
      </c>
      <c r="J1578" s="178" t="str">
        <f>_xlfn.XLOOKUP('FP&amp;A FEMA Mapping'!I1578,'FP&amp;A NFC Mapping'!M:M,'FP&amp;A NFC Mapping'!N:N)</f>
        <v>Engineering and Asset Management</v>
      </c>
    </row>
    <row r="1579" spans="1:10" ht="29.25">
      <c r="A1579" s="178" t="s">
        <v>7369</v>
      </c>
      <c r="B1579" s="178" t="s">
        <v>98</v>
      </c>
      <c r="C1579" s="178" t="s">
        <v>3698</v>
      </c>
      <c r="D1579" s="197" t="s">
        <v>3699</v>
      </c>
      <c r="E1579" s="198" t="s">
        <v>98</v>
      </c>
      <c r="F1579" s="217">
        <v>0</v>
      </c>
      <c r="G1579" s="217">
        <v>0</v>
      </c>
      <c r="H1579" s="217">
        <v>0</v>
      </c>
      <c r="I1579" s="199" t="s">
        <v>7347</v>
      </c>
      <c r="J1579" s="178" t="str">
        <f>_xlfn.XLOOKUP('FP&amp;A FEMA Mapping'!I1579,'FP&amp;A NFC Mapping'!M:M,'FP&amp;A NFC Mapping'!N:N)</f>
        <v>Engineering and Asset Management</v>
      </c>
    </row>
    <row r="1580" spans="1:10" ht="29.25">
      <c r="A1580" s="178" t="s">
        <v>7369</v>
      </c>
      <c r="B1580" s="178" t="s">
        <v>98</v>
      </c>
      <c r="C1580" s="178" t="s">
        <v>3700</v>
      </c>
      <c r="D1580" s="197" t="s">
        <v>3701</v>
      </c>
      <c r="E1580" s="198" t="s">
        <v>98</v>
      </c>
      <c r="F1580" s="217">
        <v>0</v>
      </c>
      <c r="G1580" s="217">
        <v>0</v>
      </c>
      <c r="H1580" s="217">
        <v>0</v>
      </c>
      <c r="I1580" s="199" t="s">
        <v>7347</v>
      </c>
      <c r="J1580" s="178" t="str">
        <f>_xlfn.XLOOKUP('FP&amp;A FEMA Mapping'!I1580,'FP&amp;A NFC Mapping'!M:M,'FP&amp;A NFC Mapping'!N:N)</f>
        <v>Engineering and Asset Management</v>
      </c>
    </row>
    <row r="1581" spans="1:10" ht="29.25">
      <c r="A1581" s="178" t="s">
        <v>7369</v>
      </c>
      <c r="B1581" s="178" t="s">
        <v>98</v>
      </c>
      <c r="C1581" s="178" t="s">
        <v>3702</v>
      </c>
      <c r="D1581" s="197" t="s">
        <v>3703</v>
      </c>
      <c r="E1581" s="198" t="s">
        <v>98</v>
      </c>
      <c r="F1581" s="217">
        <v>0</v>
      </c>
      <c r="G1581" s="217">
        <v>0</v>
      </c>
      <c r="H1581" s="217">
        <v>0</v>
      </c>
      <c r="I1581" s="199" t="s">
        <v>7347</v>
      </c>
      <c r="J1581" s="178" t="str">
        <f>_xlfn.XLOOKUP('FP&amp;A FEMA Mapping'!I1581,'FP&amp;A NFC Mapping'!M:M,'FP&amp;A NFC Mapping'!N:N)</f>
        <v>Engineering and Asset Management</v>
      </c>
    </row>
    <row r="1582" spans="1:10" ht="29.25">
      <c r="A1582" s="178" t="s">
        <v>7369</v>
      </c>
      <c r="B1582" s="178" t="s">
        <v>98</v>
      </c>
      <c r="C1582" s="178" t="s">
        <v>3704</v>
      </c>
      <c r="D1582" s="197" t="s">
        <v>3705</v>
      </c>
      <c r="E1582" s="198" t="s">
        <v>98</v>
      </c>
      <c r="F1582" s="217">
        <v>0</v>
      </c>
      <c r="G1582" s="217">
        <v>0</v>
      </c>
      <c r="H1582" s="217">
        <v>0</v>
      </c>
      <c r="I1582" s="199" t="s">
        <v>7347</v>
      </c>
      <c r="J1582" s="178" t="str">
        <f>_xlfn.XLOOKUP('FP&amp;A FEMA Mapping'!I1582,'FP&amp;A NFC Mapping'!M:M,'FP&amp;A NFC Mapping'!N:N)</f>
        <v>Engineering and Asset Management</v>
      </c>
    </row>
    <row r="1583" spans="1:10" ht="29.25">
      <c r="A1583" s="178" t="s">
        <v>7369</v>
      </c>
      <c r="B1583" s="178" t="s">
        <v>98</v>
      </c>
      <c r="C1583" s="178" t="s">
        <v>3706</v>
      </c>
      <c r="D1583" s="197" t="s">
        <v>3707</v>
      </c>
      <c r="E1583" s="198" t="s">
        <v>98</v>
      </c>
      <c r="F1583" s="217">
        <v>0</v>
      </c>
      <c r="G1583" s="217">
        <v>0</v>
      </c>
      <c r="H1583" s="217">
        <v>0</v>
      </c>
      <c r="I1583" s="199" t="s">
        <v>7347</v>
      </c>
      <c r="J1583" s="178" t="str">
        <f>_xlfn.XLOOKUP('FP&amp;A FEMA Mapping'!I1583,'FP&amp;A NFC Mapping'!M:M,'FP&amp;A NFC Mapping'!N:N)</f>
        <v>Engineering and Asset Management</v>
      </c>
    </row>
    <row r="1584" spans="1:10" ht="29.25">
      <c r="A1584" s="178" t="s">
        <v>7369</v>
      </c>
      <c r="B1584" s="178" t="s">
        <v>98</v>
      </c>
      <c r="C1584" s="178" t="s">
        <v>3708</v>
      </c>
      <c r="D1584" s="197" t="s">
        <v>3709</v>
      </c>
      <c r="E1584" s="198" t="s">
        <v>98</v>
      </c>
      <c r="F1584" s="217">
        <v>0</v>
      </c>
      <c r="G1584" s="217">
        <v>0</v>
      </c>
      <c r="H1584" s="217">
        <v>0</v>
      </c>
      <c r="I1584" s="199" t="s">
        <v>7347</v>
      </c>
      <c r="J1584" s="178" t="str">
        <f>_xlfn.XLOOKUP('FP&amp;A FEMA Mapping'!I1584,'FP&amp;A NFC Mapping'!M:M,'FP&amp;A NFC Mapping'!N:N)</f>
        <v>Engineering and Asset Management</v>
      </c>
    </row>
    <row r="1585" spans="1:10" ht="29.25">
      <c r="A1585" s="178" t="s">
        <v>7369</v>
      </c>
      <c r="B1585" s="178" t="s">
        <v>98</v>
      </c>
      <c r="C1585" s="178" t="s">
        <v>3710</v>
      </c>
      <c r="D1585" s="197" t="s">
        <v>3711</v>
      </c>
      <c r="E1585" s="198" t="s">
        <v>98</v>
      </c>
      <c r="F1585" s="217">
        <v>0</v>
      </c>
      <c r="G1585" s="217">
        <v>0</v>
      </c>
      <c r="H1585" s="217">
        <v>0</v>
      </c>
      <c r="I1585" s="199" t="s">
        <v>7347</v>
      </c>
      <c r="J1585" s="178" t="str">
        <f>_xlfn.XLOOKUP('FP&amp;A FEMA Mapping'!I1585,'FP&amp;A NFC Mapping'!M:M,'FP&amp;A NFC Mapping'!N:N)</f>
        <v>Engineering and Asset Management</v>
      </c>
    </row>
    <row r="1586" spans="1:10" ht="29.25">
      <c r="A1586" s="178" t="s">
        <v>7369</v>
      </c>
      <c r="B1586" s="178" t="s">
        <v>98</v>
      </c>
      <c r="C1586" s="178" t="s">
        <v>3712</v>
      </c>
      <c r="D1586" s="197" t="s">
        <v>3713</v>
      </c>
      <c r="E1586" s="198" t="s">
        <v>98</v>
      </c>
      <c r="F1586" s="217">
        <v>-615.70000000000027</v>
      </c>
      <c r="G1586" s="217">
        <v>205.36999999999944</v>
      </c>
      <c r="H1586" s="217">
        <v>-821.06999999999971</v>
      </c>
      <c r="I1586" s="199" t="s">
        <v>7347</v>
      </c>
      <c r="J1586" s="178" t="str">
        <f>_xlfn.XLOOKUP('FP&amp;A FEMA Mapping'!I1586,'FP&amp;A NFC Mapping'!M:M,'FP&amp;A NFC Mapping'!N:N)</f>
        <v>Engineering and Asset Management</v>
      </c>
    </row>
    <row r="1587" spans="1:10" ht="29.25">
      <c r="A1587" s="178" t="s">
        <v>7369</v>
      </c>
      <c r="B1587" s="178" t="s">
        <v>98</v>
      </c>
      <c r="C1587" s="178" t="s">
        <v>3714</v>
      </c>
      <c r="D1587" s="197" t="s">
        <v>3715</v>
      </c>
      <c r="E1587" s="198" t="s">
        <v>98</v>
      </c>
      <c r="F1587" s="217">
        <v>810.57999999999993</v>
      </c>
      <c r="G1587" s="217">
        <v>764.95999999999992</v>
      </c>
      <c r="H1587" s="217">
        <v>45.62</v>
      </c>
      <c r="I1587" s="199" t="s">
        <v>7347</v>
      </c>
      <c r="J1587" s="178" t="str">
        <f>_xlfn.XLOOKUP('FP&amp;A FEMA Mapping'!I1587,'FP&amp;A NFC Mapping'!M:M,'FP&amp;A NFC Mapping'!N:N)</f>
        <v>Engineering and Asset Management</v>
      </c>
    </row>
    <row r="1588" spans="1:10" ht="29.25">
      <c r="A1588" s="178" t="s">
        <v>7369</v>
      </c>
      <c r="B1588" s="178" t="s">
        <v>98</v>
      </c>
      <c r="C1588" s="178" t="s">
        <v>3716</v>
      </c>
      <c r="D1588" s="197" t="s">
        <v>3717</v>
      </c>
      <c r="E1588" s="198" t="s">
        <v>98</v>
      </c>
      <c r="F1588" s="217">
        <v>674.83000000000038</v>
      </c>
      <c r="G1588" s="217">
        <v>632.07000000000016</v>
      </c>
      <c r="H1588" s="217">
        <v>42.760000000000169</v>
      </c>
      <c r="I1588" s="199" t="s">
        <v>7347</v>
      </c>
      <c r="J1588" s="178" t="str">
        <f>_xlfn.XLOOKUP('FP&amp;A FEMA Mapping'!I1588,'FP&amp;A NFC Mapping'!M:M,'FP&amp;A NFC Mapping'!N:N)</f>
        <v>Engineering and Asset Management</v>
      </c>
    </row>
    <row r="1589" spans="1:10" ht="29.25">
      <c r="A1589" s="178" t="s">
        <v>7369</v>
      </c>
      <c r="B1589" s="178" t="s">
        <v>98</v>
      </c>
      <c r="C1589" s="178" t="s">
        <v>3718</v>
      </c>
      <c r="D1589" s="197" t="s">
        <v>3719</v>
      </c>
      <c r="E1589" s="198" t="s">
        <v>98</v>
      </c>
      <c r="F1589" s="217">
        <v>402.46000000000043</v>
      </c>
      <c r="G1589" s="217">
        <v>355.16000000000042</v>
      </c>
      <c r="H1589" s="217">
        <v>47.300000000000026</v>
      </c>
      <c r="I1589" s="199" t="s">
        <v>7347</v>
      </c>
      <c r="J1589" s="178" t="str">
        <f>_xlfn.XLOOKUP('FP&amp;A FEMA Mapping'!I1589,'FP&amp;A NFC Mapping'!M:M,'FP&amp;A NFC Mapping'!N:N)</f>
        <v>Engineering and Asset Management</v>
      </c>
    </row>
    <row r="1590" spans="1:10" ht="29.25">
      <c r="A1590" s="178" t="s">
        <v>7369</v>
      </c>
      <c r="B1590" s="178" t="s">
        <v>98</v>
      </c>
      <c r="C1590" s="178" t="s">
        <v>3720</v>
      </c>
      <c r="D1590" s="197" t="s">
        <v>3721</v>
      </c>
      <c r="E1590" s="198" t="s">
        <v>98</v>
      </c>
      <c r="F1590" s="217">
        <v>6848.7200000000012</v>
      </c>
      <c r="G1590" s="217">
        <v>7051.4500000000007</v>
      </c>
      <c r="H1590" s="217">
        <v>-202.72999999999993</v>
      </c>
      <c r="I1590" s="199" t="s">
        <v>7347</v>
      </c>
      <c r="J1590" s="178" t="str">
        <f>_xlfn.XLOOKUP('FP&amp;A FEMA Mapping'!I1590,'FP&amp;A NFC Mapping'!M:M,'FP&amp;A NFC Mapping'!N:N)</f>
        <v>Engineering and Asset Management</v>
      </c>
    </row>
    <row r="1591" spans="1:10" ht="29.25">
      <c r="A1591" s="178" t="s">
        <v>7369</v>
      </c>
      <c r="B1591" s="178" t="s">
        <v>98</v>
      </c>
      <c r="C1591" s="178" t="s">
        <v>3722</v>
      </c>
      <c r="D1591" s="197" t="s">
        <v>3723</v>
      </c>
      <c r="E1591" s="198" t="s">
        <v>98</v>
      </c>
      <c r="F1591" s="217">
        <v>22.379999999999903</v>
      </c>
      <c r="G1591" s="217">
        <v>-0.98000000000006793</v>
      </c>
      <c r="H1591" s="217">
        <v>23.359999999999971</v>
      </c>
      <c r="I1591" s="199" t="s">
        <v>7347</v>
      </c>
      <c r="J1591" s="178" t="str">
        <f>_xlfn.XLOOKUP('FP&amp;A FEMA Mapping'!I1591,'FP&amp;A NFC Mapping'!M:M,'FP&amp;A NFC Mapping'!N:N)</f>
        <v>Engineering and Asset Management</v>
      </c>
    </row>
    <row r="1592" spans="1:10" ht="29.25">
      <c r="A1592" s="178" t="s">
        <v>7369</v>
      </c>
      <c r="B1592" s="178" t="s">
        <v>98</v>
      </c>
      <c r="C1592" s="178" t="s">
        <v>3724</v>
      </c>
      <c r="D1592" s="197" t="s">
        <v>3725</v>
      </c>
      <c r="E1592" s="198" t="s">
        <v>98</v>
      </c>
      <c r="F1592" s="217">
        <v>91.24</v>
      </c>
      <c r="G1592" s="217">
        <v>45.62</v>
      </c>
      <c r="H1592" s="217">
        <v>45.62</v>
      </c>
      <c r="I1592" s="199" t="s">
        <v>7347</v>
      </c>
      <c r="J1592" s="178" t="str">
        <f>_xlfn.XLOOKUP('FP&amp;A FEMA Mapping'!I1592,'FP&amp;A NFC Mapping'!M:M,'FP&amp;A NFC Mapping'!N:N)</f>
        <v>Engineering and Asset Management</v>
      </c>
    </row>
    <row r="1593" spans="1:10" ht="29.25">
      <c r="A1593" s="178" t="s">
        <v>7369</v>
      </c>
      <c r="B1593" s="178" t="s">
        <v>98</v>
      </c>
      <c r="C1593" s="178" t="s">
        <v>3726</v>
      </c>
      <c r="D1593" s="197" t="s">
        <v>3727</v>
      </c>
      <c r="E1593" s="198" t="s">
        <v>98</v>
      </c>
      <c r="F1593" s="217">
        <v>91.24</v>
      </c>
      <c r="G1593" s="217">
        <v>45.62</v>
      </c>
      <c r="H1593" s="217">
        <v>45.62</v>
      </c>
      <c r="I1593" s="199" t="s">
        <v>7347</v>
      </c>
      <c r="J1593" s="178" t="str">
        <f>_xlfn.XLOOKUP('FP&amp;A FEMA Mapping'!I1593,'FP&amp;A NFC Mapping'!M:M,'FP&amp;A NFC Mapping'!N:N)</f>
        <v>Engineering and Asset Management</v>
      </c>
    </row>
    <row r="1594" spans="1:10" ht="29.25">
      <c r="A1594" s="178" t="s">
        <v>7369</v>
      </c>
      <c r="B1594" s="178" t="s">
        <v>98</v>
      </c>
      <c r="C1594" s="178" t="s">
        <v>3728</v>
      </c>
      <c r="D1594" s="197" t="s">
        <v>3729</v>
      </c>
      <c r="E1594" s="198" t="s">
        <v>98</v>
      </c>
      <c r="F1594" s="217">
        <v>91.240000000000009</v>
      </c>
      <c r="G1594" s="217">
        <v>45.62</v>
      </c>
      <c r="H1594" s="217">
        <v>45.620000000000005</v>
      </c>
      <c r="I1594" s="199" t="s">
        <v>7347</v>
      </c>
      <c r="J1594" s="178" t="str">
        <f>_xlfn.XLOOKUP('FP&amp;A FEMA Mapping'!I1594,'FP&amp;A NFC Mapping'!M:M,'FP&amp;A NFC Mapping'!N:N)</f>
        <v>Engineering and Asset Management</v>
      </c>
    </row>
    <row r="1595" spans="1:10" ht="29.25">
      <c r="A1595" s="178" t="s">
        <v>7369</v>
      </c>
      <c r="B1595" s="178" t="s">
        <v>98</v>
      </c>
      <c r="C1595" s="178" t="s">
        <v>3730</v>
      </c>
      <c r="D1595" s="197" t="s">
        <v>3731</v>
      </c>
      <c r="E1595" s="198" t="s">
        <v>98</v>
      </c>
      <c r="F1595" s="217">
        <v>91.240000000000009</v>
      </c>
      <c r="G1595" s="217">
        <v>45.62</v>
      </c>
      <c r="H1595" s="217">
        <v>45.620000000000005</v>
      </c>
      <c r="I1595" s="199" t="s">
        <v>7347</v>
      </c>
      <c r="J1595" s="178" t="str">
        <f>_xlfn.XLOOKUP('FP&amp;A FEMA Mapping'!I1595,'FP&amp;A NFC Mapping'!M:M,'FP&amp;A NFC Mapping'!N:N)</f>
        <v>Engineering and Asset Management</v>
      </c>
    </row>
    <row r="1596" spans="1:10" ht="29.25">
      <c r="A1596" s="178" t="s">
        <v>7369</v>
      </c>
      <c r="B1596" s="178" t="s">
        <v>98</v>
      </c>
      <c r="C1596" s="178" t="s">
        <v>3732</v>
      </c>
      <c r="D1596" s="197" t="s">
        <v>3733</v>
      </c>
      <c r="E1596" s="198" t="s">
        <v>98</v>
      </c>
      <c r="F1596" s="217">
        <v>92.22999999999999</v>
      </c>
      <c r="G1596" s="217">
        <v>28.349999999999998</v>
      </c>
      <c r="H1596" s="217">
        <v>63.879999999999988</v>
      </c>
      <c r="I1596" s="199" t="s">
        <v>7347</v>
      </c>
      <c r="J1596" s="178" t="str">
        <f>_xlfn.XLOOKUP('FP&amp;A FEMA Mapping'!I1596,'FP&amp;A NFC Mapping'!M:M,'FP&amp;A NFC Mapping'!N:N)</f>
        <v>Engineering and Asset Management</v>
      </c>
    </row>
    <row r="1597" spans="1:10" ht="29.25">
      <c r="A1597" s="178" t="s">
        <v>7369</v>
      </c>
      <c r="B1597" s="178" t="s">
        <v>102</v>
      </c>
      <c r="C1597" s="178" t="s">
        <v>3734</v>
      </c>
      <c r="D1597" s="197" t="s">
        <v>3735</v>
      </c>
      <c r="E1597" s="198" t="s">
        <v>102</v>
      </c>
      <c r="F1597" s="217">
        <v>0</v>
      </c>
      <c r="G1597" s="217">
        <v>0</v>
      </c>
      <c r="H1597" s="217">
        <v>0</v>
      </c>
      <c r="I1597" s="199" t="s">
        <v>7347</v>
      </c>
      <c r="J1597" s="178" t="str">
        <f>_xlfn.XLOOKUP('FP&amp;A FEMA Mapping'!I1597,'FP&amp;A NFC Mapping'!M:M,'FP&amp;A NFC Mapping'!N:N)</f>
        <v>Engineering and Asset Management</v>
      </c>
    </row>
    <row r="1598" spans="1:10" ht="29.25">
      <c r="A1598" s="178" t="s">
        <v>7369</v>
      </c>
      <c r="B1598" s="178" t="s">
        <v>102</v>
      </c>
      <c r="C1598" s="178" t="s">
        <v>3736</v>
      </c>
      <c r="D1598" s="197" t="s">
        <v>3737</v>
      </c>
      <c r="E1598" s="198" t="s">
        <v>102</v>
      </c>
      <c r="F1598" s="217">
        <v>0</v>
      </c>
      <c r="G1598" s="217">
        <v>0</v>
      </c>
      <c r="H1598" s="217">
        <v>0</v>
      </c>
      <c r="I1598" s="199" t="s">
        <v>7347</v>
      </c>
      <c r="J1598" s="178" t="str">
        <f>_xlfn.XLOOKUP('FP&amp;A FEMA Mapping'!I1598,'FP&amp;A NFC Mapping'!M:M,'FP&amp;A NFC Mapping'!N:N)</f>
        <v>Engineering and Asset Management</v>
      </c>
    </row>
    <row r="1599" spans="1:10" ht="29.25">
      <c r="A1599" s="178" t="s">
        <v>7369</v>
      </c>
      <c r="B1599" s="178" t="s">
        <v>102</v>
      </c>
      <c r="C1599" s="178" t="s">
        <v>3738</v>
      </c>
      <c r="D1599" s="197" t="s">
        <v>3739</v>
      </c>
      <c r="E1599" s="198" t="s">
        <v>102</v>
      </c>
      <c r="F1599" s="217">
        <v>0</v>
      </c>
      <c r="G1599" s="217">
        <v>0</v>
      </c>
      <c r="H1599" s="217">
        <v>0</v>
      </c>
      <c r="I1599" s="199" t="s">
        <v>7347</v>
      </c>
      <c r="J1599" s="178" t="str">
        <f>_xlfn.XLOOKUP('FP&amp;A FEMA Mapping'!I1599,'FP&amp;A NFC Mapping'!M:M,'FP&amp;A NFC Mapping'!N:N)</f>
        <v>Engineering and Asset Management</v>
      </c>
    </row>
    <row r="1600" spans="1:10" ht="29.25">
      <c r="A1600" s="178" t="s">
        <v>7369</v>
      </c>
      <c r="B1600" s="178" t="s">
        <v>102</v>
      </c>
      <c r="C1600" s="178" t="s">
        <v>3740</v>
      </c>
      <c r="D1600" s="197" t="s">
        <v>3741</v>
      </c>
      <c r="E1600" s="198" t="s">
        <v>102</v>
      </c>
      <c r="F1600" s="217">
        <v>0</v>
      </c>
      <c r="G1600" s="217">
        <v>0</v>
      </c>
      <c r="H1600" s="217">
        <v>0</v>
      </c>
      <c r="I1600" s="199" t="s">
        <v>7347</v>
      </c>
      <c r="J1600" s="178" t="str">
        <f>_xlfn.XLOOKUP('FP&amp;A FEMA Mapping'!I1600,'FP&amp;A NFC Mapping'!M:M,'FP&amp;A NFC Mapping'!N:N)</f>
        <v>Engineering and Asset Management</v>
      </c>
    </row>
    <row r="1601" spans="1:10" ht="29.25">
      <c r="A1601" s="178" t="s">
        <v>7369</v>
      </c>
      <c r="B1601" s="178" t="s">
        <v>102</v>
      </c>
      <c r="C1601" s="178" t="s">
        <v>3742</v>
      </c>
      <c r="D1601" s="197" t="s">
        <v>3743</v>
      </c>
      <c r="E1601" s="198" t="s">
        <v>102</v>
      </c>
      <c r="F1601" s="217">
        <v>0</v>
      </c>
      <c r="G1601" s="217">
        <v>0</v>
      </c>
      <c r="H1601" s="217">
        <v>0</v>
      </c>
      <c r="I1601" s="199" t="s">
        <v>7347</v>
      </c>
      <c r="J1601" s="178" t="str">
        <f>_xlfn.XLOOKUP('FP&amp;A FEMA Mapping'!I1601,'FP&amp;A NFC Mapping'!M:M,'FP&amp;A NFC Mapping'!N:N)</f>
        <v>Engineering and Asset Management</v>
      </c>
    </row>
    <row r="1602" spans="1:10" ht="29.25">
      <c r="A1602" s="178" t="s">
        <v>7369</v>
      </c>
      <c r="B1602" s="178" t="s">
        <v>102</v>
      </c>
      <c r="C1602" s="178" t="s">
        <v>3744</v>
      </c>
      <c r="D1602" s="197" t="s">
        <v>3745</v>
      </c>
      <c r="E1602" s="198" t="s">
        <v>102</v>
      </c>
      <c r="F1602" s="217">
        <v>0</v>
      </c>
      <c r="G1602" s="217">
        <v>0</v>
      </c>
      <c r="H1602" s="217">
        <v>0</v>
      </c>
      <c r="I1602" s="199" t="s">
        <v>7347</v>
      </c>
      <c r="J1602" s="178" t="str">
        <f>_xlfn.XLOOKUP('FP&amp;A FEMA Mapping'!I1602,'FP&amp;A NFC Mapping'!M:M,'FP&amp;A NFC Mapping'!N:N)</f>
        <v>Engineering and Asset Management</v>
      </c>
    </row>
    <row r="1603" spans="1:10" ht="29.25">
      <c r="A1603" s="178" t="s">
        <v>7369</v>
      </c>
      <c r="B1603" s="178" t="s">
        <v>102</v>
      </c>
      <c r="C1603" s="178" t="s">
        <v>3746</v>
      </c>
      <c r="D1603" s="197" t="s">
        <v>3747</v>
      </c>
      <c r="E1603" s="198" t="s">
        <v>102</v>
      </c>
      <c r="F1603" s="217">
        <v>0</v>
      </c>
      <c r="G1603" s="217">
        <v>0</v>
      </c>
      <c r="H1603" s="217">
        <v>0</v>
      </c>
      <c r="I1603" s="199" t="s">
        <v>7347</v>
      </c>
      <c r="J1603" s="178" t="str">
        <f>_xlfn.XLOOKUP('FP&amp;A FEMA Mapping'!I1603,'FP&amp;A NFC Mapping'!M:M,'FP&amp;A NFC Mapping'!N:N)</f>
        <v>Engineering and Asset Management</v>
      </c>
    </row>
    <row r="1604" spans="1:10" ht="29.25">
      <c r="A1604" s="178" t="s">
        <v>7369</v>
      </c>
      <c r="B1604" s="178" t="s">
        <v>102</v>
      </c>
      <c r="C1604" s="178" t="s">
        <v>3748</v>
      </c>
      <c r="D1604" s="197" t="s">
        <v>3749</v>
      </c>
      <c r="E1604" s="198" t="s">
        <v>102</v>
      </c>
      <c r="F1604" s="217">
        <v>0</v>
      </c>
      <c r="G1604" s="217">
        <v>0</v>
      </c>
      <c r="H1604" s="217">
        <v>0</v>
      </c>
      <c r="I1604" s="199" t="s">
        <v>7347</v>
      </c>
      <c r="J1604" s="178" t="str">
        <f>_xlfn.XLOOKUP('FP&amp;A FEMA Mapping'!I1604,'FP&amp;A NFC Mapping'!M:M,'FP&amp;A NFC Mapping'!N:N)</f>
        <v>Engineering and Asset Management</v>
      </c>
    </row>
    <row r="1605" spans="1:10" ht="29.25">
      <c r="A1605" s="178" t="s">
        <v>7369</v>
      </c>
      <c r="B1605" s="178" t="s">
        <v>102</v>
      </c>
      <c r="C1605" s="178" t="s">
        <v>3750</v>
      </c>
      <c r="D1605" s="197" t="s">
        <v>3751</v>
      </c>
      <c r="E1605" s="198" t="s">
        <v>102</v>
      </c>
      <c r="F1605" s="217">
        <v>0</v>
      </c>
      <c r="G1605" s="217">
        <v>0</v>
      </c>
      <c r="H1605" s="217">
        <v>0</v>
      </c>
      <c r="I1605" s="199" t="s">
        <v>7347</v>
      </c>
      <c r="J1605" s="178" t="str">
        <f>_xlfn.XLOOKUP('FP&amp;A FEMA Mapping'!I1605,'FP&amp;A NFC Mapping'!M:M,'FP&amp;A NFC Mapping'!N:N)</f>
        <v>Engineering and Asset Management</v>
      </c>
    </row>
    <row r="1606" spans="1:10" ht="29.25">
      <c r="A1606" s="178" t="s">
        <v>7369</v>
      </c>
      <c r="B1606" s="178" t="s">
        <v>102</v>
      </c>
      <c r="C1606" s="178" t="s">
        <v>3752</v>
      </c>
      <c r="D1606" s="197" t="s">
        <v>3753</v>
      </c>
      <c r="E1606" s="198" t="s">
        <v>102</v>
      </c>
      <c r="F1606" s="217">
        <v>0</v>
      </c>
      <c r="G1606" s="217">
        <v>0</v>
      </c>
      <c r="H1606" s="217">
        <v>0</v>
      </c>
      <c r="I1606" s="199" t="s">
        <v>7347</v>
      </c>
      <c r="J1606" s="178" t="str">
        <f>_xlfn.XLOOKUP('FP&amp;A FEMA Mapping'!I1606,'FP&amp;A NFC Mapping'!M:M,'FP&amp;A NFC Mapping'!N:N)</f>
        <v>Engineering and Asset Management</v>
      </c>
    </row>
    <row r="1607" spans="1:10" ht="29.25">
      <c r="A1607" s="178" t="s">
        <v>7369</v>
      </c>
      <c r="B1607" s="178" t="s">
        <v>92</v>
      </c>
      <c r="C1607" s="178" t="s">
        <v>3754</v>
      </c>
      <c r="D1607" s="197" t="s">
        <v>3755</v>
      </c>
      <c r="E1607" s="198" t="s">
        <v>92</v>
      </c>
      <c r="F1607" s="217">
        <v>0</v>
      </c>
      <c r="G1607" s="217">
        <v>0</v>
      </c>
      <c r="H1607" s="217">
        <v>0</v>
      </c>
      <c r="I1607" s="199" t="s">
        <v>7347</v>
      </c>
      <c r="J1607" s="178" t="str">
        <f>_xlfn.XLOOKUP('FP&amp;A FEMA Mapping'!I1607,'FP&amp;A NFC Mapping'!M:M,'FP&amp;A NFC Mapping'!N:N)</f>
        <v>Engineering and Asset Management</v>
      </c>
    </row>
    <row r="1608" spans="1:10" ht="29.25">
      <c r="A1608" s="178" t="s">
        <v>7369</v>
      </c>
      <c r="B1608" s="178" t="s">
        <v>92</v>
      </c>
      <c r="C1608" s="178" t="s">
        <v>3756</v>
      </c>
      <c r="D1608" s="197" t="s">
        <v>3757</v>
      </c>
      <c r="E1608" s="198" t="s">
        <v>92</v>
      </c>
      <c r="F1608" s="217">
        <v>0</v>
      </c>
      <c r="G1608" s="217">
        <v>0</v>
      </c>
      <c r="H1608" s="217">
        <v>0</v>
      </c>
      <c r="I1608" s="199" t="s">
        <v>7347</v>
      </c>
      <c r="J1608" s="178" t="str">
        <f>_xlfn.XLOOKUP('FP&amp;A FEMA Mapping'!I1608,'FP&amp;A NFC Mapping'!M:M,'FP&amp;A NFC Mapping'!N:N)</f>
        <v>Engineering and Asset Management</v>
      </c>
    </row>
    <row r="1609" spans="1:10" ht="29.25">
      <c r="A1609" s="178" t="s">
        <v>7369</v>
      </c>
      <c r="B1609" s="178" t="s">
        <v>92</v>
      </c>
      <c r="C1609" s="178" t="s">
        <v>3758</v>
      </c>
      <c r="D1609" s="197" t="s">
        <v>3759</v>
      </c>
      <c r="E1609" s="198" t="s">
        <v>92</v>
      </c>
      <c r="F1609" s="217">
        <v>0</v>
      </c>
      <c r="G1609" s="217">
        <v>0</v>
      </c>
      <c r="H1609" s="217">
        <v>0</v>
      </c>
      <c r="I1609" s="199" t="s">
        <v>7347</v>
      </c>
      <c r="J1609" s="178" t="str">
        <f>_xlfn.XLOOKUP('FP&amp;A FEMA Mapping'!I1609,'FP&amp;A NFC Mapping'!M:M,'FP&amp;A NFC Mapping'!N:N)</f>
        <v>Engineering and Asset Management</v>
      </c>
    </row>
    <row r="1610" spans="1:10" ht="29.25">
      <c r="A1610" s="178" t="s">
        <v>7369</v>
      </c>
      <c r="B1610" s="178" t="s">
        <v>92</v>
      </c>
      <c r="C1610" s="178" t="s">
        <v>3760</v>
      </c>
      <c r="D1610" s="197" t="s">
        <v>3761</v>
      </c>
      <c r="E1610" s="198" t="s">
        <v>92</v>
      </c>
      <c r="F1610" s="217">
        <v>0</v>
      </c>
      <c r="G1610" s="217">
        <v>0</v>
      </c>
      <c r="H1610" s="217">
        <v>0</v>
      </c>
      <c r="I1610" s="199" t="s">
        <v>7347</v>
      </c>
      <c r="J1610" s="178" t="str">
        <f>_xlfn.XLOOKUP('FP&amp;A FEMA Mapping'!I1610,'FP&amp;A NFC Mapping'!M:M,'FP&amp;A NFC Mapping'!N:N)</f>
        <v>Engineering and Asset Management</v>
      </c>
    </row>
    <row r="1611" spans="1:10" ht="29.25">
      <c r="A1611" s="178" t="s">
        <v>7369</v>
      </c>
      <c r="B1611" s="178" t="s">
        <v>92</v>
      </c>
      <c r="C1611" s="178" t="s">
        <v>3762</v>
      </c>
      <c r="D1611" s="197" t="s">
        <v>3763</v>
      </c>
      <c r="E1611" s="198" t="s">
        <v>92</v>
      </c>
      <c r="F1611" s="217">
        <v>0</v>
      </c>
      <c r="G1611" s="217">
        <v>0</v>
      </c>
      <c r="H1611" s="217">
        <v>0</v>
      </c>
      <c r="I1611" s="199" t="s">
        <v>7347</v>
      </c>
      <c r="J1611" s="178" t="str">
        <f>_xlfn.XLOOKUP('FP&amp;A FEMA Mapping'!I1611,'FP&amp;A NFC Mapping'!M:M,'FP&amp;A NFC Mapping'!N:N)</f>
        <v>Engineering and Asset Management</v>
      </c>
    </row>
    <row r="1612" spans="1:10" ht="29.25">
      <c r="A1612" s="178" t="s">
        <v>7369</v>
      </c>
      <c r="B1612" s="178" t="s">
        <v>92</v>
      </c>
      <c r="C1612" s="178" t="s">
        <v>3764</v>
      </c>
      <c r="D1612" s="197" t="s">
        <v>3765</v>
      </c>
      <c r="E1612" s="198" t="s">
        <v>92</v>
      </c>
      <c r="F1612" s="217">
        <v>0</v>
      </c>
      <c r="G1612" s="217">
        <v>0</v>
      </c>
      <c r="H1612" s="217">
        <v>0</v>
      </c>
      <c r="I1612" s="199" t="s">
        <v>7347</v>
      </c>
      <c r="J1612" s="178" t="str">
        <f>_xlfn.XLOOKUP('FP&amp;A FEMA Mapping'!I1612,'FP&amp;A NFC Mapping'!M:M,'FP&amp;A NFC Mapping'!N:N)</f>
        <v>Engineering and Asset Management</v>
      </c>
    </row>
    <row r="1613" spans="1:10" ht="29.25">
      <c r="A1613" s="178" t="s">
        <v>7369</v>
      </c>
      <c r="B1613" s="178" t="s">
        <v>92</v>
      </c>
      <c r="C1613" s="178" t="s">
        <v>3766</v>
      </c>
      <c r="D1613" s="197" t="s">
        <v>3767</v>
      </c>
      <c r="E1613" s="198" t="s">
        <v>92</v>
      </c>
      <c r="F1613" s="217">
        <v>0</v>
      </c>
      <c r="G1613" s="217">
        <v>0</v>
      </c>
      <c r="H1613" s="217">
        <v>0</v>
      </c>
      <c r="I1613" s="199" t="s">
        <v>7347</v>
      </c>
      <c r="J1613" s="178" t="str">
        <f>_xlfn.XLOOKUP('FP&amp;A FEMA Mapping'!I1613,'FP&amp;A NFC Mapping'!M:M,'FP&amp;A NFC Mapping'!N:N)</f>
        <v>Engineering and Asset Management</v>
      </c>
    </row>
    <row r="1614" spans="1:10" ht="29.25">
      <c r="A1614" s="178" t="s">
        <v>7369</v>
      </c>
      <c r="B1614" s="178" t="s">
        <v>92</v>
      </c>
      <c r="C1614" s="178" t="s">
        <v>3768</v>
      </c>
      <c r="D1614" s="197" t="s">
        <v>3769</v>
      </c>
      <c r="E1614" s="198" t="s">
        <v>92</v>
      </c>
      <c r="F1614" s="217">
        <v>0</v>
      </c>
      <c r="G1614" s="217">
        <v>0</v>
      </c>
      <c r="H1614" s="217">
        <v>0</v>
      </c>
      <c r="I1614" s="199" t="s">
        <v>7347</v>
      </c>
      <c r="J1614" s="178" t="str">
        <f>_xlfn.XLOOKUP('FP&amp;A FEMA Mapping'!I1614,'FP&amp;A NFC Mapping'!M:M,'FP&amp;A NFC Mapping'!N:N)</f>
        <v>Engineering and Asset Management</v>
      </c>
    </row>
    <row r="1615" spans="1:10" ht="29.25">
      <c r="A1615" s="178" t="s">
        <v>7369</v>
      </c>
      <c r="B1615" s="178" t="s">
        <v>92</v>
      </c>
      <c r="C1615" s="178" t="s">
        <v>3770</v>
      </c>
      <c r="D1615" s="197" t="s">
        <v>3771</v>
      </c>
      <c r="E1615" s="198" t="s">
        <v>92</v>
      </c>
      <c r="F1615" s="217">
        <v>0</v>
      </c>
      <c r="G1615" s="217">
        <v>0</v>
      </c>
      <c r="H1615" s="217">
        <v>0</v>
      </c>
      <c r="I1615" s="199" t="s">
        <v>7347</v>
      </c>
      <c r="J1615" s="178" t="str">
        <f>_xlfn.XLOOKUP('FP&amp;A FEMA Mapping'!I1615,'FP&amp;A NFC Mapping'!M:M,'FP&amp;A NFC Mapping'!N:N)</f>
        <v>Engineering and Asset Management</v>
      </c>
    </row>
    <row r="1616" spans="1:10" ht="29.25">
      <c r="A1616" s="178" t="s">
        <v>7369</v>
      </c>
      <c r="B1616" s="178" t="s">
        <v>92</v>
      </c>
      <c r="C1616" s="178" t="s">
        <v>3772</v>
      </c>
      <c r="D1616" s="197" t="s">
        <v>3773</v>
      </c>
      <c r="E1616" s="198" t="s">
        <v>92</v>
      </c>
      <c r="F1616" s="217">
        <v>0</v>
      </c>
      <c r="G1616" s="217">
        <v>0</v>
      </c>
      <c r="H1616" s="217">
        <v>0</v>
      </c>
      <c r="I1616" s="199" t="s">
        <v>7347</v>
      </c>
      <c r="J1616" s="178" t="str">
        <f>_xlfn.XLOOKUP('FP&amp;A FEMA Mapping'!I1616,'FP&amp;A NFC Mapping'!M:M,'FP&amp;A NFC Mapping'!N:N)</f>
        <v>Engineering and Asset Management</v>
      </c>
    </row>
    <row r="1617" spans="1:10" ht="29.25">
      <c r="A1617" s="178" t="s">
        <v>7369</v>
      </c>
      <c r="B1617" s="178" t="s">
        <v>92</v>
      </c>
      <c r="C1617" s="178" t="s">
        <v>3774</v>
      </c>
      <c r="D1617" s="197" t="s">
        <v>3775</v>
      </c>
      <c r="E1617" s="198" t="s">
        <v>92</v>
      </c>
      <c r="F1617" s="217">
        <v>0</v>
      </c>
      <c r="G1617" s="217">
        <v>0</v>
      </c>
      <c r="H1617" s="217">
        <v>0</v>
      </c>
      <c r="I1617" s="199" t="s">
        <v>7347</v>
      </c>
      <c r="J1617" s="178" t="str">
        <f>_xlfn.XLOOKUP('FP&amp;A FEMA Mapping'!I1617,'FP&amp;A NFC Mapping'!M:M,'FP&amp;A NFC Mapping'!N:N)</f>
        <v>Engineering and Asset Management</v>
      </c>
    </row>
    <row r="1618" spans="1:10" ht="29.25">
      <c r="A1618" s="178" t="s">
        <v>7369</v>
      </c>
      <c r="B1618" s="178" t="s">
        <v>92</v>
      </c>
      <c r="C1618" s="178" t="s">
        <v>3776</v>
      </c>
      <c r="D1618" s="197" t="s">
        <v>3777</v>
      </c>
      <c r="E1618" s="198" t="s">
        <v>92</v>
      </c>
      <c r="F1618" s="217">
        <v>0</v>
      </c>
      <c r="G1618" s="217">
        <v>0</v>
      </c>
      <c r="H1618" s="217">
        <v>0</v>
      </c>
      <c r="I1618" s="199" t="s">
        <v>7347</v>
      </c>
      <c r="J1618" s="178" t="str">
        <f>_xlfn.XLOOKUP('FP&amp;A FEMA Mapping'!I1618,'FP&amp;A NFC Mapping'!M:M,'FP&amp;A NFC Mapping'!N:N)</f>
        <v>Engineering and Asset Management</v>
      </c>
    </row>
    <row r="1619" spans="1:10" ht="29.25">
      <c r="A1619" s="178" t="s">
        <v>7369</v>
      </c>
      <c r="B1619" s="178" t="s">
        <v>92</v>
      </c>
      <c r="C1619" s="178" t="s">
        <v>3778</v>
      </c>
      <c r="D1619" s="197" t="s">
        <v>3779</v>
      </c>
      <c r="E1619" s="198" t="s">
        <v>92</v>
      </c>
      <c r="F1619" s="217">
        <v>0</v>
      </c>
      <c r="G1619" s="217">
        <v>0</v>
      </c>
      <c r="H1619" s="217">
        <v>0</v>
      </c>
      <c r="I1619" s="199" t="s">
        <v>7347</v>
      </c>
      <c r="J1619" s="178" t="str">
        <f>_xlfn.XLOOKUP('FP&amp;A FEMA Mapping'!I1619,'FP&amp;A NFC Mapping'!M:M,'FP&amp;A NFC Mapping'!N:N)</f>
        <v>Engineering and Asset Management</v>
      </c>
    </row>
    <row r="1620" spans="1:10" ht="29.25">
      <c r="A1620" s="178" t="s">
        <v>7369</v>
      </c>
      <c r="B1620" s="178" t="s">
        <v>92</v>
      </c>
      <c r="C1620" s="178" t="s">
        <v>3780</v>
      </c>
      <c r="D1620" s="197" t="s">
        <v>3781</v>
      </c>
      <c r="E1620" s="198" t="s">
        <v>92</v>
      </c>
      <c r="F1620" s="217">
        <v>0</v>
      </c>
      <c r="G1620" s="217">
        <v>0</v>
      </c>
      <c r="H1620" s="217">
        <v>0</v>
      </c>
      <c r="I1620" s="199" t="s">
        <v>7347</v>
      </c>
      <c r="J1620" s="178" t="str">
        <f>_xlfn.XLOOKUP('FP&amp;A FEMA Mapping'!I1620,'FP&amp;A NFC Mapping'!M:M,'FP&amp;A NFC Mapping'!N:N)</f>
        <v>Engineering and Asset Management</v>
      </c>
    </row>
    <row r="1621" spans="1:10" ht="29.25">
      <c r="A1621" s="178" t="s">
        <v>7369</v>
      </c>
      <c r="B1621" s="178" t="s">
        <v>92</v>
      </c>
      <c r="C1621" s="178" t="s">
        <v>3782</v>
      </c>
      <c r="D1621" s="197" t="s">
        <v>3783</v>
      </c>
      <c r="E1621" s="198" t="s">
        <v>92</v>
      </c>
      <c r="F1621" s="217">
        <v>0</v>
      </c>
      <c r="G1621" s="217">
        <v>0</v>
      </c>
      <c r="H1621" s="217">
        <v>0</v>
      </c>
      <c r="I1621" s="199" t="s">
        <v>7347</v>
      </c>
      <c r="J1621" s="178" t="str">
        <f>_xlfn.XLOOKUP('FP&amp;A FEMA Mapping'!I1621,'FP&amp;A NFC Mapping'!M:M,'FP&amp;A NFC Mapping'!N:N)</f>
        <v>Engineering and Asset Management</v>
      </c>
    </row>
    <row r="1622" spans="1:10" ht="29.25">
      <c r="A1622" s="178" t="s">
        <v>7369</v>
      </c>
      <c r="B1622" s="178" t="s">
        <v>92</v>
      </c>
      <c r="C1622" s="178" t="s">
        <v>3784</v>
      </c>
      <c r="D1622" s="197" t="s">
        <v>3785</v>
      </c>
      <c r="E1622" s="198" t="s">
        <v>92</v>
      </c>
      <c r="F1622" s="217">
        <v>0</v>
      </c>
      <c r="G1622" s="217">
        <v>0</v>
      </c>
      <c r="H1622" s="217">
        <v>0</v>
      </c>
      <c r="I1622" s="199" t="s">
        <v>7347</v>
      </c>
      <c r="J1622" s="178" t="str">
        <f>_xlfn.XLOOKUP('FP&amp;A FEMA Mapping'!I1622,'FP&amp;A NFC Mapping'!M:M,'FP&amp;A NFC Mapping'!N:N)</f>
        <v>Engineering and Asset Management</v>
      </c>
    </row>
    <row r="1623" spans="1:10" ht="29.25">
      <c r="A1623" s="178" t="s">
        <v>7369</v>
      </c>
      <c r="B1623" s="178" t="s">
        <v>92</v>
      </c>
      <c r="C1623" s="178" t="s">
        <v>3786</v>
      </c>
      <c r="D1623" s="197" t="s">
        <v>3787</v>
      </c>
      <c r="E1623" s="198" t="s">
        <v>92</v>
      </c>
      <c r="F1623" s="217">
        <v>0</v>
      </c>
      <c r="G1623" s="217">
        <v>0</v>
      </c>
      <c r="H1623" s="217">
        <v>0</v>
      </c>
      <c r="I1623" s="199" t="s">
        <v>7347</v>
      </c>
      <c r="J1623" s="178" t="str">
        <f>_xlfn.XLOOKUP('FP&amp;A FEMA Mapping'!I1623,'FP&amp;A NFC Mapping'!M:M,'FP&amp;A NFC Mapping'!N:N)</f>
        <v>Engineering and Asset Management</v>
      </c>
    </row>
    <row r="1624" spans="1:10" ht="29.25">
      <c r="A1624" s="178" t="s">
        <v>7369</v>
      </c>
      <c r="B1624" s="178" t="s">
        <v>92</v>
      </c>
      <c r="C1624" s="178" t="s">
        <v>3788</v>
      </c>
      <c r="D1624" s="197" t="s">
        <v>3789</v>
      </c>
      <c r="E1624" s="198" t="s">
        <v>92</v>
      </c>
      <c r="F1624" s="217">
        <v>0</v>
      </c>
      <c r="G1624" s="217">
        <v>0</v>
      </c>
      <c r="H1624" s="217">
        <v>0</v>
      </c>
      <c r="I1624" s="199" t="s">
        <v>7347</v>
      </c>
      <c r="J1624" s="178" t="str">
        <f>_xlfn.XLOOKUP('FP&amp;A FEMA Mapping'!I1624,'FP&amp;A NFC Mapping'!M:M,'FP&amp;A NFC Mapping'!N:N)</f>
        <v>Engineering and Asset Management</v>
      </c>
    </row>
    <row r="1625" spans="1:10" ht="29.25">
      <c r="A1625" s="178" t="s">
        <v>7369</v>
      </c>
      <c r="B1625" s="178" t="s">
        <v>92</v>
      </c>
      <c r="C1625" s="178" t="s">
        <v>3790</v>
      </c>
      <c r="D1625" s="197" t="s">
        <v>3791</v>
      </c>
      <c r="E1625" s="198" t="s">
        <v>92</v>
      </c>
      <c r="F1625" s="217">
        <v>0</v>
      </c>
      <c r="G1625" s="217">
        <v>0</v>
      </c>
      <c r="H1625" s="217">
        <v>0</v>
      </c>
      <c r="I1625" s="199" t="s">
        <v>7347</v>
      </c>
      <c r="J1625" s="178" t="str">
        <f>_xlfn.XLOOKUP('FP&amp;A FEMA Mapping'!I1625,'FP&amp;A NFC Mapping'!M:M,'FP&amp;A NFC Mapping'!N:N)</f>
        <v>Engineering and Asset Management</v>
      </c>
    </row>
    <row r="1626" spans="1:10" ht="29.25">
      <c r="A1626" s="178" t="s">
        <v>7369</v>
      </c>
      <c r="B1626" s="178" t="s">
        <v>92</v>
      </c>
      <c r="C1626" s="178" t="s">
        <v>3792</v>
      </c>
      <c r="D1626" s="197" t="s">
        <v>3793</v>
      </c>
      <c r="E1626" s="198" t="s">
        <v>92</v>
      </c>
      <c r="F1626" s="217">
        <v>0</v>
      </c>
      <c r="G1626" s="217">
        <v>0</v>
      </c>
      <c r="H1626" s="217">
        <v>0</v>
      </c>
      <c r="I1626" s="199" t="s">
        <v>7347</v>
      </c>
      <c r="J1626" s="178" t="str">
        <f>_xlfn.XLOOKUP('FP&amp;A FEMA Mapping'!I1626,'FP&amp;A NFC Mapping'!M:M,'FP&amp;A NFC Mapping'!N:N)</f>
        <v>Engineering and Asset Management</v>
      </c>
    </row>
    <row r="1627" spans="1:10" ht="29.25">
      <c r="A1627" s="178" t="s">
        <v>7369</v>
      </c>
      <c r="B1627" s="178" t="s">
        <v>92</v>
      </c>
      <c r="C1627" s="178" t="s">
        <v>3794</v>
      </c>
      <c r="D1627" s="197" t="s">
        <v>3795</v>
      </c>
      <c r="E1627" s="198" t="s">
        <v>92</v>
      </c>
      <c r="F1627" s="217">
        <v>0</v>
      </c>
      <c r="G1627" s="217">
        <v>0</v>
      </c>
      <c r="H1627" s="217">
        <v>0</v>
      </c>
      <c r="I1627" s="199" t="s">
        <v>7347</v>
      </c>
      <c r="J1627" s="178" t="str">
        <f>_xlfn.XLOOKUP('FP&amp;A FEMA Mapping'!I1627,'FP&amp;A NFC Mapping'!M:M,'FP&amp;A NFC Mapping'!N:N)</f>
        <v>Engineering and Asset Management</v>
      </c>
    </row>
    <row r="1628" spans="1:10" ht="29.25">
      <c r="A1628" s="178" t="s">
        <v>7369</v>
      </c>
      <c r="B1628" s="178" t="s">
        <v>92</v>
      </c>
      <c r="C1628" s="178" t="s">
        <v>3796</v>
      </c>
      <c r="D1628" s="197" t="s">
        <v>3797</v>
      </c>
      <c r="E1628" s="198" t="s">
        <v>92</v>
      </c>
      <c r="F1628" s="217">
        <v>0</v>
      </c>
      <c r="G1628" s="217">
        <v>0</v>
      </c>
      <c r="H1628" s="217">
        <v>0</v>
      </c>
      <c r="I1628" s="199" t="s">
        <v>7347</v>
      </c>
      <c r="J1628" s="178" t="str">
        <f>_xlfn.XLOOKUP('FP&amp;A FEMA Mapping'!I1628,'FP&amp;A NFC Mapping'!M:M,'FP&amp;A NFC Mapping'!N:N)</f>
        <v>Engineering and Asset Management</v>
      </c>
    </row>
    <row r="1629" spans="1:10" ht="29.25">
      <c r="A1629" s="178" t="s">
        <v>7369</v>
      </c>
      <c r="B1629" s="178" t="s">
        <v>92</v>
      </c>
      <c r="C1629" s="178" t="s">
        <v>3798</v>
      </c>
      <c r="D1629" s="197" t="s">
        <v>3799</v>
      </c>
      <c r="E1629" s="198" t="s">
        <v>92</v>
      </c>
      <c r="F1629" s="217">
        <v>0</v>
      </c>
      <c r="G1629" s="217">
        <v>0</v>
      </c>
      <c r="H1629" s="217">
        <v>0</v>
      </c>
      <c r="I1629" s="199" t="s">
        <v>7347</v>
      </c>
      <c r="J1629" s="178" t="str">
        <f>_xlfn.XLOOKUP('FP&amp;A FEMA Mapping'!I1629,'FP&amp;A NFC Mapping'!M:M,'FP&amp;A NFC Mapping'!N:N)</f>
        <v>Engineering and Asset Management</v>
      </c>
    </row>
    <row r="1630" spans="1:10" ht="29.25">
      <c r="A1630" s="178" t="s">
        <v>7369</v>
      </c>
      <c r="B1630" s="178" t="s">
        <v>92</v>
      </c>
      <c r="C1630" s="178" t="s">
        <v>3800</v>
      </c>
      <c r="D1630" s="197" t="s">
        <v>3801</v>
      </c>
      <c r="E1630" s="198" t="s">
        <v>92</v>
      </c>
      <c r="F1630" s="217">
        <v>0</v>
      </c>
      <c r="G1630" s="217">
        <v>0</v>
      </c>
      <c r="H1630" s="217">
        <v>0</v>
      </c>
      <c r="I1630" s="199" t="s">
        <v>7347</v>
      </c>
      <c r="J1630" s="178" t="str">
        <f>_xlfn.XLOOKUP('FP&amp;A FEMA Mapping'!I1630,'FP&amp;A NFC Mapping'!M:M,'FP&amp;A NFC Mapping'!N:N)</f>
        <v>Engineering and Asset Management</v>
      </c>
    </row>
    <row r="1631" spans="1:10" ht="29.25">
      <c r="A1631" s="178" t="s">
        <v>7369</v>
      </c>
      <c r="B1631" s="178" t="s">
        <v>92</v>
      </c>
      <c r="C1631" s="178" t="s">
        <v>3802</v>
      </c>
      <c r="D1631" s="197" t="s">
        <v>3803</v>
      </c>
      <c r="E1631" s="198" t="s">
        <v>92</v>
      </c>
      <c r="F1631" s="217">
        <v>0</v>
      </c>
      <c r="G1631" s="217">
        <v>0</v>
      </c>
      <c r="H1631" s="217">
        <v>0</v>
      </c>
      <c r="I1631" s="199" t="s">
        <v>7347</v>
      </c>
      <c r="J1631" s="178" t="str">
        <f>_xlfn.XLOOKUP('FP&amp;A FEMA Mapping'!I1631,'FP&amp;A NFC Mapping'!M:M,'FP&amp;A NFC Mapping'!N:N)</f>
        <v>Engineering and Asset Management</v>
      </c>
    </row>
    <row r="1632" spans="1:10" ht="29.25">
      <c r="A1632" s="178" t="s">
        <v>7369</v>
      </c>
      <c r="B1632" s="178" t="s">
        <v>92</v>
      </c>
      <c r="C1632" s="178" t="s">
        <v>3804</v>
      </c>
      <c r="D1632" s="197" t="s">
        <v>3805</v>
      </c>
      <c r="E1632" s="198" t="s">
        <v>92</v>
      </c>
      <c r="F1632" s="217">
        <v>0</v>
      </c>
      <c r="G1632" s="217">
        <v>0</v>
      </c>
      <c r="H1632" s="217">
        <v>0</v>
      </c>
      <c r="I1632" s="199" t="s">
        <v>7347</v>
      </c>
      <c r="J1632" s="178" t="str">
        <f>_xlfn.XLOOKUP('FP&amp;A FEMA Mapping'!I1632,'FP&amp;A NFC Mapping'!M:M,'FP&amp;A NFC Mapping'!N:N)</f>
        <v>Engineering and Asset Management</v>
      </c>
    </row>
    <row r="1633" spans="1:10" ht="29.25">
      <c r="A1633" s="178" t="s">
        <v>7369</v>
      </c>
      <c r="B1633" s="178" t="s">
        <v>92</v>
      </c>
      <c r="C1633" s="178" t="s">
        <v>3806</v>
      </c>
      <c r="D1633" s="197" t="s">
        <v>3807</v>
      </c>
      <c r="E1633" s="198" t="s">
        <v>92</v>
      </c>
      <c r="F1633" s="217">
        <v>0</v>
      </c>
      <c r="G1633" s="217">
        <v>0</v>
      </c>
      <c r="H1633" s="217">
        <v>0</v>
      </c>
      <c r="I1633" s="199" t="s">
        <v>7347</v>
      </c>
      <c r="J1633" s="178" t="str">
        <f>_xlfn.XLOOKUP('FP&amp;A FEMA Mapping'!I1633,'FP&amp;A NFC Mapping'!M:M,'FP&amp;A NFC Mapping'!N:N)</f>
        <v>Engineering and Asset Management</v>
      </c>
    </row>
    <row r="1634" spans="1:10" ht="29.25">
      <c r="A1634" s="178" t="s">
        <v>7369</v>
      </c>
      <c r="B1634" s="178" t="s">
        <v>92</v>
      </c>
      <c r="C1634" s="178" t="s">
        <v>3808</v>
      </c>
      <c r="D1634" s="197" t="s">
        <v>3809</v>
      </c>
      <c r="E1634" s="198" t="s">
        <v>92</v>
      </c>
      <c r="F1634" s="217">
        <v>0</v>
      </c>
      <c r="G1634" s="217">
        <v>0</v>
      </c>
      <c r="H1634" s="217">
        <v>0</v>
      </c>
      <c r="I1634" s="199" t="s">
        <v>7347</v>
      </c>
      <c r="J1634" s="178" t="str">
        <f>_xlfn.XLOOKUP('FP&amp;A FEMA Mapping'!I1634,'FP&amp;A NFC Mapping'!M:M,'FP&amp;A NFC Mapping'!N:N)</f>
        <v>Engineering and Asset Management</v>
      </c>
    </row>
    <row r="1635" spans="1:10" ht="29.25">
      <c r="A1635" s="178" t="s">
        <v>7369</v>
      </c>
      <c r="B1635" s="178" t="s">
        <v>92</v>
      </c>
      <c r="C1635" s="178" t="s">
        <v>3810</v>
      </c>
      <c r="D1635" s="197" t="s">
        <v>3811</v>
      </c>
      <c r="E1635" s="198" t="s">
        <v>92</v>
      </c>
      <c r="F1635" s="217">
        <v>0</v>
      </c>
      <c r="G1635" s="217">
        <v>0</v>
      </c>
      <c r="H1635" s="217">
        <v>0</v>
      </c>
      <c r="I1635" s="199" t="s">
        <v>7347</v>
      </c>
      <c r="J1635" s="178" t="str">
        <f>_xlfn.XLOOKUP('FP&amp;A FEMA Mapping'!I1635,'FP&amp;A NFC Mapping'!M:M,'FP&amp;A NFC Mapping'!N:N)</f>
        <v>Engineering and Asset Management</v>
      </c>
    </row>
    <row r="1636" spans="1:10" ht="29.25">
      <c r="A1636" s="178" t="s">
        <v>7369</v>
      </c>
      <c r="B1636" s="178" t="s">
        <v>92</v>
      </c>
      <c r="C1636" s="178" t="s">
        <v>3812</v>
      </c>
      <c r="D1636" s="197" t="s">
        <v>3813</v>
      </c>
      <c r="E1636" s="198" t="s">
        <v>92</v>
      </c>
      <c r="F1636" s="217">
        <v>0</v>
      </c>
      <c r="G1636" s="217">
        <v>0</v>
      </c>
      <c r="H1636" s="217">
        <v>0</v>
      </c>
      <c r="I1636" s="199" t="s">
        <v>7347</v>
      </c>
      <c r="J1636" s="178" t="str">
        <f>_xlfn.XLOOKUP('FP&amp;A FEMA Mapping'!I1636,'FP&amp;A NFC Mapping'!M:M,'FP&amp;A NFC Mapping'!N:N)</f>
        <v>Engineering and Asset Management</v>
      </c>
    </row>
    <row r="1637" spans="1:10" ht="29.25">
      <c r="A1637" s="178" t="s">
        <v>7369</v>
      </c>
      <c r="B1637" s="178" t="s">
        <v>92</v>
      </c>
      <c r="C1637" s="178" t="s">
        <v>3814</v>
      </c>
      <c r="D1637" s="197" t="s">
        <v>3815</v>
      </c>
      <c r="E1637" s="198" t="s">
        <v>92</v>
      </c>
      <c r="F1637" s="217">
        <v>0</v>
      </c>
      <c r="G1637" s="217">
        <v>0</v>
      </c>
      <c r="H1637" s="217">
        <v>0</v>
      </c>
      <c r="I1637" s="199" t="s">
        <v>7347</v>
      </c>
      <c r="J1637" s="178" t="str">
        <f>_xlfn.XLOOKUP('FP&amp;A FEMA Mapping'!I1637,'FP&amp;A NFC Mapping'!M:M,'FP&amp;A NFC Mapping'!N:N)</f>
        <v>Engineering and Asset Management</v>
      </c>
    </row>
    <row r="1638" spans="1:10" ht="29.25">
      <c r="A1638" s="178" t="s">
        <v>7369</v>
      </c>
      <c r="B1638" s="178" t="s">
        <v>92</v>
      </c>
      <c r="C1638" s="178" t="s">
        <v>3816</v>
      </c>
      <c r="D1638" s="197" t="s">
        <v>3817</v>
      </c>
      <c r="E1638" s="198" t="s">
        <v>92</v>
      </c>
      <c r="F1638" s="217">
        <v>0</v>
      </c>
      <c r="G1638" s="217">
        <v>0</v>
      </c>
      <c r="H1638" s="217">
        <v>0</v>
      </c>
      <c r="I1638" s="199" t="s">
        <v>7347</v>
      </c>
      <c r="J1638" s="178" t="str">
        <f>_xlfn.XLOOKUP('FP&amp;A FEMA Mapping'!I1638,'FP&amp;A NFC Mapping'!M:M,'FP&amp;A NFC Mapping'!N:N)</f>
        <v>Engineering and Asset Management</v>
      </c>
    </row>
    <row r="1639" spans="1:10" ht="29.25">
      <c r="A1639" s="178" t="s">
        <v>7369</v>
      </c>
      <c r="B1639" s="178" t="s">
        <v>92</v>
      </c>
      <c r="C1639" s="178" t="s">
        <v>3818</v>
      </c>
      <c r="D1639" s="197" t="s">
        <v>3819</v>
      </c>
      <c r="E1639" s="198" t="s">
        <v>92</v>
      </c>
      <c r="F1639" s="217">
        <v>0</v>
      </c>
      <c r="G1639" s="217">
        <v>0</v>
      </c>
      <c r="H1639" s="217">
        <v>0</v>
      </c>
      <c r="I1639" s="199" t="s">
        <v>7347</v>
      </c>
      <c r="J1639" s="178" t="str">
        <f>_xlfn.XLOOKUP('FP&amp;A FEMA Mapping'!I1639,'FP&amp;A NFC Mapping'!M:M,'FP&amp;A NFC Mapping'!N:N)</f>
        <v>Engineering and Asset Management</v>
      </c>
    </row>
    <row r="1640" spans="1:10" ht="29.25">
      <c r="A1640" s="178" t="s">
        <v>7369</v>
      </c>
      <c r="B1640" s="178" t="s">
        <v>92</v>
      </c>
      <c r="C1640" s="178" t="s">
        <v>3820</v>
      </c>
      <c r="D1640" s="197" t="s">
        <v>3821</v>
      </c>
      <c r="E1640" s="198" t="s">
        <v>92</v>
      </c>
      <c r="F1640" s="217">
        <v>0</v>
      </c>
      <c r="G1640" s="217">
        <v>0</v>
      </c>
      <c r="H1640" s="217">
        <v>0</v>
      </c>
      <c r="I1640" s="199" t="s">
        <v>7347</v>
      </c>
      <c r="J1640" s="178" t="str">
        <f>_xlfn.XLOOKUP('FP&amp;A FEMA Mapping'!I1640,'FP&amp;A NFC Mapping'!M:M,'FP&amp;A NFC Mapping'!N:N)</f>
        <v>Engineering and Asset Management</v>
      </c>
    </row>
    <row r="1641" spans="1:10" ht="29.25">
      <c r="A1641" s="178" t="s">
        <v>7369</v>
      </c>
      <c r="B1641" s="178" t="s">
        <v>92</v>
      </c>
      <c r="C1641" s="178" t="s">
        <v>3822</v>
      </c>
      <c r="D1641" s="197" t="s">
        <v>3823</v>
      </c>
      <c r="E1641" s="198" t="s">
        <v>92</v>
      </c>
      <c r="F1641" s="217">
        <v>0</v>
      </c>
      <c r="G1641" s="217">
        <v>0</v>
      </c>
      <c r="H1641" s="217">
        <v>0</v>
      </c>
      <c r="I1641" s="199" t="s">
        <v>7347</v>
      </c>
      <c r="J1641" s="178" t="str">
        <f>_xlfn.XLOOKUP('FP&amp;A FEMA Mapping'!I1641,'FP&amp;A NFC Mapping'!M:M,'FP&amp;A NFC Mapping'!N:N)</f>
        <v>Engineering and Asset Management</v>
      </c>
    </row>
    <row r="1642" spans="1:10" ht="29.25">
      <c r="A1642" s="178" t="s">
        <v>7369</v>
      </c>
      <c r="B1642" s="178" t="s">
        <v>92</v>
      </c>
      <c r="C1642" s="178" t="s">
        <v>3824</v>
      </c>
      <c r="D1642" s="197" t="s">
        <v>3825</v>
      </c>
      <c r="E1642" s="198" t="s">
        <v>92</v>
      </c>
      <c r="F1642" s="217">
        <v>0</v>
      </c>
      <c r="G1642" s="217">
        <v>0</v>
      </c>
      <c r="H1642" s="217">
        <v>0</v>
      </c>
      <c r="I1642" s="199" t="s">
        <v>7347</v>
      </c>
      <c r="J1642" s="178" t="str">
        <f>_xlfn.XLOOKUP('FP&amp;A FEMA Mapping'!I1642,'FP&amp;A NFC Mapping'!M:M,'FP&amp;A NFC Mapping'!N:N)</f>
        <v>Engineering and Asset Management</v>
      </c>
    </row>
    <row r="1643" spans="1:10" ht="29.25">
      <c r="A1643" s="178" t="s">
        <v>7369</v>
      </c>
      <c r="B1643" s="178" t="s">
        <v>92</v>
      </c>
      <c r="C1643" s="178" t="s">
        <v>3826</v>
      </c>
      <c r="D1643" s="197" t="s">
        <v>3827</v>
      </c>
      <c r="E1643" s="198" t="s">
        <v>92</v>
      </c>
      <c r="F1643" s="217">
        <v>0</v>
      </c>
      <c r="G1643" s="217">
        <v>0</v>
      </c>
      <c r="H1643" s="217">
        <v>0</v>
      </c>
      <c r="I1643" s="199" t="s">
        <v>7347</v>
      </c>
      <c r="J1643" s="178" t="str">
        <f>_xlfn.XLOOKUP('FP&amp;A FEMA Mapping'!I1643,'FP&amp;A NFC Mapping'!M:M,'FP&amp;A NFC Mapping'!N:N)</f>
        <v>Engineering and Asset Management</v>
      </c>
    </row>
    <row r="1644" spans="1:10" ht="29.25">
      <c r="A1644" s="178" t="s">
        <v>7369</v>
      </c>
      <c r="B1644" s="178" t="s">
        <v>92</v>
      </c>
      <c r="C1644" s="178" t="s">
        <v>3828</v>
      </c>
      <c r="D1644" s="197" t="s">
        <v>3829</v>
      </c>
      <c r="E1644" s="198" t="s">
        <v>92</v>
      </c>
      <c r="F1644" s="217">
        <v>0</v>
      </c>
      <c r="G1644" s="217">
        <v>0</v>
      </c>
      <c r="H1644" s="217">
        <v>0</v>
      </c>
      <c r="I1644" s="199" t="s">
        <v>7347</v>
      </c>
      <c r="J1644" s="178" t="str">
        <f>_xlfn.XLOOKUP('FP&amp;A FEMA Mapping'!I1644,'FP&amp;A NFC Mapping'!M:M,'FP&amp;A NFC Mapping'!N:N)</f>
        <v>Engineering and Asset Management</v>
      </c>
    </row>
    <row r="1645" spans="1:10" ht="29.25">
      <c r="A1645" s="178" t="s">
        <v>7369</v>
      </c>
      <c r="B1645" s="178" t="s">
        <v>92</v>
      </c>
      <c r="C1645" s="178" t="s">
        <v>3830</v>
      </c>
      <c r="D1645" s="197" t="s">
        <v>3831</v>
      </c>
      <c r="E1645" s="198" t="s">
        <v>92</v>
      </c>
      <c r="F1645" s="217">
        <v>0</v>
      </c>
      <c r="G1645" s="217">
        <v>0</v>
      </c>
      <c r="H1645" s="217">
        <v>0</v>
      </c>
      <c r="I1645" s="199" t="s">
        <v>7347</v>
      </c>
      <c r="J1645" s="178" t="str">
        <f>_xlfn.XLOOKUP('FP&amp;A FEMA Mapping'!I1645,'FP&amp;A NFC Mapping'!M:M,'FP&amp;A NFC Mapping'!N:N)</f>
        <v>Engineering and Asset Management</v>
      </c>
    </row>
    <row r="1646" spans="1:10" ht="29.25">
      <c r="A1646" s="178" t="s">
        <v>7369</v>
      </c>
      <c r="B1646" s="178" t="s">
        <v>92</v>
      </c>
      <c r="C1646" s="178" t="s">
        <v>3832</v>
      </c>
      <c r="D1646" s="197" t="s">
        <v>3833</v>
      </c>
      <c r="E1646" s="198" t="s">
        <v>92</v>
      </c>
      <c r="F1646" s="217">
        <v>0</v>
      </c>
      <c r="G1646" s="217">
        <v>0</v>
      </c>
      <c r="H1646" s="217">
        <v>0</v>
      </c>
      <c r="I1646" s="199" t="s">
        <v>7347</v>
      </c>
      <c r="J1646" s="178" t="str">
        <f>_xlfn.XLOOKUP('FP&amp;A FEMA Mapping'!I1646,'FP&amp;A NFC Mapping'!M:M,'FP&amp;A NFC Mapping'!N:N)</f>
        <v>Engineering and Asset Management</v>
      </c>
    </row>
    <row r="1647" spans="1:10" ht="29.25">
      <c r="A1647" s="178" t="s">
        <v>7369</v>
      </c>
      <c r="B1647" s="178" t="s">
        <v>92</v>
      </c>
      <c r="C1647" s="178" t="s">
        <v>3834</v>
      </c>
      <c r="D1647" s="197" t="s">
        <v>3835</v>
      </c>
      <c r="E1647" s="198" t="s">
        <v>92</v>
      </c>
      <c r="F1647" s="217">
        <v>0</v>
      </c>
      <c r="G1647" s="217">
        <v>0</v>
      </c>
      <c r="H1647" s="217">
        <v>0</v>
      </c>
      <c r="I1647" s="199" t="s">
        <v>7347</v>
      </c>
      <c r="J1647" s="178" t="str">
        <f>_xlfn.XLOOKUP('FP&amp;A FEMA Mapping'!I1647,'FP&amp;A NFC Mapping'!M:M,'FP&amp;A NFC Mapping'!N:N)</f>
        <v>Engineering and Asset Management</v>
      </c>
    </row>
    <row r="1648" spans="1:10" ht="29.25">
      <c r="A1648" s="178" t="s">
        <v>7369</v>
      </c>
      <c r="B1648" s="178" t="s">
        <v>92</v>
      </c>
      <c r="C1648" s="178" t="s">
        <v>3836</v>
      </c>
      <c r="D1648" s="197" t="s">
        <v>3837</v>
      </c>
      <c r="E1648" s="198" t="s">
        <v>92</v>
      </c>
      <c r="F1648" s="217">
        <v>0</v>
      </c>
      <c r="G1648" s="217">
        <v>0</v>
      </c>
      <c r="H1648" s="217">
        <v>0</v>
      </c>
      <c r="I1648" s="199" t="s">
        <v>7347</v>
      </c>
      <c r="J1648" s="178" t="str">
        <f>_xlfn.XLOOKUP('FP&amp;A FEMA Mapping'!I1648,'FP&amp;A NFC Mapping'!M:M,'FP&amp;A NFC Mapping'!N:N)</f>
        <v>Engineering and Asset Management</v>
      </c>
    </row>
    <row r="1649" spans="1:10" ht="29.25">
      <c r="A1649" s="178" t="s">
        <v>7369</v>
      </c>
      <c r="B1649" s="178" t="s">
        <v>92</v>
      </c>
      <c r="C1649" s="178" t="s">
        <v>3838</v>
      </c>
      <c r="D1649" s="197" t="s">
        <v>3839</v>
      </c>
      <c r="E1649" s="198" t="s">
        <v>92</v>
      </c>
      <c r="F1649" s="217">
        <v>0</v>
      </c>
      <c r="G1649" s="217">
        <v>0</v>
      </c>
      <c r="H1649" s="217">
        <v>0</v>
      </c>
      <c r="I1649" s="199" t="s">
        <v>7347</v>
      </c>
      <c r="J1649" s="178" t="str">
        <f>_xlfn.XLOOKUP('FP&amp;A FEMA Mapping'!I1649,'FP&amp;A NFC Mapping'!M:M,'FP&amp;A NFC Mapping'!N:N)</f>
        <v>Engineering and Asset Management</v>
      </c>
    </row>
    <row r="1650" spans="1:10" ht="29.25">
      <c r="A1650" s="178" t="s">
        <v>7369</v>
      </c>
      <c r="B1650" s="178" t="s">
        <v>92</v>
      </c>
      <c r="C1650" s="178" t="s">
        <v>3840</v>
      </c>
      <c r="D1650" s="197" t="s">
        <v>3841</v>
      </c>
      <c r="E1650" s="198" t="s">
        <v>92</v>
      </c>
      <c r="F1650" s="217">
        <v>0</v>
      </c>
      <c r="G1650" s="217">
        <v>0</v>
      </c>
      <c r="H1650" s="217">
        <v>0</v>
      </c>
      <c r="I1650" s="199" t="s">
        <v>7347</v>
      </c>
      <c r="J1650" s="178" t="str">
        <f>_xlfn.XLOOKUP('FP&amp;A FEMA Mapping'!I1650,'FP&amp;A NFC Mapping'!M:M,'FP&amp;A NFC Mapping'!N:N)</f>
        <v>Engineering and Asset Management</v>
      </c>
    </row>
    <row r="1651" spans="1:10" ht="29.25">
      <c r="A1651" s="178" t="s">
        <v>7369</v>
      </c>
      <c r="B1651" s="178" t="s">
        <v>92</v>
      </c>
      <c r="C1651" s="178" t="s">
        <v>3842</v>
      </c>
      <c r="D1651" s="197" t="s">
        <v>3843</v>
      </c>
      <c r="E1651" s="198" t="s">
        <v>92</v>
      </c>
      <c r="F1651" s="217">
        <v>0</v>
      </c>
      <c r="G1651" s="217">
        <v>0</v>
      </c>
      <c r="H1651" s="217">
        <v>0</v>
      </c>
      <c r="I1651" s="199" t="s">
        <v>7347</v>
      </c>
      <c r="J1651" s="178" t="str">
        <f>_xlfn.XLOOKUP('FP&amp;A FEMA Mapping'!I1651,'FP&amp;A NFC Mapping'!M:M,'FP&amp;A NFC Mapping'!N:N)</f>
        <v>Engineering and Asset Management</v>
      </c>
    </row>
    <row r="1652" spans="1:10" ht="29.25">
      <c r="A1652" s="178" t="s">
        <v>7369</v>
      </c>
      <c r="B1652" s="178" t="s">
        <v>92</v>
      </c>
      <c r="C1652" s="178" t="s">
        <v>3844</v>
      </c>
      <c r="D1652" s="197" t="s">
        <v>3845</v>
      </c>
      <c r="E1652" s="198" t="s">
        <v>92</v>
      </c>
      <c r="F1652" s="217">
        <v>0</v>
      </c>
      <c r="G1652" s="217">
        <v>0</v>
      </c>
      <c r="H1652" s="217">
        <v>0</v>
      </c>
      <c r="I1652" s="199" t="s">
        <v>7347</v>
      </c>
      <c r="J1652" s="178" t="str">
        <f>_xlfn.XLOOKUP('FP&amp;A FEMA Mapping'!I1652,'FP&amp;A NFC Mapping'!M:M,'FP&amp;A NFC Mapping'!N:N)</f>
        <v>Engineering and Asset Management</v>
      </c>
    </row>
    <row r="1653" spans="1:10" ht="29.25">
      <c r="A1653" s="178" t="s">
        <v>7369</v>
      </c>
      <c r="B1653" s="178" t="s">
        <v>92</v>
      </c>
      <c r="C1653" s="178" t="s">
        <v>3846</v>
      </c>
      <c r="D1653" s="197" t="s">
        <v>3847</v>
      </c>
      <c r="E1653" s="198" t="s">
        <v>92</v>
      </c>
      <c r="F1653" s="217">
        <v>0</v>
      </c>
      <c r="G1653" s="217">
        <v>0</v>
      </c>
      <c r="H1653" s="217">
        <v>0</v>
      </c>
      <c r="I1653" s="199" t="s">
        <v>7347</v>
      </c>
      <c r="J1653" s="178" t="str">
        <f>_xlfn.XLOOKUP('FP&amp;A FEMA Mapping'!I1653,'FP&amp;A NFC Mapping'!M:M,'FP&amp;A NFC Mapping'!N:N)</f>
        <v>Engineering and Asset Management</v>
      </c>
    </row>
    <row r="1654" spans="1:10" ht="29.25">
      <c r="A1654" s="178" t="s">
        <v>7369</v>
      </c>
      <c r="B1654" s="178" t="s">
        <v>92</v>
      </c>
      <c r="C1654" s="178" t="s">
        <v>3848</v>
      </c>
      <c r="D1654" s="197" t="s">
        <v>3849</v>
      </c>
      <c r="E1654" s="198" t="s">
        <v>92</v>
      </c>
      <c r="F1654" s="217">
        <v>0</v>
      </c>
      <c r="G1654" s="217">
        <v>0</v>
      </c>
      <c r="H1654" s="217">
        <v>0</v>
      </c>
      <c r="I1654" s="199" t="s">
        <v>7347</v>
      </c>
      <c r="J1654" s="178" t="str">
        <f>_xlfn.XLOOKUP('FP&amp;A FEMA Mapping'!I1654,'FP&amp;A NFC Mapping'!M:M,'FP&amp;A NFC Mapping'!N:N)</f>
        <v>Engineering and Asset Management</v>
      </c>
    </row>
    <row r="1655" spans="1:10" ht="29.25">
      <c r="A1655" s="178" t="s">
        <v>7369</v>
      </c>
      <c r="B1655" s="178" t="s">
        <v>92</v>
      </c>
      <c r="C1655" s="178" t="s">
        <v>3850</v>
      </c>
      <c r="D1655" s="197" t="s">
        <v>3851</v>
      </c>
      <c r="E1655" s="198" t="s">
        <v>92</v>
      </c>
      <c r="F1655" s="217">
        <v>0</v>
      </c>
      <c r="G1655" s="217">
        <v>0</v>
      </c>
      <c r="H1655" s="217">
        <v>0</v>
      </c>
      <c r="I1655" s="199" t="s">
        <v>7347</v>
      </c>
      <c r="J1655" s="178" t="str">
        <f>_xlfn.XLOOKUP('FP&amp;A FEMA Mapping'!I1655,'FP&amp;A NFC Mapping'!M:M,'FP&amp;A NFC Mapping'!N:N)</f>
        <v>Engineering and Asset Management</v>
      </c>
    </row>
    <row r="1656" spans="1:10" ht="29.25">
      <c r="A1656" s="178" t="s">
        <v>7369</v>
      </c>
      <c r="B1656" s="178" t="s">
        <v>92</v>
      </c>
      <c r="C1656" s="178" t="s">
        <v>3852</v>
      </c>
      <c r="D1656" s="197" t="s">
        <v>3853</v>
      </c>
      <c r="E1656" s="198" t="s">
        <v>92</v>
      </c>
      <c r="F1656" s="217">
        <v>0</v>
      </c>
      <c r="G1656" s="217">
        <v>0</v>
      </c>
      <c r="H1656" s="217">
        <v>0</v>
      </c>
      <c r="I1656" s="199" t="s">
        <v>7347</v>
      </c>
      <c r="J1656" s="178" t="str">
        <f>_xlfn.XLOOKUP('FP&amp;A FEMA Mapping'!I1656,'FP&amp;A NFC Mapping'!M:M,'FP&amp;A NFC Mapping'!N:N)</f>
        <v>Engineering and Asset Management</v>
      </c>
    </row>
    <row r="1657" spans="1:10" ht="29.25">
      <c r="A1657" s="178" t="s">
        <v>7369</v>
      </c>
      <c r="B1657" s="178" t="s">
        <v>92</v>
      </c>
      <c r="C1657" s="178" t="s">
        <v>3854</v>
      </c>
      <c r="D1657" s="197" t="s">
        <v>3855</v>
      </c>
      <c r="E1657" s="198" t="s">
        <v>92</v>
      </c>
      <c r="F1657" s="217">
        <v>0</v>
      </c>
      <c r="G1657" s="217">
        <v>0</v>
      </c>
      <c r="H1657" s="217">
        <v>0</v>
      </c>
      <c r="I1657" s="199" t="s">
        <v>7347</v>
      </c>
      <c r="J1657" s="178" t="str">
        <f>_xlfn.XLOOKUP('FP&amp;A FEMA Mapping'!I1657,'FP&amp;A NFC Mapping'!M:M,'FP&amp;A NFC Mapping'!N:N)</f>
        <v>Engineering and Asset Management</v>
      </c>
    </row>
    <row r="1658" spans="1:10" ht="29.25">
      <c r="A1658" s="178" t="s">
        <v>7369</v>
      </c>
      <c r="B1658" s="178" t="s">
        <v>92</v>
      </c>
      <c r="C1658" s="178" t="s">
        <v>3856</v>
      </c>
      <c r="D1658" s="197" t="s">
        <v>3857</v>
      </c>
      <c r="E1658" s="198" t="s">
        <v>92</v>
      </c>
      <c r="F1658" s="217">
        <v>0</v>
      </c>
      <c r="G1658" s="217">
        <v>0</v>
      </c>
      <c r="H1658" s="217">
        <v>0</v>
      </c>
      <c r="I1658" s="199" t="s">
        <v>7347</v>
      </c>
      <c r="J1658" s="178" t="str">
        <f>_xlfn.XLOOKUP('FP&amp;A FEMA Mapping'!I1658,'FP&amp;A NFC Mapping'!M:M,'FP&amp;A NFC Mapping'!N:N)</f>
        <v>Engineering and Asset Management</v>
      </c>
    </row>
    <row r="1659" spans="1:10" ht="29.25">
      <c r="A1659" s="178" t="s">
        <v>7369</v>
      </c>
      <c r="B1659" s="178" t="s">
        <v>92</v>
      </c>
      <c r="C1659" s="178" t="s">
        <v>3858</v>
      </c>
      <c r="D1659" s="197" t="s">
        <v>3859</v>
      </c>
      <c r="E1659" s="198" t="s">
        <v>92</v>
      </c>
      <c r="F1659" s="217">
        <v>0</v>
      </c>
      <c r="G1659" s="217">
        <v>0</v>
      </c>
      <c r="H1659" s="217">
        <v>0</v>
      </c>
      <c r="I1659" s="199" t="s">
        <v>7347</v>
      </c>
      <c r="J1659" s="178" t="str">
        <f>_xlfn.XLOOKUP('FP&amp;A FEMA Mapping'!I1659,'FP&amp;A NFC Mapping'!M:M,'FP&amp;A NFC Mapping'!N:N)</f>
        <v>Engineering and Asset Management</v>
      </c>
    </row>
    <row r="1660" spans="1:10" ht="29.25">
      <c r="A1660" s="178" t="s">
        <v>7369</v>
      </c>
      <c r="B1660" s="178" t="s">
        <v>92</v>
      </c>
      <c r="C1660" s="178" t="s">
        <v>3860</v>
      </c>
      <c r="D1660" s="197" t="s">
        <v>3861</v>
      </c>
      <c r="E1660" s="198" t="s">
        <v>92</v>
      </c>
      <c r="F1660" s="217">
        <v>0</v>
      </c>
      <c r="G1660" s="217">
        <v>0</v>
      </c>
      <c r="H1660" s="217">
        <v>0</v>
      </c>
      <c r="I1660" s="199" t="s">
        <v>7347</v>
      </c>
      <c r="J1660" s="178" t="str">
        <f>_xlfn.XLOOKUP('FP&amp;A FEMA Mapping'!I1660,'FP&amp;A NFC Mapping'!M:M,'FP&amp;A NFC Mapping'!N:N)</f>
        <v>Engineering and Asset Management</v>
      </c>
    </row>
    <row r="1661" spans="1:10" ht="29.25">
      <c r="A1661" s="178" t="s">
        <v>7369</v>
      </c>
      <c r="B1661" s="178" t="s">
        <v>92</v>
      </c>
      <c r="C1661" s="178" t="s">
        <v>3862</v>
      </c>
      <c r="D1661" s="197" t="s">
        <v>3863</v>
      </c>
      <c r="E1661" s="198" t="s">
        <v>92</v>
      </c>
      <c r="F1661" s="217">
        <v>0</v>
      </c>
      <c r="G1661" s="217">
        <v>0</v>
      </c>
      <c r="H1661" s="217">
        <v>0</v>
      </c>
      <c r="I1661" s="199" t="s">
        <v>7347</v>
      </c>
      <c r="J1661" s="178" t="str">
        <f>_xlfn.XLOOKUP('FP&amp;A FEMA Mapping'!I1661,'FP&amp;A NFC Mapping'!M:M,'FP&amp;A NFC Mapping'!N:N)</f>
        <v>Engineering and Asset Management</v>
      </c>
    </row>
    <row r="1662" spans="1:10" ht="29.25">
      <c r="A1662" s="178" t="s">
        <v>7369</v>
      </c>
      <c r="B1662" s="178" t="s">
        <v>92</v>
      </c>
      <c r="C1662" s="178" t="s">
        <v>3864</v>
      </c>
      <c r="D1662" s="197" t="s">
        <v>3865</v>
      </c>
      <c r="E1662" s="198" t="s">
        <v>92</v>
      </c>
      <c r="F1662" s="217">
        <v>0</v>
      </c>
      <c r="G1662" s="217">
        <v>0</v>
      </c>
      <c r="H1662" s="217">
        <v>0</v>
      </c>
      <c r="I1662" s="199" t="s">
        <v>7347</v>
      </c>
      <c r="J1662" s="178" t="str">
        <f>_xlfn.XLOOKUP('FP&amp;A FEMA Mapping'!I1662,'FP&amp;A NFC Mapping'!M:M,'FP&amp;A NFC Mapping'!N:N)</f>
        <v>Engineering and Asset Management</v>
      </c>
    </row>
    <row r="1663" spans="1:10" ht="29.25">
      <c r="A1663" s="178" t="s">
        <v>7369</v>
      </c>
      <c r="B1663" s="178" t="s">
        <v>92</v>
      </c>
      <c r="C1663" s="178" t="s">
        <v>3866</v>
      </c>
      <c r="D1663" s="197" t="s">
        <v>3867</v>
      </c>
      <c r="E1663" s="198" t="s">
        <v>92</v>
      </c>
      <c r="F1663" s="217">
        <v>0</v>
      </c>
      <c r="G1663" s="217">
        <v>0</v>
      </c>
      <c r="H1663" s="217">
        <v>0</v>
      </c>
      <c r="I1663" s="199" t="s">
        <v>7347</v>
      </c>
      <c r="J1663" s="178" t="str">
        <f>_xlfn.XLOOKUP('FP&amp;A FEMA Mapping'!I1663,'FP&amp;A NFC Mapping'!M:M,'FP&amp;A NFC Mapping'!N:N)</f>
        <v>Engineering and Asset Management</v>
      </c>
    </row>
    <row r="1664" spans="1:10" ht="29.25">
      <c r="A1664" s="178" t="s">
        <v>7369</v>
      </c>
      <c r="B1664" s="178" t="s">
        <v>92</v>
      </c>
      <c r="C1664" s="178" t="s">
        <v>3868</v>
      </c>
      <c r="D1664" s="197" t="s">
        <v>3869</v>
      </c>
      <c r="E1664" s="198" t="s">
        <v>92</v>
      </c>
      <c r="F1664" s="217">
        <v>0</v>
      </c>
      <c r="G1664" s="217">
        <v>0</v>
      </c>
      <c r="H1664" s="217">
        <v>0</v>
      </c>
      <c r="I1664" s="199" t="s">
        <v>7347</v>
      </c>
      <c r="J1664" s="178" t="str">
        <f>_xlfn.XLOOKUP('FP&amp;A FEMA Mapping'!I1664,'FP&amp;A NFC Mapping'!M:M,'FP&amp;A NFC Mapping'!N:N)</f>
        <v>Engineering and Asset Management</v>
      </c>
    </row>
    <row r="1665" spans="1:10" ht="29.25">
      <c r="A1665" s="178" t="s">
        <v>7369</v>
      </c>
      <c r="B1665" s="178" t="s">
        <v>92</v>
      </c>
      <c r="C1665" s="178" t="s">
        <v>3870</v>
      </c>
      <c r="D1665" s="197" t="s">
        <v>3871</v>
      </c>
      <c r="E1665" s="198" t="s">
        <v>92</v>
      </c>
      <c r="F1665" s="217">
        <v>0</v>
      </c>
      <c r="G1665" s="217">
        <v>0</v>
      </c>
      <c r="H1665" s="217">
        <v>0</v>
      </c>
      <c r="I1665" s="199" t="s">
        <v>7347</v>
      </c>
      <c r="J1665" s="178" t="str">
        <f>_xlfn.XLOOKUP('FP&amp;A FEMA Mapping'!I1665,'FP&amp;A NFC Mapping'!M:M,'FP&amp;A NFC Mapping'!N:N)</f>
        <v>Engineering and Asset Management</v>
      </c>
    </row>
    <row r="1666" spans="1:10" ht="29.25">
      <c r="A1666" s="178" t="s">
        <v>7369</v>
      </c>
      <c r="B1666" s="178" t="s">
        <v>102</v>
      </c>
      <c r="C1666" s="178" t="s">
        <v>3872</v>
      </c>
      <c r="D1666" s="197" t="s">
        <v>3873</v>
      </c>
      <c r="E1666" s="198" t="s">
        <v>102</v>
      </c>
      <c r="F1666" s="217">
        <v>-10</v>
      </c>
      <c r="G1666" s="217">
        <v>-10</v>
      </c>
      <c r="H1666" s="217">
        <v>0</v>
      </c>
      <c r="I1666" s="199" t="s">
        <v>7347</v>
      </c>
      <c r="J1666" s="178" t="str">
        <f>_xlfn.XLOOKUP('FP&amp;A FEMA Mapping'!I1666,'FP&amp;A NFC Mapping'!M:M,'FP&amp;A NFC Mapping'!N:N)</f>
        <v>Engineering and Asset Management</v>
      </c>
    </row>
    <row r="1667" spans="1:10" ht="29.25">
      <c r="A1667" s="178" t="s">
        <v>7369</v>
      </c>
      <c r="B1667" s="178" t="s">
        <v>102</v>
      </c>
      <c r="C1667" s="178" t="s">
        <v>3874</v>
      </c>
      <c r="D1667" s="197" t="s">
        <v>3875</v>
      </c>
      <c r="E1667" s="198" t="s">
        <v>102</v>
      </c>
      <c r="F1667" s="217">
        <v>0</v>
      </c>
      <c r="G1667" s="217">
        <v>0</v>
      </c>
      <c r="H1667" s="217">
        <v>0</v>
      </c>
      <c r="I1667" s="199" t="s">
        <v>7347</v>
      </c>
      <c r="J1667" s="178" t="str">
        <f>_xlfn.XLOOKUP('FP&amp;A FEMA Mapping'!I1667,'FP&amp;A NFC Mapping'!M:M,'FP&amp;A NFC Mapping'!N:N)</f>
        <v>Engineering and Asset Management</v>
      </c>
    </row>
    <row r="1668" spans="1:10" ht="29.25">
      <c r="A1668" s="178" t="s">
        <v>7369</v>
      </c>
      <c r="B1668" s="178" t="s">
        <v>102</v>
      </c>
      <c r="C1668" s="178" t="s">
        <v>3876</v>
      </c>
      <c r="D1668" s="197" t="s">
        <v>3877</v>
      </c>
      <c r="E1668" s="198" t="s">
        <v>102</v>
      </c>
      <c r="F1668" s="217">
        <v>0</v>
      </c>
      <c r="G1668" s="217">
        <v>0</v>
      </c>
      <c r="H1668" s="217">
        <v>0</v>
      </c>
      <c r="I1668" s="199" t="s">
        <v>7347</v>
      </c>
      <c r="J1668" s="178" t="str">
        <f>_xlfn.XLOOKUP('FP&amp;A FEMA Mapping'!I1668,'FP&amp;A NFC Mapping'!M:M,'FP&amp;A NFC Mapping'!N:N)</f>
        <v>Engineering and Asset Management</v>
      </c>
    </row>
    <row r="1669" spans="1:10" ht="29.25">
      <c r="A1669" s="178" t="s">
        <v>7369</v>
      </c>
      <c r="B1669" s="178" t="s">
        <v>102</v>
      </c>
      <c r="C1669" s="178" t="s">
        <v>3878</v>
      </c>
      <c r="D1669" s="197" t="s">
        <v>3879</v>
      </c>
      <c r="E1669" s="198" t="s">
        <v>102</v>
      </c>
      <c r="F1669" s="217">
        <v>0</v>
      </c>
      <c r="G1669" s="217">
        <v>0</v>
      </c>
      <c r="H1669" s="217">
        <v>0</v>
      </c>
      <c r="I1669" s="199" t="s">
        <v>7347</v>
      </c>
      <c r="J1669" s="178" t="str">
        <f>_xlfn.XLOOKUP('FP&amp;A FEMA Mapping'!I1669,'FP&amp;A NFC Mapping'!M:M,'FP&amp;A NFC Mapping'!N:N)</f>
        <v>Engineering and Asset Management</v>
      </c>
    </row>
    <row r="1670" spans="1:10" ht="29.25">
      <c r="A1670" s="178" t="s">
        <v>7369</v>
      </c>
      <c r="B1670" s="178" t="s">
        <v>102</v>
      </c>
      <c r="C1670" s="178" t="s">
        <v>3880</v>
      </c>
      <c r="D1670" s="197" t="s">
        <v>3881</v>
      </c>
      <c r="E1670" s="198" t="s">
        <v>102</v>
      </c>
      <c r="F1670" s="217">
        <v>0</v>
      </c>
      <c r="G1670" s="217">
        <v>0</v>
      </c>
      <c r="H1670" s="217">
        <v>0</v>
      </c>
      <c r="I1670" s="199" t="s">
        <v>7347</v>
      </c>
      <c r="J1670" s="178" t="str">
        <f>_xlfn.XLOOKUP('FP&amp;A FEMA Mapping'!I1670,'FP&amp;A NFC Mapping'!M:M,'FP&amp;A NFC Mapping'!N:N)</f>
        <v>Engineering and Asset Management</v>
      </c>
    </row>
    <row r="1671" spans="1:10" ht="29.25">
      <c r="A1671" s="178" t="s">
        <v>7369</v>
      </c>
      <c r="B1671" s="178" t="s">
        <v>102</v>
      </c>
      <c r="C1671" s="178" t="s">
        <v>3882</v>
      </c>
      <c r="D1671" s="197" t="s">
        <v>3883</v>
      </c>
      <c r="E1671" s="198" t="s">
        <v>102</v>
      </c>
      <c r="F1671" s="217">
        <v>0</v>
      </c>
      <c r="G1671" s="217">
        <v>0</v>
      </c>
      <c r="H1671" s="217">
        <v>0</v>
      </c>
      <c r="I1671" s="199" t="s">
        <v>7347</v>
      </c>
      <c r="J1671" s="178" t="str">
        <f>_xlfn.XLOOKUP('FP&amp;A FEMA Mapping'!I1671,'FP&amp;A NFC Mapping'!M:M,'FP&amp;A NFC Mapping'!N:N)</f>
        <v>Engineering and Asset Management</v>
      </c>
    </row>
    <row r="1672" spans="1:10" ht="29.25">
      <c r="A1672" s="178" t="s">
        <v>7369</v>
      </c>
      <c r="B1672" s="178" t="s">
        <v>102</v>
      </c>
      <c r="C1672" s="178" t="s">
        <v>3884</v>
      </c>
      <c r="D1672" s="197" t="s">
        <v>3885</v>
      </c>
      <c r="E1672" s="198" t="s">
        <v>102</v>
      </c>
      <c r="F1672" s="217">
        <v>0</v>
      </c>
      <c r="G1672" s="217">
        <v>0</v>
      </c>
      <c r="H1672" s="217">
        <v>0</v>
      </c>
      <c r="I1672" s="199" t="s">
        <v>7347</v>
      </c>
      <c r="J1672" s="178" t="str">
        <f>_xlfn.XLOOKUP('FP&amp;A FEMA Mapping'!I1672,'FP&amp;A NFC Mapping'!M:M,'FP&amp;A NFC Mapping'!N:N)</f>
        <v>Engineering and Asset Management</v>
      </c>
    </row>
    <row r="1673" spans="1:10" ht="29.25">
      <c r="A1673" s="178" t="s">
        <v>7369</v>
      </c>
      <c r="B1673" s="178" t="s">
        <v>102</v>
      </c>
      <c r="C1673" s="178" t="s">
        <v>3886</v>
      </c>
      <c r="D1673" s="197" t="s">
        <v>3887</v>
      </c>
      <c r="E1673" s="198" t="s">
        <v>102</v>
      </c>
      <c r="F1673" s="217">
        <v>0</v>
      </c>
      <c r="G1673" s="217">
        <v>0</v>
      </c>
      <c r="H1673" s="217">
        <v>0</v>
      </c>
      <c r="I1673" s="199" t="s">
        <v>7347</v>
      </c>
      <c r="J1673" s="178" t="str">
        <f>_xlfn.XLOOKUP('FP&amp;A FEMA Mapping'!I1673,'FP&amp;A NFC Mapping'!M:M,'FP&amp;A NFC Mapping'!N:N)</f>
        <v>Engineering and Asset Management</v>
      </c>
    </row>
    <row r="1674" spans="1:10" ht="29.25">
      <c r="A1674" s="178" t="s">
        <v>7369</v>
      </c>
      <c r="B1674" s="178" t="s">
        <v>102</v>
      </c>
      <c r="C1674" s="178" t="s">
        <v>3888</v>
      </c>
      <c r="D1674" s="197" t="s">
        <v>3889</v>
      </c>
      <c r="E1674" s="198" t="s">
        <v>102</v>
      </c>
      <c r="F1674" s="217">
        <v>0</v>
      </c>
      <c r="G1674" s="217">
        <v>0</v>
      </c>
      <c r="H1674" s="217">
        <v>0</v>
      </c>
      <c r="I1674" s="199" t="s">
        <v>7347</v>
      </c>
      <c r="J1674" s="178" t="str">
        <f>_xlfn.XLOOKUP('FP&amp;A FEMA Mapping'!I1674,'FP&amp;A NFC Mapping'!M:M,'FP&amp;A NFC Mapping'!N:N)</f>
        <v>Engineering and Asset Management</v>
      </c>
    </row>
    <row r="1675" spans="1:10" ht="29.25">
      <c r="A1675" s="178" t="s">
        <v>7369</v>
      </c>
      <c r="B1675" s="178" t="s">
        <v>102</v>
      </c>
      <c r="C1675" s="178" t="s">
        <v>3890</v>
      </c>
      <c r="D1675" s="197" t="s">
        <v>3891</v>
      </c>
      <c r="E1675" s="198" t="s">
        <v>102</v>
      </c>
      <c r="F1675" s="217">
        <v>0</v>
      </c>
      <c r="G1675" s="217">
        <v>0</v>
      </c>
      <c r="H1675" s="217">
        <v>0</v>
      </c>
      <c r="I1675" s="199" t="s">
        <v>7347</v>
      </c>
      <c r="J1675" s="178" t="str">
        <f>_xlfn.XLOOKUP('FP&amp;A FEMA Mapping'!I1675,'FP&amp;A NFC Mapping'!M:M,'FP&amp;A NFC Mapping'!N:N)</f>
        <v>Engineering and Asset Management</v>
      </c>
    </row>
    <row r="1676" spans="1:10" ht="29.25">
      <c r="A1676" s="178" t="s">
        <v>7369</v>
      </c>
      <c r="B1676" s="178" t="s">
        <v>92</v>
      </c>
      <c r="C1676" s="178" t="s">
        <v>3892</v>
      </c>
      <c r="D1676" s="197" t="s">
        <v>3893</v>
      </c>
      <c r="E1676" s="198" t="s">
        <v>92</v>
      </c>
      <c r="F1676" s="217">
        <v>0</v>
      </c>
      <c r="G1676" s="217">
        <v>0</v>
      </c>
      <c r="H1676" s="217">
        <v>0</v>
      </c>
      <c r="I1676" s="199" t="s">
        <v>7347</v>
      </c>
      <c r="J1676" s="178" t="str">
        <f>_xlfn.XLOOKUP('FP&amp;A FEMA Mapping'!I1676,'FP&amp;A NFC Mapping'!M:M,'FP&amp;A NFC Mapping'!N:N)</f>
        <v>Engineering and Asset Management</v>
      </c>
    </row>
    <row r="1677" spans="1:10" ht="29.25">
      <c r="A1677" s="178" t="s">
        <v>7369</v>
      </c>
      <c r="B1677" s="178" t="s">
        <v>92</v>
      </c>
      <c r="C1677" s="178" t="s">
        <v>3894</v>
      </c>
      <c r="D1677" s="197" t="s">
        <v>3895</v>
      </c>
      <c r="E1677" s="198" t="s">
        <v>92</v>
      </c>
      <c r="F1677" s="217">
        <v>0</v>
      </c>
      <c r="G1677" s="217">
        <v>0</v>
      </c>
      <c r="H1677" s="217">
        <v>0</v>
      </c>
      <c r="I1677" s="199" t="s">
        <v>7347</v>
      </c>
      <c r="J1677" s="178" t="str">
        <f>_xlfn.XLOOKUP('FP&amp;A FEMA Mapping'!I1677,'FP&amp;A NFC Mapping'!M:M,'FP&amp;A NFC Mapping'!N:N)</f>
        <v>Engineering and Asset Management</v>
      </c>
    </row>
    <row r="1678" spans="1:10" ht="29.25">
      <c r="A1678" s="178" t="s">
        <v>7369</v>
      </c>
      <c r="B1678" s="178" t="s">
        <v>92</v>
      </c>
      <c r="C1678" s="178" t="s">
        <v>3896</v>
      </c>
      <c r="D1678" s="197" t="s">
        <v>3897</v>
      </c>
      <c r="E1678" s="198" t="s">
        <v>92</v>
      </c>
      <c r="F1678" s="217">
        <v>639413.94000000635</v>
      </c>
      <c r="G1678" s="217">
        <v>547262.22000000521</v>
      </c>
      <c r="H1678" s="217">
        <v>92151.720000001107</v>
      </c>
      <c r="I1678" s="199" t="s">
        <v>7347</v>
      </c>
      <c r="J1678" s="178" t="str">
        <f>_xlfn.XLOOKUP('FP&amp;A FEMA Mapping'!I1678,'FP&amp;A NFC Mapping'!M:M,'FP&amp;A NFC Mapping'!N:N)</f>
        <v>Engineering and Asset Management</v>
      </c>
    </row>
    <row r="1679" spans="1:10" ht="29.25">
      <c r="A1679" s="178" t="s">
        <v>7369</v>
      </c>
      <c r="B1679" s="178" t="s">
        <v>92</v>
      </c>
      <c r="C1679" s="178" t="s">
        <v>3898</v>
      </c>
      <c r="D1679" s="197" t="s">
        <v>3899</v>
      </c>
      <c r="E1679" s="198" t="s">
        <v>92</v>
      </c>
      <c r="F1679" s="217">
        <v>0</v>
      </c>
      <c r="G1679" s="217">
        <v>0</v>
      </c>
      <c r="H1679" s="217">
        <v>0</v>
      </c>
      <c r="I1679" s="199" t="s">
        <v>7347</v>
      </c>
      <c r="J1679" s="178" t="str">
        <f>_xlfn.XLOOKUP('FP&amp;A FEMA Mapping'!I1679,'FP&amp;A NFC Mapping'!M:M,'FP&amp;A NFC Mapping'!N:N)</f>
        <v>Engineering and Asset Management</v>
      </c>
    </row>
    <row r="1680" spans="1:10" ht="29.25">
      <c r="A1680" s="178" t="s">
        <v>7369</v>
      </c>
      <c r="B1680" s="178" t="s">
        <v>92</v>
      </c>
      <c r="C1680" s="178" t="s">
        <v>3900</v>
      </c>
      <c r="D1680" s="197" t="s">
        <v>3901</v>
      </c>
      <c r="E1680" s="198" t="s">
        <v>92</v>
      </c>
      <c r="F1680" s="217">
        <v>2061206.6799999871</v>
      </c>
      <c r="G1680" s="217">
        <v>1180779.5299999784</v>
      </c>
      <c r="H1680" s="217">
        <v>880427.15000000875</v>
      </c>
      <c r="I1680" s="199" t="s">
        <v>7347</v>
      </c>
      <c r="J1680" s="178" t="str">
        <f>_xlfn.XLOOKUP('FP&amp;A FEMA Mapping'!I1680,'FP&amp;A NFC Mapping'!M:M,'FP&amp;A NFC Mapping'!N:N)</f>
        <v>Engineering and Asset Management</v>
      </c>
    </row>
    <row r="1681" spans="1:10" ht="29.25">
      <c r="A1681" s="178" t="s">
        <v>7369</v>
      </c>
      <c r="B1681" s="178" t="s">
        <v>92</v>
      </c>
      <c r="C1681" s="178" t="s">
        <v>3902</v>
      </c>
      <c r="D1681" s="197" t="s">
        <v>3903</v>
      </c>
      <c r="E1681" s="198" t="s">
        <v>92</v>
      </c>
      <c r="F1681" s="217">
        <v>0</v>
      </c>
      <c r="G1681" s="217">
        <v>0</v>
      </c>
      <c r="H1681" s="217">
        <v>0</v>
      </c>
      <c r="I1681" s="199" t="s">
        <v>7347</v>
      </c>
      <c r="J1681" s="178" t="str">
        <f>_xlfn.XLOOKUP('FP&amp;A FEMA Mapping'!I1681,'FP&amp;A NFC Mapping'!M:M,'FP&amp;A NFC Mapping'!N:N)</f>
        <v>Engineering and Asset Management</v>
      </c>
    </row>
    <row r="1682" spans="1:10" ht="29.25">
      <c r="A1682" s="178" t="s">
        <v>7369</v>
      </c>
      <c r="B1682" s="178" t="s">
        <v>92</v>
      </c>
      <c r="C1682" s="178" t="s">
        <v>3904</v>
      </c>
      <c r="D1682" s="197" t="s">
        <v>3905</v>
      </c>
      <c r="E1682" s="198" t="s">
        <v>92</v>
      </c>
      <c r="F1682" s="217">
        <v>0</v>
      </c>
      <c r="G1682" s="217">
        <v>0</v>
      </c>
      <c r="H1682" s="217">
        <v>0</v>
      </c>
      <c r="I1682" s="199" t="s">
        <v>7347</v>
      </c>
      <c r="J1682" s="178" t="str">
        <f>_xlfn.XLOOKUP('FP&amp;A FEMA Mapping'!I1682,'FP&amp;A NFC Mapping'!M:M,'FP&amp;A NFC Mapping'!N:N)</f>
        <v>Engineering and Asset Management</v>
      </c>
    </row>
    <row r="1683" spans="1:10" ht="29.25">
      <c r="A1683" s="178" t="s">
        <v>7369</v>
      </c>
      <c r="B1683" s="178" t="s">
        <v>107</v>
      </c>
      <c r="C1683" s="178" t="s">
        <v>3906</v>
      </c>
      <c r="D1683" s="197" t="s">
        <v>3907</v>
      </c>
      <c r="E1683" s="198" t="s">
        <v>107</v>
      </c>
      <c r="F1683" s="217">
        <v>219.25</v>
      </c>
      <c r="G1683" s="217">
        <v>307.49</v>
      </c>
      <c r="H1683" s="217">
        <v>-88.24</v>
      </c>
      <c r="I1683" s="199" t="s">
        <v>7347</v>
      </c>
      <c r="J1683" s="178" t="str">
        <f>_xlfn.XLOOKUP('FP&amp;A FEMA Mapping'!I1683,'FP&amp;A NFC Mapping'!M:M,'FP&amp;A NFC Mapping'!N:N)</f>
        <v>Engineering and Asset Management</v>
      </c>
    </row>
    <row r="1684" spans="1:10" ht="29.25">
      <c r="A1684" s="178" t="s">
        <v>7369</v>
      </c>
      <c r="B1684" s="178" t="s">
        <v>107</v>
      </c>
      <c r="C1684" s="178" t="s">
        <v>3908</v>
      </c>
      <c r="D1684" s="197" t="s">
        <v>3909</v>
      </c>
      <c r="E1684" s="198" t="s">
        <v>107</v>
      </c>
      <c r="F1684" s="217">
        <v>-65318.130000000725</v>
      </c>
      <c r="G1684" s="217">
        <v>-57833.190000000679</v>
      </c>
      <c r="H1684" s="217">
        <v>-7484.9400000000469</v>
      </c>
      <c r="I1684" s="199" t="s">
        <v>7347</v>
      </c>
      <c r="J1684" s="178" t="str">
        <f>_xlfn.XLOOKUP('FP&amp;A FEMA Mapping'!I1684,'FP&amp;A NFC Mapping'!M:M,'FP&amp;A NFC Mapping'!N:N)</f>
        <v>Engineering and Asset Management</v>
      </c>
    </row>
    <row r="1685" spans="1:10" ht="29.25">
      <c r="A1685" s="178" t="s">
        <v>7369</v>
      </c>
      <c r="B1685" s="178" t="s">
        <v>107</v>
      </c>
      <c r="C1685" s="178" t="s">
        <v>3910</v>
      </c>
      <c r="D1685" s="197" t="s">
        <v>3911</v>
      </c>
      <c r="E1685" s="198" t="s">
        <v>107</v>
      </c>
      <c r="F1685" s="217">
        <v>17583.309999999969</v>
      </c>
      <c r="G1685" s="217">
        <v>-68120.489999999962</v>
      </c>
      <c r="H1685" s="217">
        <v>85703.79999999993</v>
      </c>
      <c r="I1685" s="199" t="s">
        <v>7347</v>
      </c>
      <c r="J1685" s="178" t="str">
        <f>_xlfn.XLOOKUP('FP&amp;A FEMA Mapping'!I1685,'FP&amp;A NFC Mapping'!M:M,'FP&amp;A NFC Mapping'!N:N)</f>
        <v>Engineering and Asset Management</v>
      </c>
    </row>
    <row r="1686" spans="1:10" ht="29.25">
      <c r="A1686" s="178" t="s">
        <v>7369</v>
      </c>
      <c r="B1686" s="178" t="s">
        <v>107</v>
      </c>
      <c r="C1686" s="178" t="s">
        <v>3912</v>
      </c>
      <c r="D1686" s="197" t="s">
        <v>3913</v>
      </c>
      <c r="E1686" s="198" t="s">
        <v>107</v>
      </c>
      <c r="F1686" s="217">
        <v>155.06999999999994</v>
      </c>
      <c r="G1686" s="217">
        <v>155.06999999999994</v>
      </c>
      <c r="H1686" s="217">
        <v>0</v>
      </c>
      <c r="I1686" s="199" t="s">
        <v>7347</v>
      </c>
      <c r="J1686" s="178" t="str">
        <f>_xlfn.XLOOKUP('FP&amp;A FEMA Mapping'!I1686,'FP&amp;A NFC Mapping'!M:M,'FP&amp;A NFC Mapping'!N:N)</f>
        <v>Engineering and Asset Management</v>
      </c>
    </row>
    <row r="1687" spans="1:10" ht="29.25">
      <c r="A1687" s="178" t="s">
        <v>7369</v>
      </c>
      <c r="B1687" s="178" t="s">
        <v>107</v>
      </c>
      <c r="C1687" s="178" t="s">
        <v>3914</v>
      </c>
      <c r="D1687" s="197" t="s">
        <v>3915</v>
      </c>
      <c r="E1687" s="198" t="s">
        <v>107</v>
      </c>
      <c r="F1687" s="217">
        <v>-832.65</v>
      </c>
      <c r="G1687" s="217">
        <v>-810</v>
      </c>
      <c r="H1687" s="217">
        <v>-22.650000000000002</v>
      </c>
      <c r="I1687" s="199" t="s">
        <v>7347</v>
      </c>
      <c r="J1687" s="178" t="str">
        <f>_xlfn.XLOOKUP('FP&amp;A FEMA Mapping'!I1687,'FP&amp;A NFC Mapping'!M:M,'FP&amp;A NFC Mapping'!N:N)</f>
        <v>Engineering and Asset Management</v>
      </c>
    </row>
    <row r="1688" spans="1:10" ht="29.25">
      <c r="A1688" s="178" t="s">
        <v>7369</v>
      </c>
      <c r="B1688" s="178" t="s">
        <v>107</v>
      </c>
      <c r="C1688" s="178" t="s">
        <v>3916</v>
      </c>
      <c r="D1688" s="197" t="s">
        <v>3917</v>
      </c>
      <c r="E1688" s="198" t="s">
        <v>107</v>
      </c>
      <c r="F1688" s="217">
        <v>811.75</v>
      </c>
      <c r="G1688" s="217">
        <v>140.82</v>
      </c>
      <c r="H1688" s="217">
        <v>670.93000000000006</v>
      </c>
      <c r="I1688" s="199" t="s">
        <v>7347</v>
      </c>
      <c r="J1688" s="178" t="str">
        <f>_xlfn.XLOOKUP('FP&amp;A FEMA Mapping'!I1688,'FP&amp;A NFC Mapping'!M:M,'FP&amp;A NFC Mapping'!N:N)</f>
        <v>Engineering and Asset Management</v>
      </c>
    </row>
    <row r="1689" spans="1:10" ht="29.25">
      <c r="A1689" s="178" t="s">
        <v>7369</v>
      </c>
      <c r="B1689" s="178" t="s">
        <v>107</v>
      </c>
      <c r="C1689" s="178" t="s">
        <v>3918</v>
      </c>
      <c r="D1689" s="197" t="s">
        <v>3919</v>
      </c>
      <c r="E1689" s="198" t="s">
        <v>107</v>
      </c>
      <c r="F1689" s="217">
        <v>0</v>
      </c>
      <c r="G1689" s="217">
        <v>0</v>
      </c>
      <c r="H1689" s="217">
        <v>0</v>
      </c>
      <c r="I1689" s="199" t="s">
        <v>7347</v>
      </c>
      <c r="J1689" s="178" t="str">
        <f>_xlfn.XLOOKUP('FP&amp;A FEMA Mapping'!I1689,'FP&amp;A NFC Mapping'!M:M,'FP&amp;A NFC Mapping'!N:N)</f>
        <v>Engineering and Asset Management</v>
      </c>
    </row>
    <row r="1690" spans="1:10" ht="29.25">
      <c r="A1690" s="178" t="s">
        <v>7369</v>
      </c>
      <c r="B1690" s="178" t="s">
        <v>107</v>
      </c>
      <c r="C1690" s="178" t="s">
        <v>3920</v>
      </c>
      <c r="D1690" s="197" t="s">
        <v>3921</v>
      </c>
      <c r="E1690" s="198" t="s">
        <v>107</v>
      </c>
      <c r="F1690" s="217">
        <v>0</v>
      </c>
      <c r="G1690" s="217">
        <v>0</v>
      </c>
      <c r="H1690" s="217">
        <v>0</v>
      </c>
      <c r="I1690" s="199" t="s">
        <v>7347</v>
      </c>
      <c r="J1690" s="178" t="str">
        <f>_xlfn.XLOOKUP('FP&amp;A FEMA Mapping'!I1690,'FP&amp;A NFC Mapping'!M:M,'FP&amp;A NFC Mapping'!N:N)</f>
        <v>Engineering and Asset Management</v>
      </c>
    </row>
    <row r="1691" spans="1:10" ht="29.25">
      <c r="A1691" s="178" t="s">
        <v>7369</v>
      </c>
      <c r="B1691" s="178" t="s">
        <v>107</v>
      </c>
      <c r="C1691" s="178" t="s">
        <v>3922</v>
      </c>
      <c r="D1691" s="197" t="s">
        <v>3923</v>
      </c>
      <c r="E1691" s="198" t="s">
        <v>107</v>
      </c>
      <c r="F1691" s="217">
        <v>0</v>
      </c>
      <c r="G1691" s="217">
        <v>0</v>
      </c>
      <c r="H1691" s="217">
        <v>0</v>
      </c>
      <c r="I1691" s="199" t="s">
        <v>7347</v>
      </c>
      <c r="J1691" s="178" t="str">
        <f>_xlfn.XLOOKUP('FP&amp;A FEMA Mapping'!I1691,'FP&amp;A NFC Mapping'!M:M,'FP&amp;A NFC Mapping'!N:N)</f>
        <v>Engineering and Asset Management</v>
      </c>
    </row>
    <row r="1692" spans="1:10" ht="29.25">
      <c r="A1692" s="178" t="s">
        <v>7369</v>
      </c>
      <c r="B1692" s="178" t="s">
        <v>107</v>
      </c>
      <c r="C1692" s="178" t="s">
        <v>3924</v>
      </c>
      <c r="D1692" s="197" t="s">
        <v>3925</v>
      </c>
      <c r="E1692" s="198" t="s">
        <v>107</v>
      </c>
      <c r="F1692" s="217">
        <v>54926.750000000044</v>
      </c>
      <c r="G1692" s="217">
        <v>50267.030000000021</v>
      </c>
      <c r="H1692" s="217">
        <v>4659.7200000000194</v>
      </c>
      <c r="I1692" s="199" t="s">
        <v>7347</v>
      </c>
      <c r="J1692" s="178" t="str">
        <f>_xlfn.XLOOKUP('FP&amp;A FEMA Mapping'!I1692,'FP&amp;A NFC Mapping'!M:M,'FP&amp;A NFC Mapping'!N:N)</f>
        <v>Engineering and Asset Management</v>
      </c>
    </row>
    <row r="1693" spans="1:10" ht="29.25">
      <c r="A1693" s="178" t="s">
        <v>7369</v>
      </c>
      <c r="B1693" s="178" t="s">
        <v>107</v>
      </c>
      <c r="C1693" s="178" t="s">
        <v>3926</v>
      </c>
      <c r="D1693" s="197" t="s">
        <v>3927</v>
      </c>
      <c r="E1693" s="198" t="s">
        <v>107</v>
      </c>
      <c r="F1693" s="217">
        <v>47888.060000000012</v>
      </c>
      <c r="G1693" s="217">
        <v>45933.850000000013</v>
      </c>
      <c r="H1693" s="217">
        <v>1954.2100000000003</v>
      </c>
      <c r="I1693" s="199" t="s">
        <v>7347</v>
      </c>
      <c r="J1693" s="178" t="str">
        <f>_xlfn.XLOOKUP('FP&amp;A FEMA Mapping'!I1693,'FP&amp;A NFC Mapping'!M:M,'FP&amp;A NFC Mapping'!N:N)</f>
        <v>Engineering and Asset Management</v>
      </c>
    </row>
    <row r="1694" spans="1:10" ht="29.25">
      <c r="A1694" s="178" t="s">
        <v>7369</v>
      </c>
      <c r="B1694" s="178" t="s">
        <v>107</v>
      </c>
      <c r="C1694" s="178" t="s">
        <v>3928</v>
      </c>
      <c r="D1694" s="197" t="s">
        <v>3929</v>
      </c>
      <c r="E1694" s="198" t="s">
        <v>107</v>
      </c>
      <c r="F1694" s="217">
        <v>1249.3500000000008</v>
      </c>
      <c r="G1694" s="217">
        <v>1035.6300000000001</v>
      </c>
      <c r="H1694" s="217">
        <v>213.72000000000071</v>
      </c>
      <c r="I1694" s="199" t="s">
        <v>7347</v>
      </c>
      <c r="J1694" s="178" t="str">
        <f>_xlfn.XLOOKUP('FP&amp;A FEMA Mapping'!I1694,'FP&amp;A NFC Mapping'!M:M,'FP&amp;A NFC Mapping'!N:N)</f>
        <v>Engineering and Asset Management</v>
      </c>
    </row>
    <row r="1695" spans="1:10" ht="29.25">
      <c r="A1695" s="178" t="s">
        <v>7369</v>
      </c>
      <c r="B1695" s="178" t="s">
        <v>107</v>
      </c>
      <c r="C1695" s="178" t="s">
        <v>3930</v>
      </c>
      <c r="D1695" s="197" t="s">
        <v>3931</v>
      </c>
      <c r="E1695" s="198" t="s">
        <v>107</v>
      </c>
      <c r="F1695" s="217">
        <v>0</v>
      </c>
      <c r="G1695" s="217">
        <v>0</v>
      </c>
      <c r="H1695" s="217">
        <v>0</v>
      </c>
      <c r="I1695" s="199" t="s">
        <v>7347</v>
      </c>
      <c r="J1695" s="178" t="str">
        <f>_xlfn.XLOOKUP('FP&amp;A FEMA Mapping'!I1695,'FP&amp;A NFC Mapping'!M:M,'FP&amp;A NFC Mapping'!N:N)</f>
        <v>Engineering and Asset Management</v>
      </c>
    </row>
    <row r="1696" spans="1:10" ht="29.25">
      <c r="A1696" s="178" t="s">
        <v>7369</v>
      </c>
      <c r="B1696" s="178" t="s">
        <v>107</v>
      </c>
      <c r="C1696" s="178" t="s">
        <v>3932</v>
      </c>
      <c r="D1696" s="197" t="s">
        <v>3933</v>
      </c>
      <c r="E1696" s="198" t="s">
        <v>107</v>
      </c>
      <c r="F1696" s="217">
        <v>26.069999999999936</v>
      </c>
      <c r="G1696" s="217">
        <v>0</v>
      </c>
      <c r="H1696" s="217">
        <v>26.069999999999936</v>
      </c>
      <c r="I1696" s="199" t="s">
        <v>7347</v>
      </c>
      <c r="J1696" s="178" t="str">
        <f>_xlfn.XLOOKUP('FP&amp;A FEMA Mapping'!I1696,'FP&amp;A NFC Mapping'!M:M,'FP&amp;A NFC Mapping'!N:N)</f>
        <v>Engineering and Asset Management</v>
      </c>
    </row>
    <row r="1697" spans="1:10" ht="29.25">
      <c r="A1697" s="178" t="s">
        <v>7369</v>
      </c>
      <c r="B1697" s="178" t="s">
        <v>107</v>
      </c>
      <c r="C1697" s="178" t="s">
        <v>3934</v>
      </c>
      <c r="D1697" s="197" t="s">
        <v>3935</v>
      </c>
      <c r="E1697" s="198" t="s">
        <v>107</v>
      </c>
      <c r="F1697" s="217">
        <v>0</v>
      </c>
      <c r="G1697" s="217">
        <v>0</v>
      </c>
      <c r="H1697" s="217">
        <v>0</v>
      </c>
      <c r="I1697" s="199" t="s">
        <v>7347</v>
      </c>
      <c r="J1697" s="178" t="str">
        <f>_xlfn.XLOOKUP('FP&amp;A FEMA Mapping'!I1697,'FP&amp;A NFC Mapping'!M:M,'FP&amp;A NFC Mapping'!N:N)</f>
        <v>Engineering and Asset Management</v>
      </c>
    </row>
    <row r="1698" spans="1:10" ht="29.25">
      <c r="A1698" s="178" t="s">
        <v>7369</v>
      </c>
      <c r="B1698" s="178" t="s">
        <v>107</v>
      </c>
      <c r="C1698" s="178" t="s">
        <v>3936</v>
      </c>
      <c r="D1698" s="197" t="s">
        <v>3937</v>
      </c>
      <c r="E1698" s="198" t="s">
        <v>107</v>
      </c>
      <c r="F1698" s="217">
        <v>173.07999999999993</v>
      </c>
      <c r="G1698" s="217">
        <v>-4.4200000000000728</v>
      </c>
      <c r="H1698" s="217">
        <v>177.5</v>
      </c>
      <c r="I1698" s="199" t="s">
        <v>7347</v>
      </c>
      <c r="J1698" s="178" t="str">
        <f>_xlfn.XLOOKUP('FP&amp;A FEMA Mapping'!I1698,'FP&amp;A NFC Mapping'!M:M,'FP&amp;A NFC Mapping'!N:N)</f>
        <v>Engineering and Asset Management</v>
      </c>
    </row>
    <row r="1699" spans="1:10" ht="29.25">
      <c r="A1699" s="178" t="s">
        <v>7369</v>
      </c>
      <c r="B1699" s="178" t="s">
        <v>107</v>
      </c>
      <c r="C1699" s="178" t="s">
        <v>3938</v>
      </c>
      <c r="D1699" s="197" t="s">
        <v>3939</v>
      </c>
      <c r="E1699" s="198" t="s">
        <v>107</v>
      </c>
      <c r="F1699" s="217">
        <v>0</v>
      </c>
      <c r="G1699" s="217">
        <v>0</v>
      </c>
      <c r="H1699" s="217">
        <v>0</v>
      </c>
      <c r="I1699" s="199" t="s">
        <v>7347</v>
      </c>
      <c r="J1699" s="178" t="str">
        <f>_xlfn.XLOOKUP('FP&amp;A FEMA Mapping'!I1699,'FP&amp;A NFC Mapping'!M:M,'FP&amp;A NFC Mapping'!N:N)</f>
        <v>Engineering and Asset Management</v>
      </c>
    </row>
    <row r="1700" spans="1:10" ht="29.25">
      <c r="A1700" s="178" t="s">
        <v>7369</v>
      </c>
      <c r="B1700" s="178" t="s">
        <v>107</v>
      </c>
      <c r="C1700" s="178" t="s">
        <v>3940</v>
      </c>
      <c r="D1700" s="197" t="s">
        <v>3941</v>
      </c>
      <c r="E1700" s="198" t="s">
        <v>107</v>
      </c>
      <c r="F1700" s="217">
        <v>0</v>
      </c>
      <c r="G1700" s="217">
        <v>0</v>
      </c>
      <c r="H1700" s="217">
        <v>0</v>
      </c>
      <c r="I1700" s="199" t="s">
        <v>7347</v>
      </c>
      <c r="J1700" s="178" t="str">
        <f>_xlfn.XLOOKUP('FP&amp;A FEMA Mapping'!I1700,'FP&amp;A NFC Mapping'!M:M,'FP&amp;A NFC Mapping'!N:N)</f>
        <v>Engineering and Asset Management</v>
      </c>
    </row>
    <row r="1701" spans="1:10" ht="29.25">
      <c r="A1701" s="178" t="s">
        <v>7369</v>
      </c>
      <c r="B1701" s="178" t="s">
        <v>107</v>
      </c>
      <c r="C1701" s="178" t="s">
        <v>3942</v>
      </c>
      <c r="D1701" s="197" t="s">
        <v>3943</v>
      </c>
      <c r="E1701" s="198" t="s">
        <v>107</v>
      </c>
      <c r="F1701" s="217">
        <v>0</v>
      </c>
      <c r="G1701" s="217">
        <v>0</v>
      </c>
      <c r="H1701" s="217">
        <v>0</v>
      </c>
      <c r="I1701" s="199" t="s">
        <v>7347</v>
      </c>
      <c r="J1701" s="178" t="str">
        <f>_xlfn.XLOOKUP('FP&amp;A FEMA Mapping'!I1701,'FP&amp;A NFC Mapping'!M:M,'FP&amp;A NFC Mapping'!N:N)</f>
        <v>Engineering and Asset Management</v>
      </c>
    </row>
    <row r="1702" spans="1:10" ht="29.25">
      <c r="A1702" s="178" t="s">
        <v>7369</v>
      </c>
      <c r="B1702" s="178" t="s">
        <v>107</v>
      </c>
      <c r="C1702" s="178" t="s">
        <v>3944</v>
      </c>
      <c r="D1702" s="197" t="s">
        <v>3945</v>
      </c>
      <c r="E1702" s="198" t="s">
        <v>107</v>
      </c>
      <c r="F1702" s="217">
        <v>0</v>
      </c>
      <c r="G1702" s="217">
        <v>0</v>
      </c>
      <c r="H1702" s="217">
        <v>0</v>
      </c>
      <c r="I1702" s="199" t="s">
        <v>7347</v>
      </c>
      <c r="J1702" s="178" t="str">
        <f>_xlfn.XLOOKUP('FP&amp;A FEMA Mapping'!I1702,'FP&amp;A NFC Mapping'!M:M,'FP&amp;A NFC Mapping'!N:N)</f>
        <v>Engineering and Asset Management</v>
      </c>
    </row>
    <row r="1703" spans="1:10" ht="29.25">
      <c r="A1703" s="178" t="s">
        <v>7369</v>
      </c>
      <c r="B1703" s="178" t="s">
        <v>107</v>
      </c>
      <c r="C1703" s="178" t="s">
        <v>3946</v>
      </c>
      <c r="D1703" s="197" t="s">
        <v>3947</v>
      </c>
      <c r="E1703" s="198" t="s">
        <v>107</v>
      </c>
      <c r="F1703" s="217">
        <v>0</v>
      </c>
      <c r="G1703" s="217">
        <v>0</v>
      </c>
      <c r="H1703" s="217">
        <v>0</v>
      </c>
      <c r="I1703" s="199" t="s">
        <v>7347</v>
      </c>
      <c r="J1703" s="178" t="str">
        <f>_xlfn.XLOOKUP('FP&amp;A FEMA Mapping'!I1703,'FP&amp;A NFC Mapping'!M:M,'FP&amp;A NFC Mapping'!N:N)</f>
        <v>Engineering and Asset Management</v>
      </c>
    </row>
    <row r="1704" spans="1:10" ht="29.25">
      <c r="A1704" s="178" t="s">
        <v>7369</v>
      </c>
      <c r="B1704" s="178" t="s">
        <v>107</v>
      </c>
      <c r="C1704" s="178" t="s">
        <v>3948</v>
      </c>
      <c r="D1704" s="197" t="s">
        <v>3949</v>
      </c>
      <c r="E1704" s="198" t="s">
        <v>107</v>
      </c>
      <c r="F1704" s="217">
        <v>0</v>
      </c>
      <c r="G1704" s="217">
        <v>0</v>
      </c>
      <c r="H1704" s="217">
        <v>0</v>
      </c>
      <c r="I1704" s="199" t="s">
        <v>7347</v>
      </c>
      <c r="J1704" s="178" t="str">
        <f>_xlfn.XLOOKUP('FP&amp;A FEMA Mapping'!I1704,'FP&amp;A NFC Mapping'!M:M,'FP&amp;A NFC Mapping'!N:N)</f>
        <v>Engineering and Asset Management</v>
      </c>
    </row>
    <row r="1705" spans="1:10" ht="29.25">
      <c r="A1705" s="178" t="s">
        <v>7369</v>
      </c>
      <c r="B1705" s="178" t="s">
        <v>107</v>
      </c>
      <c r="C1705" s="178" t="s">
        <v>3950</v>
      </c>
      <c r="D1705" s="197" t="s">
        <v>3951</v>
      </c>
      <c r="E1705" s="198" t="s">
        <v>107</v>
      </c>
      <c r="F1705" s="217">
        <v>0</v>
      </c>
      <c r="G1705" s="217">
        <v>0</v>
      </c>
      <c r="H1705" s="217">
        <v>0</v>
      </c>
      <c r="I1705" s="199" t="s">
        <v>7347</v>
      </c>
      <c r="J1705" s="178" t="str">
        <f>_xlfn.XLOOKUP('FP&amp;A FEMA Mapping'!I1705,'FP&amp;A NFC Mapping'!M:M,'FP&amp;A NFC Mapping'!N:N)</f>
        <v>Engineering and Asset Management</v>
      </c>
    </row>
    <row r="1706" spans="1:10" ht="29.25">
      <c r="A1706" s="178" t="s">
        <v>7369</v>
      </c>
      <c r="B1706" s="178" t="s">
        <v>107</v>
      </c>
      <c r="C1706" s="178" t="s">
        <v>3952</v>
      </c>
      <c r="D1706" s="197" t="s">
        <v>3953</v>
      </c>
      <c r="E1706" s="198" t="s">
        <v>107</v>
      </c>
      <c r="F1706" s="217">
        <v>0</v>
      </c>
      <c r="G1706" s="217">
        <v>0</v>
      </c>
      <c r="H1706" s="217">
        <v>0</v>
      </c>
      <c r="I1706" s="199" t="s">
        <v>7347</v>
      </c>
      <c r="J1706" s="178" t="str">
        <f>_xlfn.XLOOKUP('FP&amp;A FEMA Mapping'!I1706,'FP&amp;A NFC Mapping'!M:M,'FP&amp;A NFC Mapping'!N:N)</f>
        <v>Engineering and Asset Management</v>
      </c>
    </row>
    <row r="1707" spans="1:10" ht="29.25">
      <c r="A1707" s="178" t="s">
        <v>7369</v>
      </c>
      <c r="B1707" s="178" t="s">
        <v>107</v>
      </c>
      <c r="C1707" s="178" t="s">
        <v>3954</v>
      </c>
      <c r="D1707" s="197" t="s">
        <v>3955</v>
      </c>
      <c r="E1707" s="198" t="s">
        <v>107</v>
      </c>
      <c r="F1707" s="217">
        <v>208.48999999999978</v>
      </c>
      <c r="G1707" s="217">
        <v>162.87000000000012</v>
      </c>
      <c r="H1707" s="217">
        <v>45.619999999999663</v>
      </c>
      <c r="I1707" s="199" t="s">
        <v>7347</v>
      </c>
      <c r="J1707" s="178" t="str">
        <f>_xlfn.XLOOKUP('FP&amp;A FEMA Mapping'!I1707,'FP&amp;A NFC Mapping'!M:M,'FP&amp;A NFC Mapping'!N:N)</f>
        <v>Engineering and Asset Management</v>
      </c>
    </row>
    <row r="1708" spans="1:10" ht="29.25">
      <c r="A1708" s="178" t="s">
        <v>7369</v>
      </c>
      <c r="B1708" s="178" t="s">
        <v>107</v>
      </c>
      <c r="C1708" s="178" t="s">
        <v>3956</v>
      </c>
      <c r="D1708" s="197" t="s">
        <v>3957</v>
      </c>
      <c r="E1708" s="198" t="s">
        <v>107</v>
      </c>
      <c r="F1708" s="217">
        <v>0</v>
      </c>
      <c r="G1708" s="217">
        <v>0</v>
      </c>
      <c r="H1708" s="217">
        <v>0</v>
      </c>
      <c r="I1708" s="199" t="s">
        <v>7347</v>
      </c>
      <c r="J1708" s="178" t="str">
        <f>_xlfn.XLOOKUP('FP&amp;A FEMA Mapping'!I1708,'FP&amp;A NFC Mapping'!M:M,'FP&amp;A NFC Mapping'!N:N)</f>
        <v>Engineering and Asset Management</v>
      </c>
    </row>
    <row r="1709" spans="1:10" ht="29.25">
      <c r="A1709" s="178" t="s">
        <v>7369</v>
      </c>
      <c r="B1709" s="178" t="s">
        <v>107</v>
      </c>
      <c r="C1709" s="178" t="s">
        <v>3958</v>
      </c>
      <c r="D1709" s="197" t="s">
        <v>3959</v>
      </c>
      <c r="E1709" s="198" t="s">
        <v>107</v>
      </c>
      <c r="F1709" s="217">
        <v>0</v>
      </c>
      <c r="G1709" s="217">
        <v>0</v>
      </c>
      <c r="H1709" s="217">
        <v>0</v>
      </c>
      <c r="I1709" s="199" t="s">
        <v>7347</v>
      </c>
      <c r="J1709" s="178" t="str">
        <f>_xlfn.XLOOKUP('FP&amp;A FEMA Mapping'!I1709,'FP&amp;A NFC Mapping'!M:M,'FP&amp;A NFC Mapping'!N:N)</f>
        <v>Engineering and Asset Management</v>
      </c>
    </row>
    <row r="1710" spans="1:10" ht="29.25">
      <c r="A1710" s="178" t="s">
        <v>7369</v>
      </c>
      <c r="B1710" s="178" t="s">
        <v>98</v>
      </c>
      <c r="C1710" s="178" t="s">
        <v>3960</v>
      </c>
      <c r="D1710" s="197" t="s">
        <v>3961</v>
      </c>
      <c r="E1710" s="198" t="s">
        <v>98</v>
      </c>
      <c r="F1710" s="217">
        <v>91.240000000000009</v>
      </c>
      <c r="G1710" s="217">
        <v>45.620000000000005</v>
      </c>
      <c r="H1710" s="217">
        <v>45.62</v>
      </c>
      <c r="I1710" s="199" t="s">
        <v>7347</v>
      </c>
      <c r="J1710" s="178" t="str">
        <f>_xlfn.XLOOKUP('FP&amp;A FEMA Mapping'!I1710,'FP&amp;A NFC Mapping'!M:M,'FP&amp;A NFC Mapping'!N:N)</f>
        <v>Engineering and Asset Management</v>
      </c>
    </row>
    <row r="1711" spans="1:10" ht="29.25">
      <c r="A1711" s="178" t="s">
        <v>7369</v>
      </c>
      <c r="B1711" s="178" t="s">
        <v>98</v>
      </c>
      <c r="C1711" s="178" t="s">
        <v>3962</v>
      </c>
      <c r="D1711" s="197" t="s">
        <v>3963</v>
      </c>
      <c r="E1711" s="198" t="s">
        <v>98</v>
      </c>
      <c r="F1711" s="217">
        <v>91.240000000000009</v>
      </c>
      <c r="G1711" s="217">
        <v>45.62</v>
      </c>
      <c r="H1711" s="217">
        <v>45.620000000000005</v>
      </c>
      <c r="I1711" s="199" t="s">
        <v>7347</v>
      </c>
      <c r="J1711" s="178" t="str">
        <f>_xlfn.XLOOKUP('FP&amp;A FEMA Mapping'!I1711,'FP&amp;A NFC Mapping'!M:M,'FP&amp;A NFC Mapping'!N:N)</f>
        <v>Engineering and Asset Management</v>
      </c>
    </row>
    <row r="1712" spans="1:10" ht="29.25">
      <c r="A1712" s="178" t="s">
        <v>7369</v>
      </c>
      <c r="B1712" s="178" t="s">
        <v>98</v>
      </c>
      <c r="C1712" s="178" t="s">
        <v>3964</v>
      </c>
      <c r="D1712" s="197" t="s">
        <v>3965</v>
      </c>
      <c r="E1712" s="198" t="s">
        <v>98</v>
      </c>
      <c r="F1712" s="217">
        <v>91.24</v>
      </c>
      <c r="G1712" s="217">
        <v>45.62</v>
      </c>
      <c r="H1712" s="217">
        <v>45.62</v>
      </c>
      <c r="I1712" s="199" t="s">
        <v>7347</v>
      </c>
      <c r="J1712" s="178" t="str">
        <f>_xlfn.XLOOKUP('FP&amp;A FEMA Mapping'!I1712,'FP&amp;A NFC Mapping'!M:M,'FP&amp;A NFC Mapping'!N:N)</f>
        <v>Engineering and Asset Management</v>
      </c>
    </row>
    <row r="1713" spans="1:10" ht="29.25">
      <c r="A1713" s="178" t="s">
        <v>7369</v>
      </c>
      <c r="B1713" s="178" t="s">
        <v>98</v>
      </c>
      <c r="C1713" s="178" t="s">
        <v>3966</v>
      </c>
      <c r="D1713" s="197" t="s">
        <v>3967</v>
      </c>
      <c r="E1713" s="198" t="s">
        <v>98</v>
      </c>
      <c r="F1713" s="217">
        <v>91.24</v>
      </c>
      <c r="G1713" s="217">
        <v>45.62</v>
      </c>
      <c r="H1713" s="217">
        <v>45.62</v>
      </c>
      <c r="I1713" s="199" t="s">
        <v>7347</v>
      </c>
      <c r="J1713" s="178" t="str">
        <f>_xlfn.XLOOKUP('FP&amp;A FEMA Mapping'!I1713,'FP&amp;A NFC Mapping'!M:M,'FP&amp;A NFC Mapping'!N:N)</f>
        <v>Engineering and Asset Management</v>
      </c>
    </row>
    <row r="1714" spans="1:10" ht="29.25">
      <c r="A1714" s="178" t="s">
        <v>7369</v>
      </c>
      <c r="B1714" s="178" t="s">
        <v>102</v>
      </c>
      <c r="C1714" s="178" t="s">
        <v>3968</v>
      </c>
      <c r="D1714" s="197" t="s">
        <v>3969</v>
      </c>
      <c r="E1714" s="198" t="s">
        <v>102</v>
      </c>
      <c r="F1714" s="217">
        <v>0</v>
      </c>
      <c r="G1714" s="217">
        <v>0</v>
      </c>
      <c r="H1714" s="217">
        <v>0</v>
      </c>
      <c r="I1714" s="199" t="s">
        <v>7347</v>
      </c>
      <c r="J1714" s="178" t="str">
        <f>_xlfn.XLOOKUP('FP&amp;A FEMA Mapping'!I1714,'FP&amp;A NFC Mapping'!M:M,'FP&amp;A NFC Mapping'!N:N)</f>
        <v>Engineering and Asset Management</v>
      </c>
    </row>
    <row r="1715" spans="1:10" ht="29.25">
      <c r="A1715" s="178" t="s">
        <v>7369</v>
      </c>
      <c r="B1715" s="178" t="s">
        <v>102</v>
      </c>
      <c r="C1715" s="178" t="s">
        <v>3970</v>
      </c>
      <c r="D1715" s="197" t="s">
        <v>3971</v>
      </c>
      <c r="E1715" s="198" t="s">
        <v>102</v>
      </c>
      <c r="F1715" s="217">
        <v>0</v>
      </c>
      <c r="G1715" s="217">
        <v>0</v>
      </c>
      <c r="H1715" s="217">
        <v>0</v>
      </c>
      <c r="I1715" s="199" t="s">
        <v>7347</v>
      </c>
      <c r="J1715" s="178" t="str">
        <f>_xlfn.XLOOKUP('FP&amp;A FEMA Mapping'!I1715,'FP&amp;A NFC Mapping'!M:M,'FP&amp;A NFC Mapping'!N:N)</f>
        <v>Engineering and Asset Management</v>
      </c>
    </row>
    <row r="1716" spans="1:10" ht="29.25">
      <c r="A1716" s="178" t="s">
        <v>7369</v>
      </c>
      <c r="B1716" s="178" t="s">
        <v>102</v>
      </c>
      <c r="C1716" s="178" t="s">
        <v>3972</v>
      </c>
      <c r="D1716" s="197" t="s">
        <v>3973</v>
      </c>
      <c r="E1716" s="198" t="s">
        <v>102</v>
      </c>
      <c r="F1716" s="217">
        <v>0</v>
      </c>
      <c r="G1716" s="217">
        <v>0</v>
      </c>
      <c r="H1716" s="217">
        <v>0</v>
      </c>
      <c r="I1716" s="199" t="s">
        <v>7347</v>
      </c>
      <c r="J1716" s="178" t="str">
        <f>_xlfn.XLOOKUP('FP&amp;A FEMA Mapping'!I1716,'FP&amp;A NFC Mapping'!M:M,'FP&amp;A NFC Mapping'!N:N)</f>
        <v>Engineering and Asset Management</v>
      </c>
    </row>
    <row r="1717" spans="1:10" ht="29.25">
      <c r="A1717" s="178" t="s">
        <v>7369</v>
      </c>
      <c r="B1717" s="178" t="s">
        <v>102</v>
      </c>
      <c r="C1717" s="178" t="s">
        <v>3974</v>
      </c>
      <c r="D1717" s="197" t="s">
        <v>3975</v>
      </c>
      <c r="E1717" s="198" t="s">
        <v>102</v>
      </c>
      <c r="F1717" s="217">
        <v>0</v>
      </c>
      <c r="G1717" s="217">
        <v>0</v>
      </c>
      <c r="H1717" s="217">
        <v>0</v>
      </c>
      <c r="I1717" s="199" t="s">
        <v>7347</v>
      </c>
      <c r="J1717" s="178" t="str">
        <f>_xlfn.XLOOKUP('FP&amp;A FEMA Mapping'!I1717,'FP&amp;A NFC Mapping'!M:M,'FP&amp;A NFC Mapping'!N:N)</f>
        <v>Engineering and Asset Management</v>
      </c>
    </row>
    <row r="1718" spans="1:10" ht="29.25">
      <c r="A1718" s="178" t="s">
        <v>7369</v>
      </c>
      <c r="B1718" s="178" t="s">
        <v>102</v>
      </c>
      <c r="C1718" s="178" t="s">
        <v>3976</v>
      </c>
      <c r="D1718" s="197" t="s">
        <v>3977</v>
      </c>
      <c r="E1718" s="198" t="s">
        <v>102</v>
      </c>
      <c r="F1718" s="217">
        <v>0</v>
      </c>
      <c r="G1718" s="217">
        <v>0</v>
      </c>
      <c r="H1718" s="217">
        <v>0</v>
      </c>
      <c r="I1718" s="199" t="s">
        <v>7347</v>
      </c>
      <c r="J1718" s="178" t="str">
        <f>_xlfn.XLOOKUP('FP&amp;A FEMA Mapping'!I1718,'FP&amp;A NFC Mapping'!M:M,'FP&amp;A NFC Mapping'!N:N)</f>
        <v>Engineering and Asset Management</v>
      </c>
    </row>
    <row r="1719" spans="1:10" ht="29.25">
      <c r="A1719" s="178" t="s">
        <v>7369</v>
      </c>
      <c r="B1719" s="178" t="s">
        <v>102</v>
      </c>
      <c r="C1719" s="178" t="s">
        <v>3978</v>
      </c>
      <c r="D1719" s="197" t="s">
        <v>3979</v>
      </c>
      <c r="E1719" s="198" t="s">
        <v>102</v>
      </c>
      <c r="F1719" s="217">
        <v>0</v>
      </c>
      <c r="G1719" s="217">
        <v>0</v>
      </c>
      <c r="H1719" s="217">
        <v>0</v>
      </c>
      <c r="I1719" s="199" t="s">
        <v>7347</v>
      </c>
      <c r="J1719" s="178" t="str">
        <f>_xlfn.XLOOKUP('FP&amp;A FEMA Mapping'!I1719,'FP&amp;A NFC Mapping'!M:M,'FP&amp;A NFC Mapping'!N:N)</f>
        <v>Engineering and Asset Management</v>
      </c>
    </row>
    <row r="1720" spans="1:10" ht="29.25">
      <c r="A1720" s="178" t="s">
        <v>7369</v>
      </c>
      <c r="B1720" s="178" t="s">
        <v>102</v>
      </c>
      <c r="C1720" s="178" t="s">
        <v>3980</v>
      </c>
      <c r="D1720" s="197" t="s">
        <v>3981</v>
      </c>
      <c r="E1720" s="198" t="s">
        <v>102</v>
      </c>
      <c r="F1720" s="217">
        <v>0</v>
      </c>
      <c r="G1720" s="217">
        <v>0</v>
      </c>
      <c r="H1720" s="217">
        <v>0</v>
      </c>
      <c r="I1720" s="199" t="s">
        <v>7347</v>
      </c>
      <c r="J1720" s="178" t="str">
        <f>_xlfn.XLOOKUP('FP&amp;A FEMA Mapping'!I1720,'FP&amp;A NFC Mapping'!M:M,'FP&amp;A NFC Mapping'!N:N)</f>
        <v>Engineering and Asset Management</v>
      </c>
    </row>
    <row r="1721" spans="1:10" ht="29.25">
      <c r="A1721" s="178" t="s">
        <v>7369</v>
      </c>
      <c r="B1721" s="178" t="s">
        <v>102</v>
      </c>
      <c r="C1721" s="178" t="s">
        <v>3982</v>
      </c>
      <c r="D1721" s="197" t="s">
        <v>3983</v>
      </c>
      <c r="E1721" s="198" t="s">
        <v>102</v>
      </c>
      <c r="F1721" s="217">
        <v>0</v>
      </c>
      <c r="G1721" s="217">
        <v>0</v>
      </c>
      <c r="H1721" s="217">
        <v>0</v>
      </c>
      <c r="I1721" s="199" t="s">
        <v>7347</v>
      </c>
      <c r="J1721" s="178" t="str">
        <f>_xlfn.XLOOKUP('FP&amp;A FEMA Mapping'!I1721,'FP&amp;A NFC Mapping'!M:M,'FP&amp;A NFC Mapping'!N:N)</f>
        <v>Engineering and Asset Management</v>
      </c>
    </row>
    <row r="1722" spans="1:10" ht="29.25">
      <c r="A1722" s="178" t="s">
        <v>7369</v>
      </c>
      <c r="B1722" s="178" t="s">
        <v>92</v>
      </c>
      <c r="C1722" s="178" t="s">
        <v>3984</v>
      </c>
      <c r="D1722" s="197" t="s">
        <v>3985</v>
      </c>
      <c r="E1722" s="198" t="s">
        <v>92</v>
      </c>
      <c r="F1722" s="217">
        <v>0</v>
      </c>
      <c r="G1722" s="217">
        <v>0</v>
      </c>
      <c r="H1722" s="217">
        <v>0</v>
      </c>
      <c r="I1722" s="199" t="s">
        <v>7347</v>
      </c>
      <c r="J1722" s="178" t="str">
        <f>_xlfn.XLOOKUP('FP&amp;A FEMA Mapping'!I1722,'FP&amp;A NFC Mapping'!M:M,'FP&amp;A NFC Mapping'!N:N)</f>
        <v>Engineering and Asset Management</v>
      </c>
    </row>
    <row r="1723" spans="1:10" ht="29.25">
      <c r="A1723" s="178" t="s">
        <v>7369</v>
      </c>
      <c r="B1723" s="178" t="s">
        <v>92</v>
      </c>
      <c r="C1723" s="178" t="s">
        <v>3986</v>
      </c>
      <c r="D1723" s="197" t="s">
        <v>3987</v>
      </c>
      <c r="E1723" s="198" t="s">
        <v>92</v>
      </c>
      <c r="F1723" s="217">
        <v>0</v>
      </c>
      <c r="G1723" s="217">
        <v>0</v>
      </c>
      <c r="H1723" s="217">
        <v>0</v>
      </c>
      <c r="I1723" s="199" t="s">
        <v>7347</v>
      </c>
      <c r="J1723" s="178" t="str">
        <f>_xlfn.XLOOKUP('FP&amp;A FEMA Mapping'!I1723,'FP&amp;A NFC Mapping'!M:M,'FP&amp;A NFC Mapping'!N:N)</f>
        <v>Engineering and Asset Management</v>
      </c>
    </row>
    <row r="1724" spans="1:10" ht="29.25">
      <c r="A1724" s="178" t="s">
        <v>7369</v>
      </c>
      <c r="B1724" s="178" t="s">
        <v>92</v>
      </c>
      <c r="C1724" s="178" t="s">
        <v>3988</v>
      </c>
      <c r="D1724" s="197" t="s">
        <v>3989</v>
      </c>
      <c r="E1724" s="198" t="s">
        <v>92</v>
      </c>
      <c r="F1724" s="217">
        <v>58725.220000000016</v>
      </c>
      <c r="G1724" s="217">
        <v>31679.040000000005</v>
      </c>
      <c r="H1724" s="217">
        <v>27046.180000000015</v>
      </c>
      <c r="I1724" s="199" t="s">
        <v>7347</v>
      </c>
      <c r="J1724" s="178" t="str">
        <f>_xlfn.XLOOKUP('FP&amp;A FEMA Mapping'!I1724,'FP&amp;A NFC Mapping'!M:M,'FP&amp;A NFC Mapping'!N:N)</f>
        <v>Engineering and Asset Management</v>
      </c>
    </row>
    <row r="1725" spans="1:10" ht="29.25">
      <c r="A1725" s="178" t="s">
        <v>7369</v>
      </c>
      <c r="B1725" s="178" t="s">
        <v>92</v>
      </c>
      <c r="C1725" s="178" t="s">
        <v>3990</v>
      </c>
      <c r="D1725" s="197" t="s">
        <v>3991</v>
      </c>
      <c r="E1725" s="198" t="s">
        <v>92</v>
      </c>
      <c r="F1725" s="217">
        <v>2531904.9400000023</v>
      </c>
      <c r="G1725" s="217">
        <v>2405226.169999999</v>
      </c>
      <c r="H1725" s="217">
        <v>126678.77000000309</v>
      </c>
      <c r="I1725" s="199" t="s">
        <v>7347</v>
      </c>
      <c r="J1725" s="178" t="str">
        <f>_xlfn.XLOOKUP('FP&amp;A FEMA Mapping'!I1725,'FP&amp;A NFC Mapping'!M:M,'FP&amp;A NFC Mapping'!N:N)</f>
        <v>Engineering and Asset Management</v>
      </c>
    </row>
    <row r="1726" spans="1:10" ht="29.25">
      <c r="A1726" s="178" t="s">
        <v>7369</v>
      </c>
      <c r="B1726" s="178" t="s">
        <v>92</v>
      </c>
      <c r="C1726" s="178" t="s">
        <v>3992</v>
      </c>
      <c r="D1726" s="197" t="s">
        <v>3993</v>
      </c>
      <c r="E1726" s="198" t="s">
        <v>92</v>
      </c>
      <c r="F1726" s="217">
        <v>1771963.29</v>
      </c>
      <c r="G1726" s="217">
        <v>1404107.7399999986</v>
      </c>
      <c r="H1726" s="217">
        <v>367855.55000000133</v>
      </c>
      <c r="I1726" s="199" t="s">
        <v>7347</v>
      </c>
      <c r="J1726" s="178" t="str">
        <f>_xlfn.XLOOKUP('FP&amp;A FEMA Mapping'!I1726,'FP&amp;A NFC Mapping'!M:M,'FP&amp;A NFC Mapping'!N:N)</f>
        <v>Engineering and Asset Management</v>
      </c>
    </row>
    <row r="1727" spans="1:10" ht="29.25">
      <c r="A1727" s="178" t="s">
        <v>7369</v>
      </c>
      <c r="B1727" s="178" t="s">
        <v>92</v>
      </c>
      <c r="C1727" s="178" t="s">
        <v>3994</v>
      </c>
      <c r="D1727" s="197" t="s">
        <v>3995</v>
      </c>
      <c r="E1727" s="198" t="s">
        <v>92</v>
      </c>
      <c r="F1727" s="217">
        <v>0</v>
      </c>
      <c r="G1727" s="217">
        <v>0</v>
      </c>
      <c r="H1727" s="217">
        <v>0</v>
      </c>
      <c r="I1727" s="199" t="s">
        <v>7347</v>
      </c>
      <c r="J1727" s="178" t="str">
        <f>_xlfn.XLOOKUP('FP&amp;A FEMA Mapping'!I1727,'FP&amp;A NFC Mapping'!M:M,'FP&amp;A NFC Mapping'!N:N)</f>
        <v>Engineering and Asset Management</v>
      </c>
    </row>
    <row r="1728" spans="1:10" ht="29.25">
      <c r="A1728" s="178" t="s">
        <v>7369</v>
      </c>
      <c r="B1728" s="178" t="s">
        <v>63</v>
      </c>
      <c r="C1728" s="178" t="s">
        <v>3996</v>
      </c>
      <c r="D1728" s="197" t="s">
        <v>3997</v>
      </c>
      <c r="E1728" s="198" t="s">
        <v>63</v>
      </c>
      <c r="F1728" s="217">
        <v>-34.110000000000127</v>
      </c>
      <c r="G1728" s="217">
        <v>1492.0100000000002</v>
      </c>
      <c r="H1728" s="217">
        <v>-1526.1200000000003</v>
      </c>
      <c r="I1728" s="199" t="s">
        <v>7347</v>
      </c>
      <c r="J1728" s="178" t="str">
        <f>_xlfn.XLOOKUP('FP&amp;A FEMA Mapping'!I1728,'FP&amp;A NFC Mapping'!M:M,'FP&amp;A NFC Mapping'!N:N)</f>
        <v>Engineering and Asset Management</v>
      </c>
    </row>
    <row r="1729" spans="1:10" ht="29.25">
      <c r="A1729" s="178" t="s">
        <v>7369</v>
      </c>
      <c r="B1729" s="178" t="s">
        <v>92</v>
      </c>
      <c r="C1729" s="178" t="s">
        <v>3998</v>
      </c>
      <c r="D1729" s="197" t="s">
        <v>3999</v>
      </c>
      <c r="E1729" s="198" t="s">
        <v>92</v>
      </c>
      <c r="F1729" s="217">
        <v>0</v>
      </c>
      <c r="G1729" s="217">
        <v>0</v>
      </c>
      <c r="H1729" s="217">
        <v>0</v>
      </c>
      <c r="I1729" s="199" t="s">
        <v>7347</v>
      </c>
      <c r="J1729" s="178" t="str">
        <f>_xlfn.XLOOKUP('FP&amp;A FEMA Mapping'!I1729,'FP&amp;A NFC Mapping'!M:M,'FP&amp;A NFC Mapping'!N:N)</f>
        <v>Engineering and Asset Management</v>
      </c>
    </row>
    <row r="1730" spans="1:10" ht="29.25">
      <c r="A1730" s="178" t="s">
        <v>7369</v>
      </c>
      <c r="B1730" s="178" t="s">
        <v>92</v>
      </c>
      <c r="C1730" s="178" t="s">
        <v>4000</v>
      </c>
      <c r="D1730" s="197" t="s">
        <v>4001</v>
      </c>
      <c r="E1730" s="198" t="s">
        <v>92</v>
      </c>
      <c r="F1730" s="217">
        <v>0</v>
      </c>
      <c r="G1730" s="217">
        <v>0</v>
      </c>
      <c r="H1730" s="217">
        <v>0</v>
      </c>
      <c r="I1730" s="199" t="s">
        <v>7347</v>
      </c>
      <c r="J1730" s="178" t="str">
        <f>_xlfn.XLOOKUP('FP&amp;A FEMA Mapping'!I1730,'FP&amp;A NFC Mapping'!M:M,'FP&amp;A NFC Mapping'!N:N)</f>
        <v>Engineering and Asset Management</v>
      </c>
    </row>
    <row r="1731" spans="1:10" ht="29.25">
      <c r="A1731" s="178" t="s">
        <v>7369</v>
      </c>
      <c r="B1731" s="178" t="s">
        <v>92</v>
      </c>
      <c r="C1731" s="178" t="s">
        <v>4002</v>
      </c>
      <c r="D1731" s="197" t="s">
        <v>4003</v>
      </c>
      <c r="E1731" s="198" t="s">
        <v>92</v>
      </c>
      <c r="F1731" s="217">
        <v>0</v>
      </c>
      <c r="G1731" s="217">
        <v>0</v>
      </c>
      <c r="H1731" s="217">
        <v>0</v>
      </c>
      <c r="I1731" s="199" t="s">
        <v>7347</v>
      </c>
      <c r="J1731" s="178" t="str">
        <f>_xlfn.XLOOKUP('FP&amp;A FEMA Mapping'!I1731,'FP&amp;A NFC Mapping'!M:M,'FP&amp;A NFC Mapping'!N:N)</f>
        <v>Engineering and Asset Management</v>
      </c>
    </row>
    <row r="1732" spans="1:10" ht="29.25">
      <c r="A1732" s="178" t="s">
        <v>7369</v>
      </c>
      <c r="B1732" s="178" t="s">
        <v>92</v>
      </c>
      <c r="C1732" s="178" t="s">
        <v>4004</v>
      </c>
      <c r="D1732" s="197" t="s">
        <v>4005</v>
      </c>
      <c r="E1732" s="198" t="s">
        <v>92</v>
      </c>
      <c r="F1732" s="217">
        <v>0</v>
      </c>
      <c r="G1732" s="217">
        <v>0</v>
      </c>
      <c r="H1732" s="217">
        <v>0</v>
      </c>
      <c r="I1732" s="199" t="s">
        <v>7347</v>
      </c>
      <c r="J1732" s="178" t="str">
        <f>_xlfn.XLOOKUP('FP&amp;A FEMA Mapping'!I1732,'FP&amp;A NFC Mapping'!M:M,'FP&amp;A NFC Mapping'!N:N)</f>
        <v>Engineering and Asset Management</v>
      </c>
    </row>
    <row r="1733" spans="1:10" ht="29.25">
      <c r="A1733" s="178" t="s">
        <v>7369</v>
      </c>
      <c r="B1733" s="178" t="s">
        <v>92</v>
      </c>
      <c r="C1733" s="178" t="s">
        <v>4006</v>
      </c>
      <c r="D1733" s="197" t="s">
        <v>4007</v>
      </c>
      <c r="E1733" s="198" t="s">
        <v>92</v>
      </c>
      <c r="F1733" s="217">
        <v>0</v>
      </c>
      <c r="G1733" s="217">
        <v>0</v>
      </c>
      <c r="H1733" s="217">
        <v>0</v>
      </c>
      <c r="I1733" s="199" t="s">
        <v>7347</v>
      </c>
      <c r="J1733" s="178" t="str">
        <f>_xlfn.XLOOKUP('FP&amp;A FEMA Mapping'!I1733,'FP&amp;A NFC Mapping'!M:M,'FP&amp;A NFC Mapping'!N:N)</f>
        <v>Engineering and Asset Management</v>
      </c>
    </row>
    <row r="1734" spans="1:10" ht="29.25">
      <c r="A1734" s="178" t="s">
        <v>7369</v>
      </c>
      <c r="B1734" s="178" t="s">
        <v>92</v>
      </c>
      <c r="C1734" s="178" t="s">
        <v>4008</v>
      </c>
      <c r="D1734" s="197" t="s">
        <v>4009</v>
      </c>
      <c r="E1734" s="198" t="s">
        <v>92</v>
      </c>
      <c r="F1734" s="217">
        <v>0</v>
      </c>
      <c r="G1734" s="217">
        <v>0</v>
      </c>
      <c r="H1734" s="217">
        <v>0</v>
      </c>
      <c r="I1734" s="199" t="s">
        <v>7347</v>
      </c>
      <c r="J1734" s="178" t="str">
        <f>_xlfn.XLOOKUP('FP&amp;A FEMA Mapping'!I1734,'FP&amp;A NFC Mapping'!M:M,'FP&amp;A NFC Mapping'!N:N)</f>
        <v>Engineering and Asset Management</v>
      </c>
    </row>
    <row r="1735" spans="1:10" ht="29.25">
      <c r="A1735" s="178" t="s">
        <v>7369</v>
      </c>
      <c r="B1735" s="178" t="s">
        <v>92</v>
      </c>
      <c r="C1735" s="178" t="s">
        <v>4010</v>
      </c>
      <c r="D1735" s="197" t="s">
        <v>4011</v>
      </c>
      <c r="E1735" s="198" t="s">
        <v>92</v>
      </c>
      <c r="F1735" s="217">
        <v>0</v>
      </c>
      <c r="G1735" s="217">
        <v>0</v>
      </c>
      <c r="H1735" s="217">
        <v>0</v>
      </c>
      <c r="I1735" s="199" t="s">
        <v>7347</v>
      </c>
      <c r="J1735" s="178" t="str">
        <f>_xlfn.XLOOKUP('FP&amp;A FEMA Mapping'!I1735,'FP&amp;A NFC Mapping'!M:M,'FP&amp;A NFC Mapping'!N:N)</f>
        <v>Engineering and Asset Management</v>
      </c>
    </row>
    <row r="1736" spans="1:10" ht="29.25">
      <c r="A1736" s="178" t="s">
        <v>7369</v>
      </c>
      <c r="B1736" s="178" t="s">
        <v>92</v>
      </c>
      <c r="C1736" s="178" t="s">
        <v>4012</v>
      </c>
      <c r="D1736" s="197" t="s">
        <v>4013</v>
      </c>
      <c r="E1736" s="198" t="s">
        <v>92</v>
      </c>
      <c r="F1736" s="217">
        <v>0</v>
      </c>
      <c r="G1736" s="217">
        <v>0</v>
      </c>
      <c r="H1736" s="217">
        <v>0</v>
      </c>
      <c r="I1736" s="199" t="s">
        <v>7347</v>
      </c>
      <c r="J1736" s="178" t="str">
        <f>_xlfn.XLOOKUP('FP&amp;A FEMA Mapping'!I1736,'FP&amp;A NFC Mapping'!M:M,'FP&amp;A NFC Mapping'!N:N)</f>
        <v>Engineering and Asset Management</v>
      </c>
    </row>
    <row r="1737" spans="1:10" ht="29.25">
      <c r="A1737" s="178" t="s">
        <v>7369</v>
      </c>
      <c r="B1737" s="178" t="s">
        <v>92</v>
      </c>
      <c r="C1737" s="178" t="s">
        <v>4014</v>
      </c>
      <c r="D1737" s="197" t="s">
        <v>4015</v>
      </c>
      <c r="E1737" s="198" t="s">
        <v>92</v>
      </c>
      <c r="F1737" s="217">
        <v>0</v>
      </c>
      <c r="G1737" s="217">
        <v>0</v>
      </c>
      <c r="H1737" s="217">
        <v>0</v>
      </c>
      <c r="I1737" s="199" t="s">
        <v>7347</v>
      </c>
      <c r="J1737" s="178" t="str">
        <f>_xlfn.XLOOKUP('FP&amp;A FEMA Mapping'!I1737,'FP&amp;A NFC Mapping'!M:M,'FP&amp;A NFC Mapping'!N:N)</f>
        <v>Engineering and Asset Management</v>
      </c>
    </row>
    <row r="1738" spans="1:10" ht="29.25">
      <c r="A1738" s="178" t="s">
        <v>7369</v>
      </c>
      <c r="B1738" s="178" t="s">
        <v>92</v>
      </c>
      <c r="C1738" s="178" t="s">
        <v>4016</v>
      </c>
      <c r="D1738" s="197" t="s">
        <v>4017</v>
      </c>
      <c r="E1738" s="198" t="s">
        <v>92</v>
      </c>
      <c r="F1738" s="217">
        <v>0</v>
      </c>
      <c r="G1738" s="217">
        <v>0</v>
      </c>
      <c r="H1738" s="217">
        <v>0</v>
      </c>
      <c r="I1738" s="199" t="s">
        <v>7347</v>
      </c>
      <c r="J1738" s="178" t="str">
        <f>_xlfn.XLOOKUP('FP&amp;A FEMA Mapping'!I1738,'FP&amp;A NFC Mapping'!M:M,'FP&amp;A NFC Mapping'!N:N)</f>
        <v>Engineering and Asset Management</v>
      </c>
    </row>
    <row r="1739" spans="1:10" ht="29.25">
      <c r="A1739" s="178" t="s">
        <v>7369</v>
      </c>
      <c r="B1739" s="178" t="s">
        <v>92</v>
      </c>
      <c r="C1739" s="178" t="s">
        <v>4018</v>
      </c>
      <c r="D1739" s="197" t="s">
        <v>4019</v>
      </c>
      <c r="E1739" s="198" t="s">
        <v>92</v>
      </c>
      <c r="F1739" s="217">
        <v>0</v>
      </c>
      <c r="G1739" s="217">
        <v>0</v>
      </c>
      <c r="H1739" s="217">
        <v>0</v>
      </c>
      <c r="I1739" s="199" t="s">
        <v>7347</v>
      </c>
      <c r="J1739" s="178" t="str">
        <f>_xlfn.XLOOKUP('FP&amp;A FEMA Mapping'!I1739,'FP&amp;A NFC Mapping'!M:M,'FP&amp;A NFC Mapping'!N:N)</f>
        <v>Engineering and Asset Management</v>
      </c>
    </row>
    <row r="1740" spans="1:10" ht="29.25">
      <c r="A1740" s="178" t="s">
        <v>7369</v>
      </c>
      <c r="B1740" s="178" t="s">
        <v>92</v>
      </c>
      <c r="C1740" s="178" t="s">
        <v>4020</v>
      </c>
      <c r="D1740" s="197" t="s">
        <v>4021</v>
      </c>
      <c r="E1740" s="198" t="s">
        <v>92</v>
      </c>
      <c r="F1740" s="217">
        <v>0</v>
      </c>
      <c r="G1740" s="217">
        <v>0</v>
      </c>
      <c r="H1740" s="217">
        <v>0</v>
      </c>
      <c r="I1740" s="199" t="s">
        <v>7347</v>
      </c>
      <c r="J1740" s="178" t="str">
        <f>_xlfn.XLOOKUP('FP&amp;A FEMA Mapping'!I1740,'FP&amp;A NFC Mapping'!M:M,'FP&amp;A NFC Mapping'!N:N)</f>
        <v>Engineering and Asset Management</v>
      </c>
    </row>
    <row r="1741" spans="1:10" ht="29.25">
      <c r="A1741" s="178" t="s">
        <v>7369</v>
      </c>
      <c r="B1741" s="178" t="s">
        <v>92</v>
      </c>
      <c r="C1741" s="178" t="s">
        <v>4022</v>
      </c>
      <c r="D1741" s="197" t="s">
        <v>4023</v>
      </c>
      <c r="E1741" s="198" t="s">
        <v>92</v>
      </c>
      <c r="F1741" s="217">
        <v>0</v>
      </c>
      <c r="G1741" s="217">
        <v>0</v>
      </c>
      <c r="H1741" s="217">
        <v>0</v>
      </c>
      <c r="I1741" s="199" t="s">
        <v>7347</v>
      </c>
      <c r="J1741" s="178" t="str">
        <f>_xlfn.XLOOKUP('FP&amp;A FEMA Mapping'!I1741,'FP&amp;A NFC Mapping'!M:M,'FP&amp;A NFC Mapping'!N:N)</f>
        <v>Engineering and Asset Management</v>
      </c>
    </row>
    <row r="1742" spans="1:10" ht="29.25">
      <c r="A1742" s="178" t="s">
        <v>7369</v>
      </c>
      <c r="B1742" s="178" t="s">
        <v>92</v>
      </c>
      <c r="C1742" s="178" t="s">
        <v>4024</v>
      </c>
      <c r="D1742" s="197" t="s">
        <v>4025</v>
      </c>
      <c r="E1742" s="198" t="s">
        <v>92</v>
      </c>
      <c r="F1742" s="217">
        <v>0</v>
      </c>
      <c r="G1742" s="217">
        <v>0</v>
      </c>
      <c r="H1742" s="217">
        <v>0</v>
      </c>
      <c r="I1742" s="199" t="s">
        <v>7347</v>
      </c>
      <c r="J1742" s="178" t="str">
        <f>_xlfn.XLOOKUP('FP&amp;A FEMA Mapping'!I1742,'FP&amp;A NFC Mapping'!M:M,'FP&amp;A NFC Mapping'!N:N)</f>
        <v>Engineering and Asset Management</v>
      </c>
    </row>
    <row r="1743" spans="1:10" ht="29.25">
      <c r="A1743" s="178" t="s">
        <v>7369</v>
      </c>
      <c r="B1743" s="178" t="s">
        <v>92</v>
      </c>
      <c r="C1743" s="178" t="s">
        <v>4026</v>
      </c>
      <c r="D1743" s="197" t="s">
        <v>4027</v>
      </c>
      <c r="E1743" s="198" t="s">
        <v>92</v>
      </c>
      <c r="F1743" s="217">
        <v>0</v>
      </c>
      <c r="G1743" s="217">
        <v>0</v>
      </c>
      <c r="H1743" s="217">
        <v>0</v>
      </c>
      <c r="I1743" s="199" t="s">
        <v>7347</v>
      </c>
      <c r="J1743" s="178" t="str">
        <f>_xlfn.XLOOKUP('FP&amp;A FEMA Mapping'!I1743,'FP&amp;A NFC Mapping'!M:M,'FP&amp;A NFC Mapping'!N:N)</f>
        <v>Engineering and Asset Management</v>
      </c>
    </row>
    <row r="1744" spans="1:10" ht="29.25">
      <c r="A1744" s="178" t="s">
        <v>7369</v>
      </c>
      <c r="B1744" s="178" t="s">
        <v>92</v>
      </c>
      <c r="C1744" s="178" t="s">
        <v>4028</v>
      </c>
      <c r="D1744" s="197" t="s">
        <v>4029</v>
      </c>
      <c r="E1744" s="198" t="s">
        <v>92</v>
      </c>
      <c r="F1744" s="217">
        <v>0</v>
      </c>
      <c r="G1744" s="217">
        <v>0</v>
      </c>
      <c r="H1744" s="217">
        <v>0</v>
      </c>
      <c r="I1744" s="199" t="s">
        <v>7347</v>
      </c>
      <c r="J1744" s="178" t="str">
        <f>_xlfn.XLOOKUP('FP&amp;A FEMA Mapping'!I1744,'FP&amp;A NFC Mapping'!M:M,'FP&amp;A NFC Mapping'!N:N)</f>
        <v>Engineering and Asset Management</v>
      </c>
    </row>
    <row r="1745" spans="1:10" ht="29.25">
      <c r="A1745" s="178" t="s">
        <v>7369</v>
      </c>
      <c r="B1745" s="178" t="s">
        <v>92</v>
      </c>
      <c r="C1745" s="178" t="s">
        <v>4030</v>
      </c>
      <c r="D1745" s="197" t="s">
        <v>4031</v>
      </c>
      <c r="E1745" s="198" t="s">
        <v>92</v>
      </c>
      <c r="F1745" s="217">
        <v>0</v>
      </c>
      <c r="G1745" s="217">
        <v>0</v>
      </c>
      <c r="H1745" s="217">
        <v>0</v>
      </c>
      <c r="I1745" s="199" t="s">
        <v>7347</v>
      </c>
      <c r="J1745" s="178" t="str">
        <f>_xlfn.XLOOKUP('FP&amp;A FEMA Mapping'!I1745,'FP&amp;A NFC Mapping'!M:M,'FP&amp;A NFC Mapping'!N:N)</f>
        <v>Engineering and Asset Management</v>
      </c>
    </row>
    <row r="1746" spans="1:10" ht="29.25">
      <c r="A1746" s="178" t="s">
        <v>7369</v>
      </c>
      <c r="B1746" s="178" t="s">
        <v>92</v>
      </c>
      <c r="C1746" s="178" t="s">
        <v>4032</v>
      </c>
      <c r="D1746" s="197" t="s">
        <v>4033</v>
      </c>
      <c r="E1746" s="198" t="s">
        <v>92</v>
      </c>
      <c r="F1746" s="217">
        <v>0</v>
      </c>
      <c r="G1746" s="217">
        <v>0</v>
      </c>
      <c r="H1746" s="217">
        <v>0</v>
      </c>
      <c r="I1746" s="199" t="s">
        <v>7347</v>
      </c>
      <c r="J1746" s="178" t="str">
        <f>_xlfn.XLOOKUP('FP&amp;A FEMA Mapping'!I1746,'FP&amp;A NFC Mapping'!M:M,'FP&amp;A NFC Mapping'!N:N)</f>
        <v>Engineering and Asset Management</v>
      </c>
    </row>
    <row r="1747" spans="1:10" ht="29.25">
      <c r="A1747" s="178" t="s">
        <v>7369</v>
      </c>
      <c r="B1747" s="178" t="s">
        <v>92</v>
      </c>
      <c r="C1747" s="178" t="s">
        <v>4034</v>
      </c>
      <c r="D1747" s="197" t="s">
        <v>4035</v>
      </c>
      <c r="E1747" s="198" t="s">
        <v>92</v>
      </c>
      <c r="F1747" s="217">
        <v>0</v>
      </c>
      <c r="G1747" s="217">
        <v>0</v>
      </c>
      <c r="H1747" s="217">
        <v>0</v>
      </c>
      <c r="I1747" s="199" t="s">
        <v>7347</v>
      </c>
      <c r="J1747" s="178" t="str">
        <f>_xlfn.XLOOKUP('FP&amp;A FEMA Mapping'!I1747,'FP&amp;A NFC Mapping'!M:M,'FP&amp;A NFC Mapping'!N:N)</f>
        <v>Engineering and Asset Management</v>
      </c>
    </row>
    <row r="1748" spans="1:10" ht="29.25">
      <c r="A1748" s="178" t="s">
        <v>7369</v>
      </c>
      <c r="B1748" s="178" t="s">
        <v>92</v>
      </c>
      <c r="C1748" s="178" t="s">
        <v>4036</v>
      </c>
      <c r="D1748" s="197" t="s">
        <v>4037</v>
      </c>
      <c r="E1748" s="198" t="s">
        <v>92</v>
      </c>
      <c r="F1748" s="217">
        <v>0</v>
      </c>
      <c r="G1748" s="217">
        <v>0</v>
      </c>
      <c r="H1748" s="217">
        <v>0</v>
      </c>
      <c r="I1748" s="199" t="s">
        <v>7347</v>
      </c>
      <c r="J1748" s="178" t="str">
        <f>_xlfn.XLOOKUP('FP&amp;A FEMA Mapping'!I1748,'FP&amp;A NFC Mapping'!M:M,'FP&amp;A NFC Mapping'!N:N)</f>
        <v>Engineering and Asset Management</v>
      </c>
    </row>
    <row r="1749" spans="1:10" ht="29.25">
      <c r="A1749" s="178" t="s">
        <v>7369</v>
      </c>
      <c r="B1749" s="178" t="s">
        <v>92</v>
      </c>
      <c r="C1749" s="178" t="s">
        <v>4038</v>
      </c>
      <c r="D1749" s="197" t="s">
        <v>4039</v>
      </c>
      <c r="E1749" s="198" t="s">
        <v>92</v>
      </c>
      <c r="F1749" s="217">
        <v>0</v>
      </c>
      <c r="G1749" s="217">
        <v>0</v>
      </c>
      <c r="H1749" s="217">
        <v>0</v>
      </c>
      <c r="I1749" s="199" t="s">
        <v>7347</v>
      </c>
      <c r="J1749" s="178" t="str">
        <f>_xlfn.XLOOKUP('FP&amp;A FEMA Mapping'!I1749,'FP&amp;A NFC Mapping'!M:M,'FP&amp;A NFC Mapping'!N:N)</f>
        <v>Engineering and Asset Management</v>
      </c>
    </row>
    <row r="1750" spans="1:10" ht="29.25">
      <c r="A1750" s="178" t="s">
        <v>7369</v>
      </c>
      <c r="B1750" s="178" t="s">
        <v>92</v>
      </c>
      <c r="C1750" s="178" t="s">
        <v>4040</v>
      </c>
      <c r="D1750" s="197" t="s">
        <v>4041</v>
      </c>
      <c r="E1750" s="198" t="s">
        <v>92</v>
      </c>
      <c r="F1750" s="217">
        <v>0</v>
      </c>
      <c r="G1750" s="217">
        <v>0</v>
      </c>
      <c r="H1750" s="217">
        <v>0</v>
      </c>
      <c r="I1750" s="199" t="s">
        <v>7347</v>
      </c>
      <c r="J1750" s="178" t="str">
        <f>_xlfn.XLOOKUP('FP&amp;A FEMA Mapping'!I1750,'FP&amp;A NFC Mapping'!M:M,'FP&amp;A NFC Mapping'!N:N)</f>
        <v>Engineering and Asset Management</v>
      </c>
    </row>
    <row r="1751" spans="1:10" ht="29.25">
      <c r="A1751" s="178" t="s">
        <v>7369</v>
      </c>
      <c r="B1751" s="178" t="s">
        <v>102</v>
      </c>
      <c r="C1751" s="178" t="s">
        <v>4042</v>
      </c>
      <c r="D1751" s="197" t="s">
        <v>4043</v>
      </c>
      <c r="E1751" s="198" t="s">
        <v>102</v>
      </c>
      <c r="F1751" s="217">
        <v>0</v>
      </c>
      <c r="G1751" s="217">
        <v>0</v>
      </c>
      <c r="H1751" s="217">
        <v>0</v>
      </c>
      <c r="I1751" s="199" t="s">
        <v>7347</v>
      </c>
      <c r="J1751" s="178" t="str">
        <f>_xlfn.XLOOKUP('FP&amp;A FEMA Mapping'!I1751,'FP&amp;A NFC Mapping'!M:M,'FP&amp;A NFC Mapping'!N:N)</f>
        <v>Engineering and Asset Management</v>
      </c>
    </row>
    <row r="1752" spans="1:10" ht="29.25">
      <c r="A1752" s="178" t="s">
        <v>7369</v>
      </c>
      <c r="B1752" s="178" t="s">
        <v>102</v>
      </c>
      <c r="C1752" s="178" t="s">
        <v>4044</v>
      </c>
      <c r="D1752" s="197" t="s">
        <v>4045</v>
      </c>
      <c r="E1752" s="198" t="s">
        <v>102</v>
      </c>
      <c r="F1752" s="217">
        <v>0</v>
      </c>
      <c r="G1752" s="217">
        <v>0</v>
      </c>
      <c r="H1752" s="217">
        <v>0</v>
      </c>
      <c r="I1752" s="199" t="s">
        <v>7347</v>
      </c>
      <c r="J1752" s="178" t="str">
        <f>_xlfn.XLOOKUP('FP&amp;A FEMA Mapping'!I1752,'FP&amp;A NFC Mapping'!M:M,'FP&amp;A NFC Mapping'!N:N)</f>
        <v>Engineering and Asset Management</v>
      </c>
    </row>
    <row r="1753" spans="1:10" ht="29.25">
      <c r="A1753" s="178" t="s">
        <v>7369</v>
      </c>
      <c r="B1753" s="178" t="s">
        <v>63</v>
      </c>
      <c r="C1753" s="178" t="s">
        <v>4046</v>
      </c>
      <c r="D1753" s="197" t="s">
        <v>4047</v>
      </c>
      <c r="E1753" s="198" t="s">
        <v>63</v>
      </c>
      <c r="F1753" s="217">
        <v>1073.7</v>
      </c>
      <c r="G1753" s="217">
        <v>494.25</v>
      </c>
      <c r="H1753" s="217">
        <v>579.45000000000005</v>
      </c>
      <c r="I1753" s="199" t="s">
        <v>7347</v>
      </c>
      <c r="J1753" s="178" t="str">
        <f>_xlfn.XLOOKUP('FP&amp;A FEMA Mapping'!I1753,'FP&amp;A NFC Mapping'!M:M,'FP&amp;A NFC Mapping'!N:N)</f>
        <v>Engineering and Asset Management</v>
      </c>
    </row>
    <row r="1754" spans="1:10" ht="29.25">
      <c r="A1754" s="178" t="s">
        <v>7369</v>
      </c>
      <c r="B1754" s="178" t="s">
        <v>63</v>
      </c>
      <c r="C1754" s="178" t="s">
        <v>4048</v>
      </c>
      <c r="D1754" s="197" t="s">
        <v>4049</v>
      </c>
      <c r="E1754" s="198" t="s">
        <v>63</v>
      </c>
      <c r="F1754" s="217">
        <v>225484.21000000078</v>
      </c>
      <c r="G1754" s="217">
        <v>-141581.7699999981</v>
      </c>
      <c r="H1754" s="217">
        <v>367065.97999999888</v>
      </c>
      <c r="I1754" s="199" t="s">
        <v>7347</v>
      </c>
      <c r="J1754" s="178" t="str">
        <f>_xlfn.XLOOKUP('FP&amp;A FEMA Mapping'!I1754,'FP&amp;A NFC Mapping'!M:M,'FP&amp;A NFC Mapping'!N:N)</f>
        <v>Engineering and Asset Management</v>
      </c>
    </row>
    <row r="1755" spans="1:10" ht="29.25">
      <c r="A1755" s="178" t="s">
        <v>7369</v>
      </c>
      <c r="B1755" s="178" t="s">
        <v>102</v>
      </c>
      <c r="C1755" s="178" t="s">
        <v>4054</v>
      </c>
      <c r="D1755" s="197" t="s">
        <v>4055</v>
      </c>
      <c r="E1755" s="198" t="s">
        <v>102</v>
      </c>
      <c r="F1755" s="217">
        <v>0</v>
      </c>
      <c r="G1755" s="217">
        <v>0</v>
      </c>
      <c r="H1755" s="217">
        <v>0</v>
      </c>
      <c r="I1755" s="199" t="s">
        <v>7347</v>
      </c>
      <c r="J1755" s="178" t="str">
        <f>_xlfn.XLOOKUP('FP&amp;A FEMA Mapping'!I1755,'FP&amp;A NFC Mapping'!M:M,'FP&amp;A NFC Mapping'!N:N)</f>
        <v>Engineering and Asset Management</v>
      </c>
    </row>
    <row r="1756" spans="1:10" ht="29.25">
      <c r="A1756" s="178" t="s">
        <v>7369</v>
      </c>
      <c r="B1756" s="178" t="s">
        <v>127</v>
      </c>
      <c r="C1756" s="178" t="s">
        <v>4056</v>
      </c>
      <c r="D1756" s="197" t="s">
        <v>4057</v>
      </c>
      <c r="E1756" s="198" t="s">
        <v>127</v>
      </c>
      <c r="F1756" s="217">
        <v>1284.9900000000014</v>
      </c>
      <c r="G1756" s="217">
        <v>1721.7800000000013</v>
      </c>
      <c r="H1756" s="217">
        <v>-436.78999999999996</v>
      </c>
      <c r="I1756" s="199" t="s">
        <v>7347</v>
      </c>
      <c r="J1756" s="178" t="str">
        <f>_xlfn.XLOOKUP('FP&amp;A FEMA Mapping'!I1756,'FP&amp;A NFC Mapping'!M:M,'FP&amp;A NFC Mapping'!N:N)</f>
        <v>Engineering and Asset Management</v>
      </c>
    </row>
    <row r="1757" spans="1:10" ht="29.25">
      <c r="A1757" s="178" t="s">
        <v>7369</v>
      </c>
      <c r="B1757" s="178" t="s">
        <v>102</v>
      </c>
      <c r="C1757" s="178" t="s">
        <v>4058</v>
      </c>
      <c r="D1757" s="197" t="s">
        <v>4059</v>
      </c>
      <c r="E1757" s="198" t="s">
        <v>102</v>
      </c>
      <c r="F1757" s="217">
        <v>16448.479999999996</v>
      </c>
      <c r="G1757" s="217">
        <v>8920.9999999999964</v>
      </c>
      <c r="H1757" s="217">
        <v>7527.4800000000005</v>
      </c>
      <c r="I1757" s="199" t="s">
        <v>7347</v>
      </c>
      <c r="J1757" s="178" t="str">
        <f>_xlfn.XLOOKUP('FP&amp;A FEMA Mapping'!I1757,'FP&amp;A NFC Mapping'!M:M,'FP&amp;A NFC Mapping'!N:N)</f>
        <v>Engineering and Asset Management</v>
      </c>
    </row>
    <row r="1758" spans="1:10" ht="29.25">
      <c r="A1758" s="178" t="s">
        <v>7369</v>
      </c>
      <c r="B1758" s="178" t="s">
        <v>102</v>
      </c>
      <c r="C1758" s="178" t="s">
        <v>4060</v>
      </c>
      <c r="D1758" s="197" t="s">
        <v>4061</v>
      </c>
      <c r="E1758" s="198" t="s">
        <v>102</v>
      </c>
      <c r="F1758" s="217">
        <v>0</v>
      </c>
      <c r="G1758" s="217">
        <v>0</v>
      </c>
      <c r="H1758" s="217">
        <v>0</v>
      </c>
      <c r="I1758" s="199" t="s">
        <v>7347</v>
      </c>
      <c r="J1758" s="178" t="str">
        <f>_xlfn.XLOOKUP('FP&amp;A FEMA Mapping'!I1758,'FP&amp;A NFC Mapping'!M:M,'FP&amp;A NFC Mapping'!N:N)</f>
        <v>Engineering and Asset Management</v>
      </c>
    </row>
    <row r="1759" spans="1:10" ht="29.25">
      <c r="A1759" s="178" t="s">
        <v>7369</v>
      </c>
      <c r="B1759" s="178" t="s">
        <v>102</v>
      </c>
      <c r="C1759" s="178" t="s">
        <v>4062</v>
      </c>
      <c r="D1759" s="197" t="s">
        <v>4063</v>
      </c>
      <c r="E1759" s="198" t="s">
        <v>102</v>
      </c>
      <c r="F1759" s="217">
        <v>0</v>
      </c>
      <c r="G1759" s="217">
        <v>0</v>
      </c>
      <c r="H1759" s="217">
        <v>0</v>
      </c>
      <c r="I1759" s="199" t="s">
        <v>7347</v>
      </c>
      <c r="J1759" s="178" t="str">
        <f>_xlfn.XLOOKUP('FP&amp;A FEMA Mapping'!I1759,'FP&amp;A NFC Mapping'!M:M,'FP&amp;A NFC Mapping'!N:N)</f>
        <v>Engineering and Asset Management</v>
      </c>
    </row>
    <row r="1760" spans="1:10" ht="29.25">
      <c r="A1760" s="178" t="s">
        <v>7369</v>
      </c>
      <c r="B1760" s="178" t="s">
        <v>102</v>
      </c>
      <c r="C1760" s="178" t="s">
        <v>4064</v>
      </c>
      <c r="D1760" s="197" t="s">
        <v>4065</v>
      </c>
      <c r="E1760" s="198" t="s">
        <v>102</v>
      </c>
      <c r="F1760" s="217">
        <v>0</v>
      </c>
      <c r="G1760" s="217">
        <v>0</v>
      </c>
      <c r="H1760" s="217">
        <v>0</v>
      </c>
      <c r="I1760" s="199" t="s">
        <v>7347</v>
      </c>
      <c r="J1760" s="178" t="str">
        <f>_xlfn.XLOOKUP('FP&amp;A FEMA Mapping'!I1760,'FP&amp;A NFC Mapping'!M:M,'FP&amp;A NFC Mapping'!N:N)</f>
        <v>Engineering and Asset Management</v>
      </c>
    </row>
    <row r="1761" spans="1:10" ht="29.25">
      <c r="A1761" s="178" t="s">
        <v>7369</v>
      </c>
      <c r="B1761" s="178" t="s">
        <v>102</v>
      </c>
      <c r="C1761" s="178" t="s">
        <v>4066</v>
      </c>
      <c r="D1761" s="197" t="s">
        <v>4067</v>
      </c>
      <c r="E1761" s="198" t="s">
        <v>102</v>
      </c>
      <c r="F1761" s="217">
        <v>5143.1399999999976</v>
      </c>
      <c r="G1761" s="217">
        <v>-2386.510000000002</v>
      </c>
      <c r="H1761" s="217">
        <v>7529.65</v>
      </c>
      <c r="I1761" s="199" t="s">
        <v>7347</v>
      </c>
      <c r="J1761" s="178" t="str">
        <f>_xlfn.XLOOKUP('FP&amp;A FEMA Mapping'!I1761,'FP&amp;A NFC Mapping'!M:M,'FP&amp;A NFC Mapping'!N:N)</f>
        <v>Engineering and Asset Management</v>
      </c>
    </row>
    <row r="1762" spans="1:10" ht="29.25">
      <c r="A1762" s="178" t="s">
        <v>7369</v>
      </c>
      <c r="B1762" s="178" t="s">
        <v>102</v>
      </c>
      <c r="C1762" s="178" t="s">
        <v>4068</v>
      </c>
      <c r="D1762" s="197" t="s">
        <v>4069</v>
      </c>
      <c r="E1762" s="198" t="s">
        <v>102</v>
      </c>
      <c r="F1762" s="217">
        <v>1028.3400000000004</v>
      </c>
      <c r="G1762" s="217">
        <v>319.87000000000023</v>
      </c>
      <c r="H1762" s="217">
        <v>708.47000000000014</v>
      </c>
      <c r="I1762" s="199" t="s">
        <v>7347</v>
      </c>
      <c r="J1762" s="178" t="str">
        <f>_xlfn.XLOOKUP('FP&amp;A FEMA Mapping'!I1762,'FP&amp;A NFC Mapping'!M:M,'FP&amp;A NFC Mapping'!N:N)</f>
        <v>Engineering and Asset Management</v>
      </c>
    </row>
    <row r="1763" spans="1:10" ht="29.25">
      <c r="A1763" s="178" t="s">
        <v>7369</v>
      </c>
      <c r="B1763" s="178" t="s">
        <v>102</v>
      </c>
      <c r="C1763" s="178" t="s">
        <v>4070</v>
      </c>
      <c r="D1763" s="197" t="s">
        <v>4071</v>
      </c>
      <c r="E1763" s="198" t="s">
        <v>102</v>
      </c>
      <c r="F1763" s="217">
        <v>-30527.819999999971</v>
      </c>
      <c r="G1763" s="217">
        <v>-64597.48000000001</v>
      </c>
      <c r="H1763" s="217">
        <v>34069.66000000004</v>
      </c>
      <c r="I1763" s="199" t="s">
        <v>7347</v>
      </c>
      <c r="J1763" s="178" t="str">
        <f>_xlfn.XLOOKUP('FP&amp;A FEMA Mapping'!I1763,'FP&amp;A NFC Mapping'!M:M,'FP&amp;A NFC Mapping'!N:N)</f>
        <v>Engineering and Asset Management</v>
      </c>
    </row>
    <row r="1764" spans="1:10" ht="29.25">
      <c r="A1764" s="178" t="s">
        <v>7369</v>
      </c>
      <c r="B1764" s="178" t="s">
        <v>102</v>
      </c>
      <c r="C1764" s="178" t="s">
        <v>4072</v>
      </c>
      <c r="D1764" s="197" t="s">
        <v>4073</v>
      </c>
      <c r="E1764" s="198" t="s">
        <v>102</v>
      </c>
      <c r="F1764" s="217">
        <v>0</v>
      </c>
      <c r="G1764" s="217">
        <v>0</v>
      </c>
      <c r="H1764" s="217">
        <v>0</v>
      </c>
      <c r="I1764" s="199" t="s">
        <v>7347</v>
      </c>
      <c r="J1764" s="178" t="str">
        <f>_xlfn.XLOOKUP('FP&amp;A FEMA Mapping'!I1764,'FP&amp;A NFC Mapping'!M:M,'FP&amp;A NFC Mapping'!N:N)</f>
        <v>Engineering and Asset Management</v>
      </c>
    </row>
    <row r="1765" spans="1:10" ht="29.25">
      <c r="A1765" s="178" t="s">
        <v>7369</v>
      </c>
      <c r="B1765" s="178" t="s">
        <v>102</v>
      </c>
      <c r="C1765" s="178" t="s">
        <v>4074</v>
      </c>
      <c r="D1765" s="197" t="s">
        <v>4075</v>
      </c>
      <c r="E1765" s="198" t="s">
        <v>102</v>
      </c>
      <c r="F1765" s="217">
        <v>0</v>
      </c>
      <c r="G1765" s="217">
        <v>0</v>
      </c>
      <c r="H1765" s="217">
        <v>0</v>
      </c>
      <c r="I1765" s="199" t="s">
        <v>7347</v>
      </c>
      <c r="J1765" s="178" t="str">
        <f>_xlfn.XLOOKUP('FP&amp;A FEMA Mapping'!I1765,'FP&amp;A NFC Mapping'!M:M,'FP&amp;A NFC Mapping'!N:N)</f>
        <v>Engineering and Asset Management</v>
      </c>
    </row>
    <row r="1766" spans="1:10" ht="29.25">
      <c r="A1766" s="178" t="s">
        <v>7369</v>
      </c>
      <c r="B1766" s="178" t="s">
        <v>102</v>
      </c>
      <c r="C1766" s="178" t="s">
        <v>4076</v>
      </c>
      <c r="D1766" s="197" t="s">
        <v>4077</v>
      </c>
      <c r="E1766" s="198" t="s">
        <v>102</v>
      </c>
      <c r="F1766" s="217">
        <v>0</v>
      </c>
      <c r="G1766" s="217">
        <v>0</v>
      </c>
      <c r="H1766" s="217">
        <v>0</v>
      </c>
      <c r="I1766" s="199" t="s">
        <v>7347</v>
      </c>
      <c r="J1766" s="178" t="str">
        <f>_xlfn.XLOOKUP('FP&amp;A FEMA Mapping'!I1766,'FP&amp;A NFC Mapping'!M:M,'FP&amp;A NFC Mapping'!N:N)</f>
        <v>Engineering and Asset Management</v>
      </c>
    </row>
    <row r="1767" spans="1:10" ht="29.25">
      <c r="A1767" s="178" t="s">
        <v>7369</v>
      </c>
      <c r="B1767" s="178" t="s">
        <v>102</v>
      </c>
      <c r="C1767" s="178" t="s">
        <v>4078</v>
      </c>
      <c r="D1767" s="197" t="s">
        <v>4079</v>
      </c>
      <c r="E1767" s="198" t="s">
        <v>102</v>
      </c>
      <c r="F1767" s="217">
        <v>0</v>
      </c>
      <c r="G1767" s="217">
        <v>0</v>
      </c>
      <c r="H1767" s="217">
        <v>0</v>
      </c>
      <c r="I1767" s="199" t="s">
        <v>7347</v>
      </c>
      <c r="J1767" s="178" t="str">
        <f>_xlfn.XLOOKUP('FP&amp;A FEMA Mapping'!I1767,'FP&amp;A NFC Mapping'!M:M,'FP&amp;A NFC Mapping'!N:N)</f>
        <v>Engineering and Asset Management</v>
      </c>
    </row>
    <row r="1768" spans="1:10" ht="29.25">
      <c r="A1768" s="178" t="s">
        <v>7369</v>
      </c>
      <c r="B1768" s="178" t="s">
        <v>102</v>
      </c>
      <c r="C1768" s="178" t="s">
        <v>4080</v>
      </c>
      <c r="D1768" s="197" t="s">
        <v>4081</v>
      </c>
      <c r="E1768" s="198" t="s">
        <v>102</v>
      </c>
      <c r="F1768" s="217">
        <v>31133.220000000005</v>
      </c>
      <c r="G1768" s="217">
        <v>-4489.4600000000037</v>
      </c>
      <c r="H1768" s="217">
        <v>35622.680000000008</v>
      </c>
      <c r="I1768" s="199" t="s">
        <v>7347</v>
      </c>
      <c r="J1768" s="178" t="str">
        <f>_xlfn.XLOOKUP('FP&amp;A FEMA Mapping'!I1768,'FP&amp;A NFC Mapping'!M:M,'FP&amp;A NFC Mapping'!N:N)</f>
        <v>Engineering and Asset Management</v>
      </c>
    </row>
    <row r="1769" spans="1:10" ht="29.25">
      <c r="A1769" s="178" t="s">
        <v>7369</v>
      </c>
      <c r="B1769" s="178" t="s">
        <v>92</v>
      </c>
      <c r="C1769" s="178" t="s">
        <v>4086</v>
      </c>
      <c r="D1769" s="197" t="s">
        <v>4087</v>
      </c>
      <c r="E1769" s="198" t="s">
        <v>92</v>
      </c>
      <c r="F1769" s="217">
        <v>0</v>
      </c>
      <c r="G1769" s="217">
        <v>0</v>
      </c>
      <c r="H1769" s="217">
        <v>0</v>
      </c>
      <c r="I1769" s="199" t="s">
        <v>7347</v>
      </c>
      <c r="J1769" s="178" t="str">
        <f>_xlfn.XLOOKUP('FP&amp;A FEMA Mapping'!I1769,'FP&amp;A NFC Mapping'!M:M,'FP&amp;A NFC Mapping'!N:N)</f>
        <v>Engineering and Asset Management</v>
      </c>
    </row>
    <row r="1770" spans="1:10" ht="29.25">
      <c r="A1770" s="178" t="s">
        <v>7369</v>
      </c>
      <c r="B1770" s="178" t="s">
        <v>115</v>
      </c>
      <c r="C1770" s="178" t="s">
        <v>4088</v>
      </c>
      <c r="D1770" s="197" t="s">
        <v>4089</v>
      </c>
      <c r="E1770" s="198" t="s">
        <v>115</v>
      </c>
      <c r="F1770" s="217">
        <v>0</v>
      </c>
      <c r="G1770" s="217">
        <v>0</v>
      </c>
      <c r="H1770" s="217">
        <v>0</v>
      </c>
      <c r="I1770" s="199" t="s">
        <v>234</v>
      </c>
      <c r="J1770" s="178" t="str">
        <f>_xlfn.XLOOKUP('FP&amp;A FEMA Mapping'!I1770,'FP&amp;A NFC Mapping'!M:M,'FP&amp;A NFC Mapping'!N:N)</f>
        <v>Corporate Services</v>
      </c>
    </row>
    <row r="1771" spans="1:10" ht="29.25">
      <c r="A1771" s="178" t="s">
        <v>7369</v>
      </c>
      <c r="B1771" s="178" t="s">
        <v>92</v>
      </c>
      <c r="C1771" s="178" t="s">
        <v>4090</v>
      </c>
      <c r="D1771" s="197" t="s">
        <v>4091</v>
      </c>
      <c r="E1771" s="198" t="s">
        <v>92</v>
      </c>
      <c r="F1771" s="217">
        <v>0</v>
      </c>
      <c r="G1771" s="217">
        <v>0</v>
      </c>
      <c r="H1771" s="217">
        <v>0</v>
      </c>
      <c r="I1771" s="199" t="s">
        <v>7347</v>
      </c>
      <c r="J1771" s="178" t="str">
        <f>_xlfn.XLOOKUP('FP&amp;A FEMA Mapping'!I1771,'FP&amp;A NFC Mapping'!M:M,'FP&amp;A NFC Mapping'!N:N)</f>
        <v>Engineering and Asset Management</v>
      </c>
    </row>
    <row r="1772" spans="1:10" ht="29.25">
      <c r="A1772" s="178" t="s">
        <v>7369</v>
      </c>
      <c r="B1772" s="178" t="s">
        <v>92</v>
      </c>
      <c r="C1772" s="178" t="s">
        <v>4092</v>
      </c>
      <c r="D1772" s="197" t="s">
        <v>4093</v>
      </c>
      <c r="E1772" s="198" t="s">
        <v>92</v>
      </c>
      <c r="F1772" s="217">
        <v>0</v>
      </c>
      <c r="G1772" s="217">
        <v>0</v>
      </c>
      <c r="H1772" s="217">
        <v>0</v>
      </c>
      <c r="I1772" s="199" t="s">
        <v>7347</v>
      </c>
      <c r="J1772" s="178" t="str">
        <f>_xlfn.XLOOKUP('FP&amp;A FEMA Mapping'!I1772,'FP&amp;A NFC Mapping'!M:M,'FP&amp;A NFC Mapping'!N:N)</f>
        <v>Engineering and Asset Management</v>
      </c>
    </row>
    <row r="1773" spans="1:10" ht="29.25">
      <c r="A1773" s="178" t="s">
        <v>7369</v>
      </c>
      <c r="B1773" s="178" t="s">
        <v>92</v>
      </c>
      <c r="C1773" s="178" t="s">
        <v>4094</v>
      </c>
      <c r="D1773" s="197" t="s">
        <v>4095</v>
      </c>
      <c r="E1773" s="198" t="s">
        <v>92</v>
      </c>
      <c r="F1773" s="217">
        <v>0</v>
      </c>
      <c r="G1773" s="217">
        <v>0</v>
      </c>
      <c r="H1773" s="217">
        <v>0</v>
      </c>
      <c r="I1773" s="199" t="s">
        <v>7347</v>
      </c>
      <c r="J1773" s="178" t="str">
        <f>_xlfn.XLOOKUP('FP&amp;A FEMA Mapping'!I1773,'FP&amp;A NFC Mapping'!M:M,'FP&amp;A NFC Mapping'!N:N)</f>
        <v>Engineering and Asset Management</v>
      </c>
    </row>
    <row r="1774" spans="1:10" ht="29.25">
      <c r="A1774" s="178" t="s">
        <v>7369</v>
      </c>
      <c r="B1774" s="178" t="s">
        <v>92</v>
      </c>
      <c r="C1774" s="178" t="s">
        <v>4096</v>
      </c>
      <c r="D1774" s="197" t="s">
        <v>4097</v>
      </c>
      <c r="E1774" s="198" t="s">
        <v>92</v>
      </c>
      <c r="F1774" s="217">
        <v>0</v>
      </c>
      <c r="G1774" s="217">
        <v>0</v>
      </c>
      <c r="H1774" s="217">
        <v>0</v>
      </c>
      <c r="I1774" s="199" t="s">
        <v>7347</v>
      </c>
      <c r="J1774" s="178" t="str">
        <f>_xlfn.XLOOKUP('FP&amp;A FEMA Mapping'!I1774,'FP&amp;A NFC Mapping'!M:M,'FP&amp;A NFC Mapping'!N:N)</f>
        <v>Engineering and Asset Management</v>
      </c>
    </row>
    <row r="1775" spans="1:10" ht="29.25">
      <c r="A1775" s="178" t="s">
        <v>7369</v>
      </c>
      <c r="B1775" s="178" t="s">
        <v>92</v>
      </c>
      <c r="C1775" s="178" t="s">
        <v>4098</v>
      </c>
      <c r="D1775" s="197" t="s">
        <v>4099</v>
      </c>
      <c r="E1775" s="198" t="s">
        <v>92</v>
      </c>
      <c r="F1775" s="217">
        <v>0</v>
      </c>
      <c r="G1775" s="217">
        <v>0</v>
      </c>
      <c r="H1775" s="217">
        <v>0</v>
      </c>
      <c r="I1775" s="199" t="s">
        <v>7347</v>
      </c>
      <c r="J1775" s="178" t="str">
        <f>_xlfn.XLOOKUP('FP&amp;A FEMA Mapping'!I1775,'FP&amp;A NFC Mapping'!M:M,'FP&amp;A NFC Mapping'!N:N)</f>
        <v>Engineering and Asset Management</v>
      </c>
    </row>
    <row r="1776" spans="1:10" ht="29.25">
      <c r="A1776" s="178" t="s">
        <v>7369</v>
      </c>
      <c r="B1776" s="178" t="s">
        <v>92</v>
      </c>
      <c r="C1776" s="178" t="s">
        <v>4100</v>
      </c>
      <c r="D1776" s="197" t="s">
        <v>4101</v>
      </c>
      <c r="E1776" s="198" t="s">
        <v>92</v>
      </c>
      <c r="F1776" s="217">
        <v>0</v>
      </c>
      <c r="G1776" s="217">
        <v>0</v>
      </c>
      <c r="H1776" s="217">
        <v>0</v>
      </c>
      <c r="I1776" s="199" t="s">
        <v>7347</v>
      </c>
      <c r="J1776" s="178" t="str">
        <f>_xlfn.XLOOKUP('FP&amp;A FEMA Mapping'!I1776,'FP&amp;A NFC Mapping'!M:M,'FP&amp;A NFC Mapping'!N:N)</f>
        <v>Engineering and Asset Management</v>
      </c>
    </row>
    <row r="1777" spans="1:10" ht="29.25">
      <c r="A1777" s="178" t="s">
        <v>7369</v>
      </c>
      <c r="B1777" s="178" t="s">
        <v>92</v>
      </c>
      <c r="C1777" s="178" t="s">
        <v>4102</v>
      </c>
      <c r="D1777" s="197" t="s">
        <v>4103</v>
      </c>
      <c r="E1777" s="198" t="s">
        <v>92</v>
      </c>
      <c r="F1777" s="217">
        <v>0</v>
      </c>
      <c r="G1777" s="217">
        <v>0</v>
      </c>
      <c r="H1777" s="217">
        <v>0</v>
      </c>
      <c r="I1777" s="199" t="s">
        <v>7347</v>
      </c>
      <c r="J1777" s="178" t="str">
        <f>_xlfn.XLOOKUP('FP&amp;A FEMA Mapping'!I1777,'FP&amp;A NFC Mapping'!M:M,'FP&amp;A NFC Mapping'!N:N)</f>
        <v>Engineering and Asset Management</v>
      </c>
    </row>
    <row r="1778" spans="1:10" ht="29.25">
      <c r="A1778" s="178" t="s">
        <v>7369</v>
      </c>
      <c r="B1778" s="178" t="s">
        <v>92</v>
      </c>
      <c r="C1778" s="178" t="s">
        <v>4104</v>
      </c>
      <c r="D1778" s="197" t="s">
        <v>4105</v>
      </c>
      <c r="E1778" s="198" t="s">
        <v>92</v>
      </c>
      <c r="F1778" s="217">
        <v>0</v>
      </c>
      <c r="G1778" s="217">
        <v>0</v>
      </c>
      <c r="H1778" s="217">
        <v>0</v>
      </c>
      <c r="I1778" s="199" t="s">
        <v>7347</v>
      </c>
      <c r="J1778" s="178" t="str">
        <f>_xlfn.XLOOKUP('FP&amp;A FEMA Mapping'!I1778,'FP&amp;A NFC Mapping'!M:M,'FP&amp;A NFC Mapping'!N:N)</f>
        <v>Engineering and Asset Management</v>
      </c>
    </row>
    <row r="1779" spans="1:10" ht="29.25">
      <c r="A1779" s="178" t="s">
        <v>7369</v>
      </c>
      <c r="B1779" s="178" t="s">
        <v>92</v>
      </c>
      <c r="C1779" s="178" t="s">
        <v>4106</v>
      </c>
      <c r="D1779" s="197" t="s">
        <v>4107</v>
      </c>
      <c r="E1779" s="198" t="s">
        <v>92</v>
      </c>
      <c r="F1779" s="217">
        <v>0</v>
      </c>
      <c r="G1779" s="217">
        <v>0</v>
      </c>
      <c r="H1779" s="217">
        <v>0</v>
      </c>
      <c r="I1779" s="199" t="s">
        <v>7347</v>
      </c>
      <c r="J1779" s="178" t="str">
        <f>_xlfn.XLOOKUP('FP&amp;A FEMA Mapping'!I1779,'FP&amp;A NFC Mapping'!M:M,'FP&amp;A NFC Mapping'!N:N)</f>
        <v>Engineering and Asset Management</v>
      </c>
    </row>
    <row r="1780" spans="1:10" ht="29.25">
      <c r="A1780" s="178" t="s">
        <v>7369</v>
      </c>
      <c r="B1780" s="178" t="s">
        <v>92</v>
      </c>
      <c r="C1780" s="178" t="s">
        <v>4108</v>
      </c>
      <c r="D1780" s="197" t="s">
        <v>4109</v>
      </c>
      <c r="E1780" s="198" t="s">
        <v>92</v>
      </c>
      <c r="F1780" s="217">
        <v>0</v>
      </c>
      <c r="G1780" s="217">
        <v>0</v>
      </c>
      <c r="H1780" s="217">
        <v>0</v>
      </c>
      <c r="I1780" s="199" t="s">
        <v>7347</v>
      </c>
      <c r="J1780" s="178" t="str">
        <f>_xlfn.XLOOKUP('FP&amp;A FEMA Mapping'!I1780,'FP&amp;A NFC Mapping'!M:M,'FP&amp;A NFC Mapping'!N:N)</f>
        <v>Engineering and Asset Management</v>
      </c>
    </row>
    <row r="1781" spans="1:10" ht="29.25">
      <c r="A1781" s="178" t="s">
        <v>7369</v>
      </c>
      <c r="B1781" s="178" t="s">
        <v>92</v>
      </c>
      <c r="C1781" s="178" t="s">
        <v>4110</v>
      </c>
      <c r="D1781" s="197" t="s">
        <v>4111</v>
      </c>
      <c r="E1781" s="198" t="s">
        <v>92</v>
      </c>
      <c r="F1781" s="217">
        <v>0</v>
      </c>
      <c r="G1781" s="217">
        <v>0</v>
      </c>
      <c r="H1781" s="217">
        <v>0</v>
      </c>
      <c r="I1781" s="199" t="s">
        <v>7347</v>
      </c>
      <c r="J1781" s="178" t="str">
        <f>_xlfn.XLOOKUP('FP&amp;A FEMA Mapping'!I1781,'FP&amp;A NFC Mapping'!M:M,'FP&amp;A NFC Mapping'!N:N)</f>
        <v>Engineering and Asset Management</v>
      </c>
    </row>
    <row r="1782" spans="1:10" ht="29.25">
      <c r="A1782" s="178" t="s">
        <v>7369</v>
      </c>
      <c r="B1782" s="178" t="s">
        <v>92</v>
      </c>
      <c r="C1782" s="178" t="s">
        <v>4112</v>
      </c>
      <c r="D1782" s="197" t="s">
        <v>4113</v>
      </c>
      <c r="E1782" s="198" t="s">
        <v>92</v>
      </c>
      <c r="F1782" s="217">
        <v>0</v>
      </c>
      <c r="G1782" s="217">
        <v>0</v>
      </c>
      <c r="H1782" s="217">
        <v>0</v>
      </c>
      <c r="I1782" s="199" t="s">
        <v>7347</v>
      </c>
      <c r="J1782" s="178" t="str">
        <f>_xlfn.XLOOKUP('FP&amp;A FEMA Mapping'!I1782,'FP&amp;A NFC Mapping'!M:M,'FP&amp;A NFC Mapping'!N:N)</f>
        <v>Engineering and Asset Management</v>
      </c>
    </row>
    <row r="1783" spans="1:10" ht="29.25">
      <c r="A1783" s="178" t="s">
        <v>7369</v>
      </c>
      <c r="B1783" s="178" t="s">
        <v>92</v>
      </c>
      <c r="C1783" s="178" t="s">
        <v>4114</v>
      </c>
      <c r="D1783" s="197" t="s">
        <v>4115</v>
      </c>
      <c r="E1783" s="198" t="s">
        <v>92</v>
      </c>
      <c r="F1783" s="217">
        <v>0</v>
      </c>
      <c r="G1783" s="217">
        <v>0</v>
      </c>
      <c r="H1783" s="217">
        <v>0</v>
      </c>
      <c r="I1783" s="199" t="s">
        <v>7347</v>
      </c>
      <c r="J1783" s="178" t="str">
        <f>_xlfn.XLOOKUP('FP&amp;A FEMA Mapping'!I1783,'FP&amp;A NFC Mapping'!M:M,'FP&amp;A NFC Mapping'!N:N)</f>
        <v>Engineering and Asset Management</v>
      </c>
    </row>
    <row r="1784" spans="1:10" ht="29.25">
      <c r="A1784" s="178" t="s">
        <v>7369</v>
      </c>
      <c r="B1784" s="178" t="s">
        <v>92</v>
      </c>
      <c r="C1784" s="178" t="s">
        <v>4116</v>
      </c>
      <c r="D1784" s="197" t="s">
        <v>4117</v>
      </c>
      <c r="E1784" s="198" t="s">
        <v>92</v>
      </c>
      <c r="F1784" s="217">
        <v>0</v>
      </c>
      <c r="G1784" s="217">
        <v>0</v>
      </c>
      <c r="H1784" s="217">
        <v>0</v>
      </c>
      <c r="I1784" s="199" t="s">
        <v>7347</v>
      </c>
      <c r="J1784" s="178" t="str">
        <f>_xlfn.XLOOKUP('FP&amp;A FEMA Mapping'!I1784,'FP&amp;A NFC Mapping'!M:M,'FP&amp;A NFC Mapping'!N:N)</f>
        <v>Engineering and Asset Management</v>
      </c>
    </row>
    <row r="1785" spans="1:10" ht="29.25">
      <c r="A1785" s="178" t="s">
        <v>7369</v>
      </c>
      <c r="B1785" s="178" t="s">
        <v>92</v>
      </c>
      <c r="C1785" s="178" t="s">
        <v>4118</v>
      </c>
      <c r="D1785" s="197" t="s">
        <v>4119</v>
      </c>
      <c r="E1785" s="198" t="s">
        <v>92</v>
      </c>
      <c r="F1785" s="217">
        <v>0</v>
      </c>
      <c r="G1785" s="217">
        <v>0</v>
      </c>
      <c r="H1785" s="217">
        <v>0</v>
      </c>
      <c r="I1785" s="199" t="s">
        <v>7347</v>
      </c>
      <c r="J1785" s="178" t="str">
        <f>_xlfn.XLOOKUP('FP&amp;A FEMA Mapping'!I1785,'FP&amp;A NFC Mapping'!M:M,'FP&amp;A NFC Mapping'!N:N)</f>
        <v>Engineering and Asset Management</v>
      </c>
    </row>
    <row r="1786" spans="1:10" ht="29.25">
      <c r="A1786" s="178" t="s">
        <v>7369</v>
      </c>
      <c r="B1786" s="178" t="s">
        <v>92</v>
      </c>
      <c r="C1786" s="178" t="s">
        <v>4120</v>
      </c>
      <c r="D1786" s="197" t="s">
        <v>4121</v>
      </c>
      <c r="E1786" s="198" t="s">
        <v>92</v>
      </c>
      <c r="F1786" s="217">
        <v>0</v>
      </c>
      <c r="G1786" s="217">
        <v>0</v>
      </c>
      <c r="H1786" s="217">
        <v>0</v>
      </c>
      <c r="I1786" s="199" t="s">
        <v>7347</v>
      </c>
      <c r="J1786" s="178" t="str">
        <f>_xlfn.XLOOKUP('FP&amp;A FEMA Mapping'!I1786,'FP&amp;A NFC Mapping'!M:M,'FP&amp;A NFC Mapping'!N:N)</f>
        <v>Engineering and Asset Management</v>
      </c>
    </row>
    <row r="1787" spans="1:10" ht="29.25">
      <c r="A1787" s="178" t="s">
        <v>7369</v>
      </c>
      <c r="B1787" s="178" t="s">
        <v>92</v>
      </c>
      <c r="C1787" s="178" t="s">
        <v>4122</v>
      </c>
      <c r="D1787" s="197" t="s">
        <v>4123</v>
      </c>
      <c r="E1787" s="198" t="s">
        <v>92</v>
      </c>
      <c r="F1787" s="217">
        <v>0</v>
      </c>
      <c r="G1787" s="217">
        <v>0</v>
      </c>
      <c r="H1787" s="217">
        <v>0</v>
      </c>
      <c r="I1787" s="199" t="s">
        <v>7347</v>
      </c>
      <c r="J1787" s="178" t="str">
        <f>_xlfn.XLOOKUP('FP&amp;A FEMA Mapping'!I1787,'FP&amp;A NFC Mapping'!M:M,'FP&amp;A NFC Mapping'!N:N)</f>
        <v>Engineering and Asset Management</v>
      </c>
    </row>
    <row r="1788" spans="1:10" ht="29.25">
      <c r="A1788" s="178" t="s">
        <v>7369</v>
      </c>
      <c r="B1788" s="178" t="s">
        <v>92</v>
      </c>
      <c r="C1788" s="178" t="s">
        <v>4124</v>
      </c>
      <c r="D1788" s="197" t="s">
        <v>4125</v>
      </c>
      <c r="E1788" s="198" t="s">
        <v>92</v>
      </c>
      <c r="F1788" s="217">
        <v>0</v>
      </c>
      <c r="G1788" s="217">
        <v>0</v>
      </c>
      <c r="H1788" s="217">
        <v>0</v>
      </c>
      <c r="I1788" s="199" t="s">
        <v>7347</v>
      </c>
      <c r="J1788" s="178" t="str">
        <f>_xlfn.XLOOKUP('FP&amp;A FEMA Mapping'!I1788,'FP&amp;A NFC Mapping'!M:M,'FP&amp;A NFC Mapping'!N:N)</f>
        <v>Engineering and Asset Management</v>
      </c>
    </row>
    <row r="1789" spans="1:10" ht="29.25">
      <c r="A1789" s="178" t="s">
        <v>7369</v>
      </c>
      <c r="B1789" s="178" t="s">
        <v>92</v>
      </c>
      <c r="C1789" s="178" t="s">
        <v>4126</v>
      </c>
      <c r="D1789" s="197" t="s">
        <v>4127</v>
      </c>
      <c r="E1789" s="198" t="s">
        <v>92</v>
      </c>
      <c r="F1789" s="217">
        <v>0</v>
      </c>
      <c r="G1789" s="217">
        <v>0</v>
      </c>
      <c r="H1789" s="217">
        <v>0</v>
      </c>
      <c r="I1789" s="199" t="s">
        <v>7347</v>
      </c>
      <c r="J1789" s="178" t="str">
        <f>_xlfn.XLOOKUP('FP&amp;A FEMA Mapping'!I1789,'FP&amp;A NFC Mapping'!M:M,'FP&amp;A NFC Mapping'!N:N)</f>
        <v>Engineering and Asset Management</v>
      </c>
    </row>
    <row r="1790" spans="1:10" ht="29.25">
      <c r="A1790" s="178" t="s">
        <v>7369</v>
      </c>
      <c r="B1790" s="178" t="s">
        <v>102</v>
      </c>
      <c r="C1790" s="178" t="s">
        <v>4128</v>
      </c>
      <c r="D1790" s="197" t="s">
        <v>4129</v>
      </c>
      <c r="E1790" s="198" t="s">
        <v>102</v>
      </c>
      <c r="F1790" s="217">
        <v>0</v>
      </c>
      <c r="G1790" s="217">
        <v>0</v>
      </c>
      <c r="H1790" s="217">
        <v>0</v>
      </c>
      <c r="I1790" s="199" t="s">
        <v>7347</v>
      </c>
      <c r="J1790" s="178" t="str">
        <f>_xlfn.XLOOKUP('FP&amp;A FEMA Mapping'!I1790,'FP&amp;A NFC Mapping'!M:M,'FP&amp;A NFC Mapping'!N:N)</f>
        <v>Engineering and Asset Management</v>
      </c>
    </row>
    <row r="1791" spans="1:10" ht="29.25">
      <c r="A1791" s="178" t="s">
        <v>7369</v>
      </c>
      <c r="B1791" s="178" t="s">
        <v>102</v>
      </c>
      <c r="C1791" s="178" t="s">
        <v>4130</v>
      </c>
      <c r="D1791" s="197" t="s">
        <v>4131</v>
      </c>
      <c r="E1791" s="198" t="s">
        <v>102</v>
      </c>
      <c r="F1791" s="217">
        <v>0</v>
      </c>
      <c r="G1791" s="217">
        <v>0</v>
      </c>
      <c r="H1791" s="217">
        <v>0</v>
      </c>
      <c r="I1791" s="199" t="s">
        <v>7347</v>
      </c>
      <c r="J1791" s="178" t="str">
        <f>_xlfn.XLOOKUP('FP&amp;A FEMA Mapping'!I1791,'FP&amp;A NFC Mapping'!M:M,'FP&amp;A NFC Mapping'!N:N)</f>
        <v>Engineering and Asset Management</v>
      </c>
    </row>
    <row r="1792" spans="1:10" ht="29.25">
      <c r="A1792" s="178" t="s">
        <v>7369</v>
      </c>
      <c r="B1792" s="178" t="s">
        <v>102</v>
      </c>
      <c r="C1792" s="178" t="s">
        <v>4132</v>
      </c>
      <c r="D1792" s="197" t="s">
        <v>4133</v>
      </c>
      <c r="E1792" s="198" t="s">
        <v>102</v>
      </c>
      <c r="F1792" s="217">
        <v>0</v>
      </c>
      <c r="G1792" s="217">
        <v>0</v>
      </c>
      <c r="H1792" s="217">
        <v>0</v>
      </c>
      <c r="I1792" s="199" t="s">
        <v>7347</v>
      </c>
      <c r="J1792" s="178" t="str">
        <f>_xlfn.XLOOKUP('FP&amp;A FEMA Mapping'!I1792,'FP&amp;A NFC Mapping'!M:M,'FP&amp;A NFC Mapping'!N:N)</f>
        <v>Engineering and Asset Management</v>
      </c>
    </row>
    <row r="1793" spans="1:10" ht="29.25">
      <c r="A1793" s="178" t="s">
        <v>7369</v>
      </c>
      <c r="B1793" s="178" t="s">
        <v>102</v>
      </c>
      <c r="C1793" s="178" t="s">
        <v>4134</v>
      </c>
      <c r="D1793" s="197" t="s">
        <v>4135</v>
      </c>
      <c r="E1793" s="198" t="s">
        <v>102</v>
      </c>
      <c r="F1793" s="217">
        <v>0</v>
      </c>
      <c r="G1793" s="217">
        <v>0</v>
      </c>
      <c r="H1793" s="217">
        <v>0</v>
      </c>
      <c r="I1793" s="199" t="s">
        <v>7347</v>
      </c>
      <c r="J1793" s="178" t="str">
        <f>_xlfn.XLOOKUP('FP&amp;A FEMA Mapping'!I1793,'FP&amp;A NFC Mapping'!M:M,'FP&amp;A NFC Mapping'!N:N)</f>
        <v>Engineering and Asset Management</v>
      </c>
    </row>
    <row r="1794" spans="1:10" ht="29.25">
      <c r="A1794" s="178" t="s">
        <v>7369</v>
      </c>
      <c r="B1794" s="178" t="s">
        <v>102</v>
      </c>
      <c r="C1794" s="178" t="s">
        <v>4136</v>
      </c>
      <c r="D1794" s="197" t="s">
        <v>4137</v>
      </c>
      <c r="E1794" s="198" t="s">
        <v>102</v>
      </c>
      <c r="F1794" s="217">
        <v>0</v>
      </c>
      <c r="G1794" s="217">
        <v>0</v>
      </c>
      <c r="H1794" s="217">
        <v>0</v>
      </c>
      <c r="I1794" s="199" t="s">
        <v>7347</v>
      </c>
      <c r="J1794" s="178" t="str">
        <f>_xlfn.XLOOKUP('FP&amp;A FEMA Mapping'!I1794,'FP&amp;A NFC Mapping'!M:M,'FP&amp;A NFC Mapping'!N:N)</f>
        <v>Engineering and Asset Management</v>
      </c>
    </row>
    <row r="1795" spans="1:10" ht="29.25">
      <c r="A1795" s="178" t="s">
        <v>7369</v>
      </c>
      <c r="B1795" s="178" t="s">
        <v>102</v>
      </c>
      <c r="C1795" s="178" t="s">
        <v>4138</v>
      </c>
      <c r="D1795" s="197" t="s">
        <v>4139</v>
      </c>
      <c r="E1795" s="198" t="s">
        <v>102</v>
      </c>
      <c r="F1795" s="217">
        <v>0</v>
      </c>
      <c r="G1795" s="217">
        <v>0</v>
      </c>
      <c r="H1795" s="217">
        <v>0</v>
      </c>
      <c r="I1795" s="199" t="s">
        <v>7347</v>
      </c>
      <c r="J1795" s="178" t="str">
        <f>_xlfn.XLOOKUP('FP&amp;A FEMA Mapping'!I1795,'FP&amp;A NFC Mapping'!M:M,'FP&amp;A NFC Mapping'!N:N)</f>
        <v>Engineering and Asset Management</v>
      </c>
    </row>
    <row r="1796" spans="1:10" ht="29.25">
      <c r="A1796" s="178" t="s">
        <v>7369</v>
      </c>
      <c r="B1796" s="178" t="s">
        <v>102</v>
      </c>
      <c r="C1796" s="178" t="s">
        <v>4140</v>
      </c>
      <c r="D1796" s="197" t="s">
        <v>4141</v>
      </c>
      <c r="E1796" s="198" t="s">
        <v>102</v>
      </c>
      <c r="F1796" s="217">
        <v>0</v>
      </c>
      <c r="G1796" s="217">
        <v>0</v>
      </c>
      <c r="H1796" s="217">
        <v>0</v>
      </c>
      <c r="I1796" s="199" t="s">
        <v>7347</v>
      </c>
      <c r="J1796" s="178" t="str">
        <f>_xlfn.XLOOKUP('FP&amp;A FEMA Mapping'!I1796,'FP&amp;A NFC Mapping'!M:M,'FP&amp;A NFC Mapping'!N:N)</f>
        <v>Engineering and Asset Management</v>
      </c>
    </row>
    <row r="1797" spans="1:10" ht="29.25">
      <c r="A1797" s="178" t="s">
        <v>7369</v>
      </c>
      <c r="B1797" s="178" t="s">
        <v>102</v>
      </c>
      <c r="C1797" s="178" t="s">
        <v>4142</v>
      </c>
      <c r="D1797" s="197" t="s">
        <v>4143</v>
      </c>
      <c r="E1797" s="198" t="s">
        <v>102</v>
      </c>
      <c r="F1797" s="217">
        <v>0</v>
      </c>
      <c r="G1797" s="217">
        <v>0</v>
      </c>
      <c r="H1797" s="217">
        <v>0</v>
      </c>
      <c r="I1797" s="199" t="s">
        <v>7347</v>
      </c>
      <c r="J1797" s="178" t="str">
        <f>_xlfn.XLOOKUP('FP&amp;A FEMA Mapping'!I1797,'FP&amp;A NFC Mapping'!M:M,'FP&amp;A NFC Mapping'!N:N)</f>
        <v>Engineering and Asset Management</v>
      </c>
    </row>
    <row r="1798" spans="1:10" ht="29.25">
      <c r="A1798" s="178" t="s">
        <v>7369</v>
      </c>
      <c r="B1798" s="178" t="s">
        <v>102</v>
      </c>
      <c r="C1798" s="178" t="s">
        <v>4144</v>
      </c>
      <c r="D1798" s="197" t="s">
        <v>4145</v>
      </c>
      <c r="E1798" s="198" t="s">
        <v>102</v>
      </c>
      <c r="F1798" s="217">
        <v>0</v>
      </c>
      <c r="G1798" s="217">
        <v>0</v>
      </c>
      <c r="H1798" s="217">
        <v>0</v>
      </c>
      <c r="I1798" s="199" t="s">
        <v>7347</v>
      </c>
      <c r="J1798" s="178" t="str">
        <f>_xlfn.XLOOKUP('FP&amp;A FEMA Mapping'!I1798,'FP&amp;A NFC Mapping'!M:M,'FP&amp;A NFC Mapping'!N:N)</f>
        <v>Engineering and Asset Management</v>
      </c>
    </row>
    <row r="1799" spans="1:10" ht="29.25">
      <c r="A1799" s="178" t="s">
        <v>7369</v>
      </c>
      <c r="B1799" s="178" t="s">
        <v>102</v>
      </c>
      <c r="C1799" s="178" t="s">
        <v>4146</v>
      </c>
      <c r="D1799" s="197" t="s">
        <v>4147</v>
      </c>
      <c r="E1799" s="198" t="s">
        <v>102</v>
      </c>
      <c r="F1799" s="217">
        <v>0</v>
      </c>
      <c r="G1799" s="217">
        <v>0</v>
      </c>
      <c r="H1799" s="217">
        <v>0</v>
      </c>
      <c r="I1799" s="199" t="s">
        <v>7347</v>
      </c>
      <c r="J1799" s="178" t="str">
        <f>_xlfn.XLOOKUP('FP&amp;A FEMA Mapping'!I1799,'FP&amp;A NFC Mapping'!M:M,'FP&amp;A NFC Mapping'!N:N)</f>
        <v>Engineering and Asset Management</v>
      </c>
    </row>
    <row r="1800" spans="1:10" ht="29.25">
      <c r="A1800" s="178" t="s">
        <v>7369</v>
      </c>
      <c r="B1800" s="178" t="s">
        <v>102</v>
      </c>
      <c r="C1800" s="178" t="s">
        <v>4148</v>
      </c>
      <c r="D1800" s="197" t="s">
        <v>4149</v>
      </c>
      <c r="E1800" s="198" t="s">
        <v>102</v>
      </c>
      <c r="F1800" s="217">
        <v>0</v>
      </c>
      <c r="G1800" s="217">
        <v>0</v>
      </c>
      <c r="H1800" s="217">
        <v>0</v>
      </c>
      <c r="I1800" s="199" t="s">
        <v>7347</v>
      </c>
      <c r="J1800" s="178" t="str">
        <f>_xlfn.XLOOKUP('FP&amp;A FEMA Mapping'!I1800,'FP&amp;A NFC Mapping'!M:M,'FP&amp;A NFC Mapping'!N:N)</f>
        <v>Engineering and Asset Management</v>
      </c>
    </row>
    <row r="1801" spans="1:10" ht="29.25">
      <c r="A1801" s="178" t="s">
        <v>7369</v>
      </c>
      <c r="B1801" s="178" t="s">
        <v>102</v>
      </c>
      <c r="C1801" s="178" t="s">
        <v>4150</v>
      </c>
      <c r="D1801" s="197" t="s">
        <v>4151</v>
      </c>
      <c r="E1801" s="198" t="s">
        <v>102</v>
      </c>
      <c r="F1801" s="217">
        <v>0</v>
      </c>
      <c r="G1801" s="217">
        <v>0</v>
      </c>
      <c r="H1801" s="217">
        <v>0</v>
      </c>
      <c r="I1801" s="199" t="s">
        <v>7347</v>
      </c>
      <c r="J1801" s="178" t="str">
        <f>_xlfn.XLOOKUP('FP&amp;A FEMA Mapping'!I1801,'FP&amp;A NFC Mapping'!M:M,'FP&amp;A NFC Mapping'!N:N)</f>
        <v>Engineering and Asset Management</v>
      </c>
    </row>
    <row r="1802" spans="1:10" ht="29.25">
      <c r="A1802" s="178" t="s">
        <v>7369</v>
      </c>
      <c r="B1802" s="178" t="s">
        <v>102</v>
      </c>
      <c r="C1802" s="178" t="s">
        <v>4152</v>
      </c>
      <c r="D1802" s="197" t="s">
        <v>4153</v>
      </c>
      <c r="E1802" s="198" t="s">
        <v>102</v>
      </c>
      <c r="F1802" s="217">
        <v>0</v>
      </c>
      <c r="G1802" s="217">
        <v>0</v>
      </c>
      <c r="H1802" s="217">
        <v>0</v>
      </c>
      <c r="I1802" s="199" t="s">
        <v>7347</v>
      </c>
      <c r="J1802" s="178" t="str">
        <f>_xlfn.XLOOKUP('FP&amp;A FEMA Mapping'!I1802,'FP&amp;A NFC Mapping'!M:M,'FP&amp;A NFC Mapping'!N:N)</f>
        <v>Engineering and Asset Management</v>
      </c>
    </row>
    <row r="1803" spans="1:10" ht="29.25">
      <c r="A1803" s="178" t="s">
        <v>7369</v>
      </c>
      <c r="B1803" s="178" t="s">
        <v>109</v>
      </c>
      <c r="C1803" s="178" t="s">
        <v>4154</v>
      </c>
      <c r="D1803" s="197" t="s">
        <v>4155</v>
      </c>
      <c r="E1803" s="198" t="s">
        <v>109</v>
      </c>
      <c r="F1803" s="217">
        <v>0</v>
      </c>
      <c r="G1803" s="217">
        <v>0</v>
      </c>
      <c r="H1803" s="217">
        <v>0</v>
      </c>
      <c r="I1803" s="199" t="s">
        <v>7347</v>
      </c>
      <c r="J1803" s="178" t="str">
        <f>_xlfn.XLOOKUP('FP&amp;A FEMA Mapping'!I1803,'FP&amp;A NFC Mapping'!M:M,'FP&amp;A NFC Mapping'!N:N)</f>
        <v>Engineering and Asset Management</v>
      </c>
    </row>
    <row r="1804" spans="1:10" ht="29.25">
      <c r="A1804" s="178" t="s">
        <v>7369</v>
      </c>
      <c r="B1804" s="178" t="s">
        <v>109</v>
      </c>
      <c r="C1804" s="178" t="s">
        <v>4156</v>
      </c>
      <c r="D1804" s="197" t="s">
        <v>4157</v>
      </c>
      <c r="E1804" s="198" t="s">
        <v>109</v>
      </c>
      <c r="F1804" s="217">
        <v>0</v>
      </c>
      <c r="G1804" s="217">
        <v>0</v>
      </c>
      <c r="H1804" s="217">
        <v>0</v>
      </c>
      <c r="I1804" s="199" t="s">
        <v>7347</v>
      </c>
      <c r="J1804" s="178" t="str">
        <f>_xlfn.XLOOKUP('FP&amp;A FEMA Mapping'!I1804,'FP&amp;A NFC Mapping'!M:M,'FP&amp;A NFC Mapping'!N:N)</f>
        <v>Engineering and Asset Management</v>
      </c>
    </row>
    <row r="1805" spans="1:10" ht="29.25">
      <c r="A1805" s="178" t="s">
        <v>7369</v>
      </c>
      <c r="B1805" s="178" t="s">
        <v>109</v>
      </c>
      <c r="C1805" s="178" t="s">
        <v>4158</v>
      </c>
      <c r="D1805" s="197" t="s">
        <v>4159</v>
      </c>
      <c r="E1805" s="198" t="s">
        <v>109</v>
      </c>
      <c r="F1805" s="217">
        <v>0</v>
      </c>
      <c r="G1805" s="217">
        <v>0</v>
      </c>
      <c r="H1805" s="217">
        <v>0</v>
      </c>
      <c r="I1805" s="199" t="s">
        <v>7347</v>
      </c>
      <c r="J1805" s="178" t="str">
        <f>_xlfn.XLOOKUP('FP&amp;A FEMA Mapping'!I1805,'FP&amp;A NFC Mapping'!M:M,'FP&amp;A NFC Mapping'!N:N)</f>
        <v>Engineering and Asset Management</v>
      </c>
    </row>
    <row r="1806" spans="1:10" ht="29.25">
      <c r="A1806" s="178" t="s">
        <v>7369</v>
      </c>
      <c r="B1806" s="178" t="s">
        <v>109</v>
      </c>
      <c r="C1806" s="178" t="s">
        <v>4160</v>
      </c>
      <c r="D1806" s="197" t="s">
        <v>4161</v>
      </c>
      <c r="E1806" s="198" t="s">
        <v>109</v>
      </c>
      <c r="F1806" s="217">
        <v>-302</v>
      </c>
      <c r="G1806" s="217">
        <v>0</v>
      </c>
      <c r="H1806" s="217">
        <v>-302</v>
      </c>
      <c r="I1806" s="199" t="s">
        <v>7347</v>
      </c>
      <c r="J1806" s="178" t="str">
        <f>_xlfn.XLOOKUP('FP&amp;A FEMA Mapping'!I1806,'FP&amp;A NFC Mapping'!M:M,'FP&amp;A NFC Mapping'!N:N)</f>
        <v>Engineering and Asset Management</v>
      </c>
    </row>
    <row r="1807" spans="1:10" ht="29.25">
      <c r="A1807" s="178" t="s">
        <v>7369</v>
      </c>
      <c r="B1807" s="178" t="s">
        <v>109</v>
      </c>
      <c r="C1807" s="178" t="s">
        <v>4162</v>
      </c>
      <c r="D1807" s="197" t="s">
        <v>4163</v>
      </c>
      <c r="E1807" s="198" t="s">
        <v>109</v>
      </c>
      <c r="F1807" s="217">
        <v>0</v>
      </c>
      <c r="G1807" s="217">
        <v>0</v>
      </c>
      <c r="H1807" s="217">
        <v>0</v>
      </c>
      <c r="I1807" s="199" t="s">
        <v>7347</v>
      </c>
      <c r="J1807" s="178" t="str">
        <f>_xlfn.XLOOKUP('FP&amp;A FEMA Mapping'!I1807,'FP&amp;A NFC Mapping'!M:M,'FP&amp;A NFC Mapping'!N:N)</f>
        <v>Engineering and Asset Management</v>
      </c>
    </row>
    <row r="1808" spans="1:10" ht="29.25">
      <c r="A1808" s="178" t="s">
        <v>7369</v>
      </c>
      <c r="B1808" s="178" t="s">
        <v>109</v>
      </c>
      <c r="C1808" s="178" t="s">
        <v>4164</v>
      </c>
      <c r="D1808" s="197" t="s">
        <v>4165</v>
      </c>
      <c r="E1808" s="198" t="s">
        <v>109</v>
      </c>
      <c r="F1808" s="217">
        <v>0</v>
      </c>
      <c r="G1808" s="217">
        <v>0</v>
      </c>
      <c r="H1808" s="217">
        <v>0</v>
      </c>
      <c r="I1808" s="199" t="s">
        <v>7347</v>
      </c>
      <c r="J1808" s="178" t="str">
        <f>_xlfn.XLOOKUP('FP&amp;A FEMA Mapping'!I1808,'FP&amp;A NFC Mapping'!M:M,'FP&amp;A NFC Mapping'!N:N)</f>
        <v>Engineering and Asset Management</v>
      </c>
    </row>
    <row r="1809" spans="1:10" ht="29.25">
      <c r="A1809" s="178" t="s">
        <v>7369</v>
      </c>
      <c r="B1809" s="178" t="s">
        <v>109</v>
      </c>
      <c r="C1809" s="178" t="s">
        <v>4166</v>
      </c>
      <c r="D1809" s="197" t="s">
        <v>4167</v>
      </c>
      <c r="E1809" s="198" t="s">
        <v>109</v>
      </c>
      <c r="F1809" s="217">
        <v>0</v>
      </c>
      <c r="G1809" s="217">
        <v>0</v>
      </c>
      <c r="H1809" s="217">
        <v>0</v>
      </c>
      <c r="I1809" s="199" t="s">
        <v>7347</v>
      </c>
      <c r="J1809" s="178" t="str">
        <f>_xlfn.XLOOKUP('FP&amp;A FEMA Mapping'!I1809,'FP&amp;A NFC Mapping'!M:M,'FP&amp;A NFC Mapping'!N:N)</f>
        <v>Engineering and Asset Management</v>
      </c>
    </row>
    <row r="1810" spans="1:10" ht="29.25">
      <c r="A1810" s="178" t="s">
        <v>7369</v>
      </c>
      <c r="B1810" s="178" t="s">
        <v>109</v>
      </c>
      <c r="C1810" s="178" t="s">
        <v>4168</v>
      </c>
      <c r="D1810" s="197" t="s">
        <v>4169</v>
      </c>
      <c r="E1810" s="198" t="s">
        <v>109</v>
      </c>
      <c r="F1810" s="217">
        <v>0</v>
      </c>
      <c r="G1810" s="217">
        <v>0</v>
      </c>
      <c r="H1810" s="217">
        <v>0</v>
      </c>
      <c r="I1810" s="199" t="s">
        <v>7347</v>
      </c>
      <c r="J1810" s="178" t="str">
        <f>_xlfn.XLOOKUP('FP&amp;A FEMA Mapping'!I1810,'FP&amp;A NFC Mapping'!M:M,'FP&amp;A NFC Mapping'!N:N)</f>
        <v>Engineering and Asset Management</v>
      </c>
    </row>
    <row r="1811" spans="1:10" ht="29.25">
      <c r="A1811" s="178" t="s">
        <v>7369</v>
      </c>
      <c r="B1811" s="178" t="s">
        <v>109</v>
      </c>
      <c r="C1811" s="178" t="s">
        <v>4170</v>
      </c>
      <c r="D1811" s="197" t="s">
        <v>4171</v>
      </c>
      <c r="E1811" s="198" t="s">
        <v>109</v>
      </c>
      <c r="F1811" s="217">
        <v>0</v>
      </c>
      <c r="G1811" s="217">
        <v>0</v>
      </c>
      <c r="H1811" s="217">
        <v>0</v>
      </c>
      <c r="I1811" s="199" t="s">
        <v>7347</v>
      </c>
      <c r="J1811" s="178" t="str">
        <f>_xlfn.XLOOKUP('FP&amp;A FEMA Mapping'!I1811,'FP&amp;A NFC Mapping'!M:M,'FP&amp;A NFC Mapping'!N:N)</f>
        <v>Engineering and Asset Management</v>
      </c>
    </row>
    <row r="1812" spans="1:10" ht="29.25">
      <c r="A1812" s="178" t="s">
        <v>7369</v>
      </c>
      <c r="B1812" s="178" t="s">
        <v>102</v>
      </c>
      <c r="C1812" s="178" t="s">
        <v>4172</v>
      </c>
      <c r="D1812" s="197" t="s">
        <v>4173</v>
      </c>
      <c r="E1812" s="198" t="s">
        <v>102</v>
      </c>
      <c r="F1812" s="217">
        <v>0</v>
      </c>
      <c r="G1812" s="217">
        <v>0</v>
      </c>
      <c r="H1812" s="217">
        <v>0</v>
      </c>
      <c r="I1812" s="199" t="s">
        <v>7347</v>
      </c>
      <c r="J1812" s="178" t="str">
        <f>_xlfn.XLOOKUP('FP&amp;A FEMA Mapping'!I1812,'FP&amp;A NFC Mapping'!M:M,'FP&amp;A NFC Mapping'!N:N)</f>
        <v>Engineering and Asset Management</v>
      </c>
    </row>
    <row r="1813" spans="1:10" ht="29.25">
      <c r="A1813" s="178" t="s">
        <v>7369</v>
      </c>
      <c r="B1813" s="178" t="s">
        <v>102</v>
      </c>
      <c r="C1813" s="178" t="s">
        <v>4174</v>
      </c>
      <c r="D1813" s="197" t="s">
        <v>4175</v>
      </c>
      <c r="E1813" s="198" t="s">
        <v>102</v>
      </c>
      <c r="F1813" s="217">
        <v>0</v>
      </c>
      <c r="G1813" s="217">
        <v>0</v>
      </c>
      <c r="H1813" s="217">
        <v>0</v>
      </c>
      <c r="I1813" s="199" t="s">
        <v>7347</v>
      </c>
      <c r="J1813" s="178" t="str">
        <f>_xlfn.XLOOKUP('FP&amp;A FEMA Mapping'!I1813,'FP&amp;A NFC Mapping'!M:M,'FP&amp;A NFC Mapping'!N:N)</f>
        <v>Engineering and Asset Management</v>
      </c>
    </row>
    <row r="1814" spans="1:10" ht="29.25">
      <c r="A1814" s="178" t="s">
        <v>7369</v>
      </c>
      <c r="B1814" s="178" t="s">
        <v>102</v>
      </c>
      <c r="C1814" s="178" t="s">
        <v>4176</v>
      </c>
      <c r="D1814" s="197" t="s">
        <v>4177</v>
      </c>
      <c r="E1814" s="198" t="s">
        <v>102</v>
      </c>
      <c r="F1814" s="217">
        <v>0</v>
      </c>
      <c r="G1814" s="217">
        <v>0</v>
      </c>
      <c r="H1814" s="217">
        <v>0</v>
      </c>
      <c r="I1814" s="199" t="s">
        <v>7347</v>
      </c>
      <c r="J1814" s="178" t="str">
        <f>_xlfn.XLOOKUP('FP&amp;A FEMA Mapping'!I1814,'FP&amp;A NFC Mapping'!M:M,'FP&amp;A NFC Mapping'!N:N)</f>
        <v>Engineering and Asset Management</v>
      </c>
    </row>
    <row r="1815" spans="1:10" ht="29.25">
      <c r="A1815" s="178" t="s">
        <v>7369</v>
      </c>
      <c r="B1815" s="178" t="s">
        <v>102</v>
      </c>
      <c r="C1815" s="178" t="s">
        <v>4178</v>
      </c>
      <c r="D1815" s="197" t="s">
        <v>4179</v>
      </c>
      <c r="E1815" s="198" t="s">
        <v>102</v>
      </c>
      <c r="F1815" s="217">
        <v>0</v>
      </c>
      <c r="G1815" s="217">
        <v>0</v>
      </c>
      <c r="H1815" s="217">
        <v>0</v>
      </c>
      <c r="I1815" s="199" t="s">
        <v>7347</v>
      </c>
      <c r="J1815" s="178" t="str">
        <f>_xlfn.XLOOKUP('FP&amp;A FEMA Mapping'!I1815,'FP&amp;A NFC Mapping'!M:M,'FP&amp;A NFC Mapping'!N:N)</f>
        <v>Engineering and Asset Management</v>
      </c>
    </row>
    <row r="1816" spans="1:10" ht="29.25">
      <c r="A1816" s="178" t="s">
        <v>7369</v>
      </c>
      <c r="B1816" s="178" t="s">
        <v>102</v>
      </c>
      <c r="C1816" s="178" t="s">
        <v>4180</v>
      </c>
      <c r="D1816" s="197" t="s">
        <v>4181</v>
      </c>
      <c r="E1816" s="198" t="s">
        <v>102</v>
      </c>
      <c r="F1816" s="217">
        <v>0</v>
      </c>
      <c r="G1816" s="217">
        <v>0</v>
      </c>
      <c r="H1816" s="217">
        <v>0</v>
      </c>
      <c r="I1816" s="199" t="s">
        <v>7347</v>
      </c>
      <c r="J1816" s="178" t="str">
        <f>_xlfn.XLOOKUP('FP&amp;A FEMA Mapping'!I1816,'FP&amp;A NFC Mapping'!M:M,'FP&amp;A NFC Mapping'!N:N)</f>
        <v>Engineering and Asset Management</v>
      </c>
    </row>
    <row r="1817" spans="1:10" ht="29.25">
      <c r="A1817" s="178" t="s">
        <v>7369</v>
      </c>
      <c r="B1817" s="178" t="s">
        <v>102</v>
      </c>
      <c r="C1817" s="178" t="s">
        <v>4182</v>
      </c>
      <c r="D1817" s="197" t="s">
        <v>4183</v>
      </c>
      <c r="E1817" s="198" t="s">
        <v>102</v>
      </c>
      <c r="F1817" s="217">
        <v>0</v>
      </c>
      <c r="G1817" s="217">
        <v>0</v>
      </c>
      <c r="H1817" s="217">
        <v>0</v>
      </c>
      <c r="I1817" s="199" t="s">
        <v>7347</v>
      </c>
      <c r="J1817" s="178" t="str">
        <f>_xlfn.XLOOKUP('FP&amp;A FEMA Mapping'!I1817,'FP&amp;A NFC Mapping'!M:M,'FP&amp;A NFC Mapping'!N:N)</f>
        <v>Engineering and Asset Management</v>
      </c>
    </row>
    <row r="1818" spans="1:10" ht="29.25">
      <c r="A1818" s="178" t="s">
        <v>7369</v>
      </c>
      <c r="B1818" s="178" t="s">
        <v>102</v>
      </c>
      <c r="C1818" s="178" t="s">
        <v>4184</v>
      </c>
      <c r="D1818" s="197" t="s">
        <v>4185</v>
      </c>
      <c r="E1818" s="198" t="s">
        <v>102</v>
      </c>
      <c r="F1818" s="217">
        <v>0</v>
      </c>
      <c r="G1818" s="217">
        <v>0</v>
      </c>
      <c r="H1818" s="217">
        <v>0</v>
      </c>
      <c r="I1818" s="199" t="s">
        <v>7347</v>
      </c>
      <c r="J1818" s="178" t="str">
        <f>_xlfn.XLOOKUP('FP&amp;A FEMA Mapping'!I1818,'FP&amp;A NFC Mapping'!M:M,'FP&amp;A NFC Mapping'!N:N)</f>
        <v>Engineering and Asset Management</v>
      </c>
    </row>
    <row r="1819" spans="1:10" ht="29.25">
      <c r="A1819" s="178" t="s">
        <v>7369</v>
      </c>
      <c r="B1819" s="178" t="s">
        <v>102</v>
      </c>
      <c r="C1819" s="178" t="s">
        <v>4186</v>
      </c>
      <c r="D1819" s="197" t="s">
        <v>4187</v>
      </c>
      <c r="E1819" s="198" t="s">
        <v>102</v>
      </c>
      <c r="F1819" s="217">
        <v>0</v>
      </c>
      <c r="G1819" s="217">
        <v>0</v>
      </c>
      <c r="H1819" s="217">
        <v>0</v>
      </c>
      <c r="I1819" s="199" t="s">
        <v>7347</v>
      </c>
      <c r="J1819" s="178" t="str">
        <f>_xlfn.XLOOKUP('FP&amp;A FEMA Mapping'!I1819,'FP&amp;A NFC Mapping'!M:M,'FP&amp;A NFC Mapping'!N:N)</f>
        <v>Engineering and Asset Management</v>
      </c>
    </row>
    <row r="1820" spans="1:10" ht="29.25">
      <c r="A1820" s="178" t="s">
        <v>7369</v>
      </c>
      <c r="B1820" s="178" t="s">
        <v>102</v>
      </c>
      <c r="C1820" s="178" t="s">
        <v>4188</v>
      </c>
      <c r="D1820" s="197" t="s">
        <v>4189</v>
      </c>
      <c r="E1820" s="198" t="s">
        <v>102</v>
      </c>
      <c r="F1820" s="217">
        <v>0</v>
      </c>
      <c r="G1820" s="217">
        <v>0</v>
      </c>
      <c r="H1820" s="217">
        <v>0</v>
      </c>
      <c r="I1820" s="199" t="s">
        <v>7347</v>
      </c>
      <c r="J1820" s="178" t="str">
        <f>_xlfn.XLOOKUP('FP&amp;A FEMA Mapping'!I1820,'FP&amp;A NFC Mapping'!M:M,'FP&amp;A NFC Mapping'!N:N)</f>
        <v>Engineering and Asset Management</v>
      </c>
    </row>
    <row r="1821" spans="1:10" ht="29.25">
      <c r="A1821" s="178" t="s">
        <v>7369</v>
      </c>
      <c r="B1821" s="178" t="s">
        <v>102</v>
      </c>
      <c r="C1821" s="178" t="s">
        <v>4190</v>
      </c>
      <c r="D1821" s="197" t="s">
        <v>4191</v>
      </c>
      <c r="E1821" s="198" t="s">
        <v>102</v>
      </c>
      <c r="F1821" s="217">
        <v>0</v>
      </c>
      <c r="G1821" s="217">
        <v>0</v>
      </c>
      <c r="H1821" s="217">
        <v>0</v>
      </c>
      <c r="I1821" s="199" t="s">
        <v>7347</v>
      </c>
      <c r="J1821" s="178" t="str">
        <f>_xlfn.XLOOKUP('FP&amp;A FEMA Mapping'!I1821,'FP&amp;A NFC Mapping'!M:M,'FP&amp;A NFC Mapping'!N:N)</f>
        <v>Engineering and Asset Management</v>
      </c>
    </row>
    <row r="1822" spans="1:10" ht="29.25">
      <c r="A1822" s="178" t="s">
        <v>7369</v>
      </c>
      <c r="B1822" s="178" t="s">
        <v>102</v>
      </c>
      <c r="C1822" s="178" t="s">
        <v>4192</v>
      </c>
      <c r="D1822" s="197" t="s">
        <v>4193</v>
      </c>
      <c r="E1822" s="198" t="s">
        <v>102</v>
      </c>
      <c r="F1822" s="217">
        <v>0</v>
      </c>
      <c r="G1822" s="217">
        <v>0</v>
      </c>
      <c r="H1822" s="217">
        <v>0</v>
      </c>
      <c r="I1822" s="199" t="s">
        <v>7347</v>
      </c>
      <c r="J1822" s="178" t="str">
        <f>_xlfn.XLOOKUP('FP&amp;A FEMA Mapping'!I1822,'FP&amp;A NFC Mapping'!M:M,'FP&amp;A NFC Mapping'!N:N)</f>
        <v>Engineering and Asset Management</v>
      </c>
    </row>
    <row r="1823" spans="1:10" ht="29.25">
      <c r="A1823" s="178" t="s">
        <v>7369</v>
      </c>
      <c r="B1823" s="178" t="s">
        <v>102</v>
      </c>
      <c r="C1823" s="178" t="s">
        <v>4194</v>
      </c>
      <c r="D1823" s="197" t="s">
        <v>4195</v>
      </c>
      <c r="E1823" s="198" t="s">
        <v>102</v>
      </c>
      <c r="F1823" s="217">
        <v>0</v>
      </c>
      <c r="G1823" s="217">
        <v>0</v>
      </c>
      <c r="H1823" s="217">
        <v>0</v>
      </c>
      <c r="I1823" s="199" t="s">
        <v>7347</v>
      </c>
      <c r="J1823" s="178" t="str">
        <f>_xlfn.XLOOKUP('FP&amp;A FEMA Mapping'!I1823,'FP&amp;A NFC Mapping'!M:M,'FP&amp;A NFC Mapping'!N:N)</f>
        <v>Engineering and Asset Management</v>
      </c>
    </row>
    <row r="1824" spans="1:10" ht="29.25">
      <c r="A1824" s="178" t="s">
        <v>7369</v>
      </c>
      <c r="B1824" s="178" t="s">
        <v>102</v>
      </c>
      <c r="C1824" s="178" t="s">
        <v>4196</v>
      </c>
      <c r="D1824" s="197" t="s">
        <v>4197</v>
      </c>
      <c r="E1824" s="198" t="s">
        <v>102</v>
      </c>
      <c r="F1824" s="217">
        <v>0</v>
      </c>
      <c r="G1824" s="217">
        <v>0</v>
      </c>
      <c r="H1824" s="217">
        <v>0</v>
      </c>
      <c r="I1824" s="199" t="s">
        <v>7347</v>
      </c>
      <c r="J1824" s="178" t="str">
        <f>_xlfn.XLOOKUP('FP&amp;A FEMA Mapping'!I1824,'FP&amp;A NFC Mapping'!M:M,'FP&amp;A NFC Mapping'!N:N)</f>
        <v>Engineering and Asset Management</v>
      </c>
    </row>
    <row r="1825" spans="1:10" ht="29.25">
      <c r="A1825" s="178" t="s">
        <v>7369</v>
      </c>
      <c r="B1825" s="178" t="s">
        <v>102</v>
      </c>
      <c r="C1825" s="178" t="s">
        <v>4198</v>
      </c>
      <c r="D1825" s="197" t="s">
        <v>4199</v>
      </c>
      <c r="E1825" s="198" t="s">
        <v>102</v>
      </c>
      <c r="F1825" s="217">
        <v>0</v>
      </c>
      <c r="G1825" s="217">
        <v>0</v>
      </c>
      <c r="H1825" s="217">
        <v>0</v>
      </c>
      <c r="I1825" s="199" t="s">
        <v>7347</v>
      </c>
      <c r="J1825" s="178" t="str">
        <f>_xlfn.XLOOKUP('FP&amp;A FEMA Mapping'!I1825,'FP&amp;A NFC Mapping'!M:M,'FP&amp;A NFC Mapping'!N:N)</f>
        <v>Engineering and Asset Management</v>
      </c>
    </row>
    <row r="1826" spans="1:10" ht="29.25">
      <c r="A1826" s="178" t="s">
        <v>7369</v>
      </c>
      <c r="B1826" s="178" t="s">
        <v>107</v>
      </c>
      <c r="C1826" s="178" t="s">
        <v>4200</v>
      </c>
      <c r="D1826" s="197" t="s">
        <v>4201</v>
      </c>
      <c r="E1826" s="198" t="s">
        <v>107</v>
      </c>
      <c r="F1826" s="217">
        <v>0</v>
      </c>
      <c r="G1826" s="217">
        <v>0</v>
      </c>
      <c r="H1826" s="217">
        <v>0</v>
      </c>
      <c r="I1826" s="199" t="s">
        <v>7347</v>
      </c>
      <c r="J1826" s="178" t="str">
        <f>_xlfn.XLOOKUP('FP&amp;A FEMA Mapping'!I1826,'FP&amp;A NFC Mapping'!M:M,'FP&amp;A NFC Mapping'!N:N)</f>
        <v>Engineering and Asset Management</v>
      </c>
    </row>
    <row r="1827" spans="1:10" ht="29.25">
      <c r="A1827" s="178" t="s">
        <v>7369</v>
      </c>
      <c r="B1827" s="178" t="s">
        <v>125</v>
      </c>
      <c r="C1827" s="178" t="s">
        <v>4202</v>
      </c>
      <c r="D1827" s="197" t="s">
        <v>4203</v>
      </c>
      <c r="E1827" s="198" t="s">
        <v>125</v>
      </c>
      <c r="F1827" s="217">
        <v>118767.7900000001</v>
      </c>
      <c r="G1827" s="217">
        <v>78102.610000000059</v>
      </c>
      <c r="H1827" s="217">
        <v>40665.180000000029</v>
      </c>
      <c r="I1827" s="199" t="s">
        <v>7347</v>
      </c>
      <c r="J1827" s="178" t="str">
        <f>_xlfn.XLOOKUP('FP&amp;A FEMA Mapping'!I1827,'FP&amp;A NFC Mapping'!M:M,'FP&amp;A NFC Mapping'!N:N)</f>
        <v>Engineering and Asset Management</v>
      </c>
    </row>
    <row r="1828" spans="1:10" ht="29.25">
      <c r="A1828" s="178" t="s">
        <v>7369</v>
      </c>
      <c r="B1828" s="178" t="s">
        <v>63</v>
      </c>
      <c r="C1828" s="178" t="s">
        <v>4204</v>
      </c>
      <c r="D1828" s="197" t="s">
        <v>4205</v>
      </c>
      <c r="E1828" s="198" t="s">
        <v>63</v>
      </c>
      <c r="F1828" s="217">
        <v>461882.66999999853</v>
      </c>
      <c r="G1828" s="217">
        <v>-88772.249999999796</v>
      </c>
      <c r="H1828" s="217">
        <v>550654.9199999983</v>
      </c>
      <c r="I1828" s="199" t="s">
        <v>7347</v>
      </c>
      <c r="J1828" s="178" t="str">
        <f>_xlfn.XLOOKUP('FP&amp;A FEMA Mapping'!I1828,'FP&amp;A NFC Mapping'!M:M,'FP&amp;A NFC Mapping'!N:N)</f>
        <v>Engineering and Asset Management</v>
      </c>
    </row>
    <row r="1829" spans="1:10" ht="29.25">
      <c r="A1829" s="178" t="s">
        <v>7369</v>
      </c>
      <c r="B1829" s="178" t="s">
        <v>63</v>
      </c>
      <c r="C1829" s="178" t="s">
        <v>4206</v>
      </c>
      <c r="D1829" s="197" t="s">
        <v>4207</v>
      </c>
      <c r="E1829" s="198" t="s">
        <v>63</v>
      </c>
      <c r="F1829" s="217">
        <v>2967.4100000000635</v>
      </c>
      <c r="G1829" s="217">
        <v>-7023.3699999999408</v>
      </c>
      <c r="H1829" s="217">
        <v>9990.7800000000043</v>
      </c>
      <c r="I1829" s="199" t="s">
        <v>7347</v>
      </c>
      <c r="J1829" s="178" t="str">
        <f>_xlfn.XLOOKUP('FP&amp;A FEMA Mapping'!I1829,'FP&amp;A NFC Mapping'!M:M,'FP&amp;A NFC Mapping'!N:N)</f>
        <v>Engineering and Asset Management</v>
      </c>
    </row>
    <row r="1830" spans="1:10" ht="29.25">
      <c r="A1830" s="178" t="s">
        <v>7369</v>
      </c>
      <c r="B1830" s="178" t="s">
        <v>63</v>
      </c>
      <c r="C1830" s="178" t="s">
        <v>4208</v>
      </c>
      <c r="D1830" s="197" t="s">
        <v>4209</v>
      </c>
      <c r="E1830" s="198" t="s">
        <v>63</v>
      </c>
      <c r="F1830" s="217">
        <v>1137.6000000000001</v>
      </c>
      <c r="G1830" s="217">
        <v>814.2700000000001</v>
      </c>
      <c r="H1830" s="217">
        <v>323.33</v>
      </c>
      <c r="I1830" s="199" t="s">
        <v>7347</v>
      </c>
      <c r="J1830" s="178" t="str">
        <f>_xlfn.XLOOKUP('FP&amp;A FEMA Mapping'!I1830,'FP&amp;A NFC Mapping'!M:M,'FP&amp;A NFC Mapping'!N:N)</f>
        <v>Engineering and Asset Management</v>
      </c>
    </row>
    <row r="1831" spans="1:10" ht="29.25">
      <c r="A1831" s="178" t="s">
        <v>7369</v>
      </c>
      <c r="B1831" s="178" t="s">
        <v>63</v>
      </c>
      <c r="C1831" s="178" t="s">
        <v>4210</v>
      </c>
      <c r="D1831" s="197" t="s">
        <v>4211</v>
      </c>
      <c r="E1831" s="198" t="s">
        <v>63</v>
      </c>
      <c r="F1831" s="217">
        <v>1530.8</v>
      </c>
      <c r="G1831" s="217">
        <v>1292.32</v>
      </c>
      <c r="H1831" s="217">
        <v>238.48000000000008</v>
      </c>
      <c r="I1831" s="199" t="s">
        <v>7347</v>
      </c>
      <c r="J1831" s="178" t="str">
        <f>_xlfn.XLOOKUP('FP&amp;A FEMA Mapping'!I1831,'FP&amp;A NFC Mapping'!M:M,'FP&amp;A NFC Mapping'!N:N)</f>
        <v>Engineering and Asset Management</v>
      </c>
    </row>
    <row r="1832" spans="1:10" ht="29.25">
      <c r="A1832" s="178" t="s">
        <v>7369</v>
      </c>
      <c r="B1832" s="178" t="s">
        <v>63</v>
      </c>
      <c r="C1832" s="178" t="s">
        <v>4212</v>
      </c>
      <c r="D1832" s="197" t="s">
        <v>4213</v>
      </c>
      <c r="E1832" s="198" t="s">
        <v>63</v>
      </c>
      <c r="F1832" s="217">
        <v>1272.9100000000001</v>
      </c>
      <c r="G1832" s="217">
        <v>763.79000000000008</v>
      </c>
      <c r="H1832" s="217">
        <v>509.12000000000006</v>
      </c>
      <c r="I1832" s="199" t="s">
        <v>7347</v>
      </c>
      <c r="J1832" s="178" t="str">
        <f>_xlfn.XLOOKUP('FP&amp;A FEMA Mapping'!I1832,'FP&amp;A NFC Mapping'!M:M,'FP&amp;A NFC Mapping'!N:N)</f>
        <v>Engineering and Asset Management</v>
      </c>
    </row>
    <row r="1833" spans="1:10" ht="29.25">
      <c r="A1833" s="178" t="s">
        <v>7369</v>
      </c>
      <c r="B1833" s="178" t="s">
        <v>63</v>
      </c>
      <c r="C1833" s="178" t="s">
        <v>4214</v>
      </c>
      <c r="D1833" s="197" t="s">
        <v>4215</v>
      </c>
      <c r="E1833" s="198" t="s">
        <v>63</v>
      </c>
      <c r="F1833" s="217">
        <v>369564.19000000227</v>
      </c>
      <c r="G1833" s="217">
        <v>329359.31000000151</v>
      </c>
      <c r="H1833" s="217">
        <v>40204.880000000769</v>
      </c>
      <c r="I1833" s="199" t="s">
        <v>7347</v>
      </c>
      <c r="J1833" s="178" t="str">
        <f>_xlfn.XLOOKUP('FP&amp;A FEMA Mapping'!I1833,'FP&amp;A NFC Mapping'!M:M,'FP&amp;A NFC Mapping'!N:N)</f>
        <v>Engineering and Asset Management</v>
      </c>
    </row>
    <row r="1834" spans="1:10" ht="29.25">
      <c r="A1834" s="178" t="s">
        <v>7369</v>
      </c>
      <c r="B1834" s="178" t="s">
        <v>63</v>
      </c>
      <c r="C1834" s="178" t="s">
        <v>4216</v>
      </c>
      <c r="D1834" s="197" t="s">
        <v>4217</v>
      </c>
      <c r="E1834" s="198" t="s">
        <v>63</v>
      </c>
      <c r="F1834" s="217">
        <v>1359.8700000000003</v>
      </c>
      <c r="G1834" s="217">
        <v>1061.7600000000002</v>
      </c>
      <c r="H1834" s="217">
        <v>298.11</v>
      </c>
      <c r="I1834" s="199" t="s">
        <v>7347</v>
      </c>
      <c r="J1834" s="178" t="str">
        <f>_xlfn.XLOOKUP('FP&amp;A FEMA Mapping'!I1834,'FP&amp;A NFC Mapping'!M:M,'FP&amp;A NFC Mapping'!N:N)</f>
        <v>Engineering and Asset Management</v>
      </c>
    </row>
    <row r="1835" spans="1:10" ht="29.25">
      <c r="A1835" s="178" t="s">
        <v>7369</v>
      </c>
      <c r="B1835" s="178" t="s">
        <v>63</v>
      </c>
      <c r="C1835" s="178" t="s">
        <v>4218</v>
      </c>
      <c r="D1835" s="197" t="s">
        <v>4219</v>
      </c>
      <c r="E1835" s="198" t="s">
        <v>63</v>
      </c>
      <c r="F1835" s="217">
        <v>1389033.2899999975</v>
      </c>
      <c r="G1835" s="217">
        <v>1053481.4399999939</v>
      </c>
      <c r="H1835" s="217">
        <v>335551.85000000353</v>
      </c>
      <c r="I1835" s="199" t="s">
        <v>7347</v>
      </c>
      <c r="J1835" s="178" t="str">
        <f>_xlfn.XLOOKUP('FP&amp;A FEMA Mapping'!I1835,'FP&amp;A NFC Mapping'!M:M,'FP&amp;A NFC Mapping'!N:N)</f>
        <v>Engineering and Asset Management</v>
      </c>
    </row>
    <row r="1836" spans="1:10" ht="29.25">
      <c r="A1836" s="178" t="s">
        <v>7369</v>
      </c>
      <c r="B1836" s="178" t="s">
        <v>63</v>
      </c>
      <c r="C1836" s="178" t="s">
        <v>4220</v>
      </c>
      <c r="D1836" s="197" t="s">
        <v>4221</v>
      </c>
      <c r="E1836" s="198" t="s">
        <v>63</v>
      </c>
      <c r="F1836" s="217">
        <v>2137.31</v>
      </c>
      <c r="G1836" s="217">
        <v>1161.54</v>
      </c>
      <c r="H1836" s="217">
        <v>975.7700000000001</v>
      </c>
      <c r="I1836" s="199" t="s">
        <v>7347</v>
      </c>
      <c r="J1836" s="178" t="str">
        <f>_xlfn.XLOOKUP('FP&amp;A FEMA Mapping'!I1836,'FP&amp;A NFC Mapping'!M:M,'FP&amp;A NFC Mapping'!N:N)</f>
        <v>Engineering and Asset Management</v>
      </c>
    </row>
    <row r="1837" spans="1:10" ht="29.25">
      <c r="A1837" s="178" t="s">
        <v>7369</v>
      </c>
      <c r="B1837" s="178" t="s">
        <v>63</v>
      </c>
      <c r="C1837" s="178" t="s">
        <v>4222</v>
      </c>
      <c r="D1837" s="197" t="s">
        <v>4223</v>
      </c>
      <c r="E1837" s="198" t="s">
        <v>63</v>
      </c>
      <c r="F1837" s="217">
        <v>378.34</v>
      </c>
      <c r="G1837" s="217">
        <v>859.63999999999987</v>
      </c>
      <c r="H1837" s="217">
        <v>-481.2999999999999</v>
      </c>
      <c r="I1837" s="199" t="s">
        <v>7347</v>
      </c>
      <c r="J1837" s="178" t="str">
        <f>_xlfn.XLOOKUP('FP&amp;A FEMA Mapping'!I1837,'FP&amp;A NFC Mapping'!M:M,'FP&amp;A NFC Mapping'!N:N)</f>
        <v>Engineering and Asset Management</v>
      </c>
    </row>
    <row r="1838" spans="1:10" ht="29.25">
      <c r="A1838" s="178" t="s">
        <v>7369</v>
      </c>
      <c r="B1838" s="178" t="s">
        <v>63</v>
      </c>
      <c r="C1838" s="178" t="s">
        <v>4224</v>
      </c>
      <c r="D1838" s="197" t="s">
        <v>4225</v>
      </c>
      <c r="E1838" s="198" t="s">
        <v>63</v>
      </c>
      <c r="F1838" s="217">
        <v>486.11</v>
      </c>
      <c r="G1838" s="217">
        <v>-26.569999999999933</v>
      </c>
      <c r="H1838" s="217">
        <v>512.67999999999995</v>
      </c>
      <c r="I1838" s="199" t="s">
        <v>7347</v>
      </c>
      <c r="J1838" s="178" t="str">
        <f>_xlfn.XLOOKUP('FP&amp;A FEMA Mapping'!I1838,'FP&amp;A NFC Mapping'!M:M,'FP&amp;A NFC Mapping'!N:N)</f>
        <v>Engineering and Asset Management</v>
      </c>
    </row>
    <row r="1839" spans="1:10" ht="29.25">
      <c r="A1839" s="178" t="s">
        <v>7369</v>
      </c>
      <c r="B1839" s="178" t="s">
        <v>63</v>
      </c>
      <c r="C1839" s="178" t="s">
        <v>4226</v>
      </c>
      <c r="D1839" s="197" t="s">
        <v>4227</v>
      </c>
      <c r="E1839" s="198" t="s">
        <v>63</v>
      </c>
      <c r="F1839" s="217">
        <v>2500.6299999999992</v>
      </c>
      <c r="G1839" s="217">
        <v>467.23999999999955</v>
      </c>
      <c r="H1839" s="217">
        <v>2033.3899999999999</v>
      </c>
      <c r="I1839" s="199" t="s">
        <v>7347</v>
      </c>
      <c r="J1839" s="178" t="str">
        <f>_xlfn.XLOOKUP('FP&amp;A FEMA Mapping'!I1839,'FP&amp;A NFC Mapping'!M:M,'FP&amp;A NFC Mapping'!N:N)</f>
        <v>Engineering and Asset Management</v>
      </c>
    </row>
    <row r="1840" spans="1:10" ht="29.25">
      <c r="A1840" s="178" t="s">
        <v>7369</v>
      </c>
      <c r="B1840" s="178" t="s">
        <v>63</v>
      </c>
      <c r="C1840" s="178" t="s">
        <v>4228</v>
      </c>
      <c r="D1840" s="197" t="s">
        <v>4229</v>
      </c>
      <c r="E1840" s="198" t="s">
        <v>63</v>
      </c>
      <c r="F1840" s="217">
        <v>815.59</v>
      </c>
      <c r="G1840" s="217">
        <v>319.10999999999996</v>
      </c>
      <c r="H1840" s="217">
        <v>496.48000000000008</v>
      </c>
      <c r="I1840" s="199" t="s">
        <v>7347</v>
      </c>
      <c r="J1840" s="178" t="str">
        <f>_xlfn.XLOOKUP('FP&amp;A FEMA Mapping'!I1840,'FP&amp;A NFC Mapping'!M:M,'FP&amp;A NFC Mapping'!N:N)</f>
        <v>Engineering and Asset Management</v>
      </c>
    </row>
    <row r="1841" spans="1:10" ht="29.25">
      <c r="A1841" s="178" t="s">
        <v>7369</v>
      </c>
      <c r="B1841" s="178" t="s">
        <v>63</v>
      </c>
      <c r="C1841" s="178" t="s">
        <v>4230</v>
      </c>
      <c r="D1841" s="197" t="s">
        <v>4231</v>
      </c>
      <c r="E1841" s="198" t="s">
        <v>63</v>
      </c>
      <c r="F1841" s="217">
        <v>2511970.0900000194</v>
      </c>
      <c r="G1841" s="217">
        <v>1115407.6399999899</v>
      </c>
      <c r="H1841" s="217">
        <v>1396562.4500000298</v>
      </c>
      <c r="I1841" s="199" t="s">
        <v>7347</v>
      </c>
      <c r="J1841" s="178" t="str">
        <f>_xlfn.XLOOKUP('FP&amp;A FEMA Mapping'!I1841,'FP&amp;A NFC Mapping'!M:M,'FP&amp;A NFC Mapping'!N:N)</f>
        <v>Engineering and Asset Management</v>
      </c>
    </row>
    <row r="1842" spans="1:10" ht="29.25">
      <c r="A1842" s="178" t="s">
        <v>7369</v>
      </c>
      <c r="B1842" s="178" t="s">
        <v>63</v>
      </c>
      <c r="C1842" s="178" t="s">
        <v>4232</v>
      </c>
      <c r="D1842" s="197" t="s">
        <v>4233</v>
      </c>
      <c r="E1842" s="198" t="s">
        <v>63</v>
      </c>
      <c r="F1842" s="217">
        <v>266220.59000000014</v>
      </c>
      <c r="G1842" s="217">
        <v>243413.6300000003</v>
      </c>
      <c r="H1842" s="217">
        <v>22806.959999999839</v>
      </c>
      <c r="I1842" s="199" t="s">
        <v>7347</v>
      </c>
      <c r="J1842" s="178" t="str">
        <f>_xlfn.XLOOKUP('FP&amp;A FEMA Mapping'!I1842,'FP&amp;A NFC Mapping'!M:M,'FP&amp;A NFC Mapping'!N:N)</f>
        <v>Engineering and Asset Management</v>
      </c>
    </row>
    <row r="1843" spans="1:10" ht="29.25">
      <c r="A1843" s="178" t="s">
        <v>7369</v>
      </c>
      <c r="B1843" s="178" t="s">
        <v>92</v>
      </c>
      <c r="C1843" s="178" t="s">
        <v>4234</v>
      </c>
      <c r="D1843" s="197" t="s">
        <v>4235</v>
      </c>
      <c r="E1843" s="198" t="s">
        <v>92</v>
      </c>
      <c r="F1843" s="217">
        <v>0</v>
      </c>
      <c r="G1843" s="217">
        <v>0</v>
      </c>
      <c r="H1843" s="217">
        <v>0</v>
      </c>
      <c r="I1843" s="199" t="s">
        <v>7347</v>
      </c>
      <c r="J1843" s="178" t="str">
        <f>_xlfn.XLOOKUP('FP&amp;A FEMA Mapping'!I1843,'FP&amp;A NFC Mapping'!M:M,'FP&amp;A NFC Mapping'!N:N)</f>
        <v>Engineering and Asset Management</v>
      </c>
    </row>
    <row r="1844" spans="1:10" ht="29.25">
      <c r="A1844" s="178" t="s">
        <v>7369</v>
      </c>
      <c r="B1844" s="178" t="s">
        <v>92</v>
      </c>
      <c r="C1844" s="178" t="s">
        <v>4236</v>
      </c>
      <c r="D1844" s="197" t="s">
        <v>4237</v>
      </c>
      <c r="E1844" s="198" t="s">
        <v>92</v>
      </c>
      <c r="F1844" s="217">
        <v>0</v>
      </c>
      <c r="G1844" s="217">
        <v>0</v>
      </c>
      <c r="H1844" s="217">
        <v>0</v>
      </c>
      <c r="I1844" s="199" t="s">
        <v>7347</v>
      </c>
      <c r="J1844" s="178" t="str">
        <f>_xlfn.XLOOKUP('FP&amp;A FEMA Mapping'!I1844,'FP&amp;A NFC Mapping'!M:M,'FP&amp;A NFC Mapping'!N:N)</f>
        <v>Engineering and Asset Management</v>
      </c>
    </row>
    <row r="1845" spans="1:10" ht="29.25">
      <c r="A1845" s="178" t="s">
        <v>7369</v>
      </c>
      <c r="B1845" s="178" t="s">
        <v>92</v>
      </c>
      <c r="C1845" s="178" t="s">
        <v>4238</v>
      </c>
      <c r="D1845" s="197" t="s">
        <v>4239</v>
      </c>
      <c r="E1845" s="198" t="s">
        <v>92</v>
      </c>
      <c r="F1845" s="217">
        <v>0</v>
      </c>
      <c r="G1845" s="217">
        <v>0</v>
      </c>
      <c r="H1845" s="217">
        <v>0</v>
      </c>
      <c r="I1845" s="199" t="s">
        <v>7347</v>
      </c>
      <c r="J1845" s="178" t="str">
        <f>_xlfn.XLOOKUP('FP&amp;A FEMA Mapping'!I1845,'FP&amp;A NFC Mapping'!M:M,'FP&amp;A NFC Mapping'!N:N)</f>
        <v>Engineering and Asset Management</v>
      </c>
    </row>
    <row r="1846" spans="1:10" ht="29.25">
      <c r="A1846" s="178" t="s">
        <v>7369</v>
      </c>
      <c r="B1846" s="178" t="s">
        <v>92</v>
      </c>
      <c r="C1846" s="178" t="s">
        <v>4240</v>
      </c>
      <c r="D1846" s="197" t="s">
        <v>4241</v>
      </c>
      <c r="E1846" s="198" t="s">
        <v>92</v>
      </c>
      <c r="F1846" s="217">
        <v>0</v>
      </c>
      <c r="G1846" s="217">
        <v>0</v>
      </c>
      <c r="H1846" s="217">
        <v>0</v>
      </c>
      <c r="I1846" s="199" t="s">
        <v>7347</v>
      </c>
      <c r="J1846" s="178" t="str">
        <f>_xlfn.XLOOKUP('FP&amp;A FEMA Mapping'!I1846,'FP&amp;A NFC Mapping'!M:M,'FP&amp;A NFC Mapping'!N:N)</f>
        <v>Engineering and Asset Management</v>
      </c>
    </row>
    <row r="1847" spans="1:10" ht="29.25">
      <c r="A1847" s="178" t="s">
        <v>7369</v>
      </c>
      <c r="B1847" s="178" t="s">
        <v>92</v>
      </c>
      <c r="C1847" s="178" t="s">
        <v>4242</v>
      </c>
      <c r="D1847" s="197" t="s">
        <v>4243</v>
      </c>
      <c r="E1847" s="198" t="s">
        <v>92</v>
      </c>
      <c r="F1847" s="217">
        <v>0</v>
      </c>
      <c r="G1847" s="217">
        <v>0</v>
      </c>
      <c r="H1847" s="217">
        <v>0</v>
      </c>
      <c r="I1847" s="199" t="s">
        <v>7347</v>
      </c>
      <c r="J1847" s="178" t="str">
        <f>_xlfn.XLOOKUP('FP&amp;A FEMA Mapping'!I1847,'FP&amp;A NFC Mapping'!M:M,'FP&amp;A NFC Mapping'!N:N)</f>
        <v>Engineering and Asset Management</v>
      </c>
    </row>
    <row r="1848" spans="1:10" ht="29.25">
      <c r="A1848" s="178" t="s">
        <v>7369</v>
      </c>
      <c r="B1848" s="178" t="s">
        <v>92</v>
      </c>
      <c r="C1848" s="178" t="s">
        <v>4244</v>
      </c>
      <c r="D1848" s="197" t="s">
        <v>4245</v>
      </c>
      <c r="E1848" s="198" t="s">
        <v>92</v>
      </c>
      <c r="F1848" s="217">
        <v>0</v>
      </c>
      <c r="G1848" s="217">
        <v>0</v>
      </c>
      <c r="H1848" s="217">
        <v>0</v>
      </c>
      <c r="I1848" s="199" t="s">
        <v>7347</v>
      </c>
      <c r="J1848" s="178" t="str">
        <f>_xlfn.XLOOKUP('FP&amp;A FEMA Mapping'!I1848,'FP&amp;A NFC Mapping'!M:M,'FP&amp;A NFC Mapping'!N:N)</f>
        <v>Engineering and Asset Management</v>
      </c>
    </row>
    <row r="1849" spans="1:10" ht="29.25">
      <c r="A1849" s="178" t="s">
        <v>7369</v>
      </c>
      <c r="B1849" s="178" t="s">
        <v>92</v>
      </c>
      <c r="C1849" s="178" t="s">
        <v>4246</v>
      </c>
      <c r="D1849" s="197" t="s">
        <v>4247</v>
      </c>
      <c r="E1849" s="198" t="s">
        <v>92</v>
      </c>
      <c r="F1849" s="217">
        <v>0</v>
      </c>
      <c r="G1849" s="217">
        <v>0</v>
      </c>
      <c r="H1849" s="217">
        <v>0</v>
      </c>
      <c r="I1849" s="199" t="s">
        <v>7347</v>
      </c>
      <c r="J1849" s="178" t="str">
        <f>_xlfn.XLOOKUP('FP&amp;A FEMA Mapping'!I1849,'FP&amp;A NFC Mapping'!M:M,'FP&amp;A NFC Mapping'!N:N)</f>
        <v>Engineering and Asset Management</v>
      </c>
    </row>
    <row r="1850" spans="1:10" ht="29.25">
      <c r="A1850" s="178" t="s">
        <v>7369</v>
      </c>
      <c r="B1850" s="178" t="s">
        <v>92</v>
      </c>
      <c r="C1850" s="178" t="s">
        <v>4248</v>
      </c>
      <c r="D1850" s="197" t="s">
        <v>4249</v>
      </c>
      <c r="E1850" s="198" t="s">
        <v>92</v>
      </c>
      <c r="F1850" s="217">
        <v>0</v>
      </c>
      <c r="G1850" s="217">
        <v>0</v>
      </c>
      <c r="H1850" s="217">
        <v>0</v>
      </c>
      <c r="I1850" s="199" t="s">
        <v>7347</v>
      </c>
      <c r="J1850" s="178" t="str">
        <f>_xlfn.XLOOKUP('FP&amp;A FEMA Mapping'!I1850,'FP&amp;A NFC Mapping'!M:M,'FP&amp;A NFC Mapping'!N:N)</f>
        <v>Engineering and Asset Management</v>
      </c>
    </row>
    <row r="1851" spans="1:10" ht="29.25">
      <c r="A1851" s="178" t="s">
        <v>7369</v>
      </c>
      <c r="B1851" s="178" t="s">
        <v>92</v>
      </c>
      <c r="C1851" s="178" t="s">
        <v>4250</v>
      </c>
      <c r="D1851" s="197" t="s">
        <v>4251</v>
      </c>
      <c r="E1851" s="198" t="s">
        <v>92</v>
      </c>
      <c r="F1851" s="217">
        <v>0</v>
      </c>
      <c r="G1851" s="217">
        <v>0</v>
      </c>
      <c r="H1851" s="217">
        <v>0</v>
      </c>
      <c r="I1851" s="199" t="s">
        <v>7347</v>
      </c>
      <c r="J1851" s="178" t="str">
        <f>_xlfn.XLOOKUP('FP&amp;A FEMA Mapping'!I1851,'FP&amp;A NFC Mapping'!M:M,'FP&amp;A NFC Mapping'!N:N)</f>
        <v>Engineering and Asset Management</v>
      </c>
    </row>
    <row r="1852" spans="1:10" ht="29.25">
      <c r="A1852" s="178" t="s">
        <v>7369</v>
      </c>
      <c r="B1852" s="178" t="s">
        <v>92</v>
      </c>
      <c r="C1852" s="178" t="s">
        <v>4252</v>
      </c>
      <c r="D1852" s="197" t="s">
        <v>4253</v>
      </c>
      <c r="E1852" s="198" t="s">
        <v>92</v>
      </c>
      <c r="F1852" s="217">
        <v>0</v>
      </c>
      <c r="G1852" s="217">
        <v>0</v>
      </c>
      <c r="H1852" s="217">
        <v>0</v>
      </c>
      <c r="I1852" s="199" t="s">
        <v>7347</v>
      </c>
      <c r="J1852" s="178" t="str">
        <f>_xlfn.XLOOKUP('FP&amp;A FEMA Mapping'!I1852,'FP&amp;A NFC Mapping'!M:M,'FP&amp;A NFC Mapping'!N:N)</f>
        <v>Engineering and Asset Management</v>
      </c>
    </row>
    <row r="1853" spans="1:10" ht="29.25">
      <c r="A1853" s="178" t="s">
        <v>7369</v>
      </c>
      <c r="B1853" s="178" t="s">
        <v>92</v>
      </c>
      <c r="C1853" s="178" t="s">
        <v>4254</v>
      </c>
      <c r="D1853" s="197" t="s">
        <v>4255</v>
      </c>
      <c r="E1853" s="198" t="s">
        <v>92</v>
      </c>
      <c r="F1853" s="217">
        <v>0</v>
      </c>
      <c r="G1853" s="217">
        <v>0</v>
      </c>
      <c r="H1853" s="217">
        <v>0</v>
      </c>
      <c r="I1853" s="199" t="s">
        <v>7347</v>
      </c>
      <c r="J1853" s="178" t="str">
        <f>_xlfn.XLOOKUP('FP&amp;A FEMA Mapping'!I1853,'FP&amp;A NFC Mapping'!M:M,'FP&amp;A NFC Mapping'!N:N)</f>
        <v>Engineering and Asset Management</v>
      </c>
    </row>
    <row r="1854" spans="1:10" ht="29.25">
      <c r="A1854" s="178" t="s">
        <v>7369</v>
      </c>
      <c r="B1854" s="178" t="s">
        <v>92</v>
      </c>
      <c r="C1854" s="178" t="s">
        <v>4256</v>
      </c>
      <c r="D1854" s="197" t="s">
        <v>4257</v>
      </c>
      <c r="E1854" s="198" t="s">
        <v>92</v>
      </c>
      <c r="F1854" s="217">
        <v>0</v>
      </c>
      <c r="G1854" s="217">
        <v>0</v>
      </c>
      <c r="H1854" s="217">
        <v>0</v>
      </c>
      <c r="I1854" s="199" t="s">
        <v>7347</v>
      </c>
      <c r="J1854" s="178" t="str">
        <f>_xlfn.XLOOKUP('FP&amp;A FEMA Mapping'!I1854,'FP&amp;A NFC Mapping'!M:M,'FP&amp;A NFC Mapping'!N:N)</f>
        <v>Engineering and Asset Management</v>
      </c>
    </row>
    <row r="1855" spans="1:10" ht="29.25">
      <c r="A1855" s="178" t="s">
        <v>7369</v>
      </c>
      <c r="B1855" s="178" t="s">
        <v>92</v>
      </c>
      <c r="C1855" s="178" t="s">
        <v>4258</v>
      </c>
      <c r="D1855" s="197" t="s">
        <v>4259</v>
      </c>
      <c r="E1855" s="198" t="s">
        <v>92</v>
      </c>
      <c r="F1855" s="217">
        <v>0</v>
      </c>
      <c r="G1855" s="217">
        <v>0</v>
      </c>
      <c r="H1855" s="217">
        <v>0</v>
      </c>
      <c r="I1855" s="199" t="s">
        <v>7347</v>
      </c>
      <c r="J1855" s="178" t="str">
        <f>_xlfn.XLOOKUP('FP&amp;A FEMA Mapping'!I1855,'FP&amp;A NFC Mapping'!M:M,'FP&amp;A NFC Mapping'!N:N)</f>
        <v>Engineering and Asset Management</v>
      </c>
    </row>
    <row r="1856" spans="1:10" ht="29.25">
      <c r="A1856" s="178" t="s">
        <v>7369</v>
      </c>
      <c r="B1856" s="178" t="s">
        <v>92</v>
      </c>
      <c r="C1856" s="178" t="s">
        <v>4260</v>
      </c>
      <c r="D1856" s="197" t="s">
        <v>4261</v>
      </c>
      <c r="E1856" s="198" t="s">
        <v>92</v>
      </c>
      <c r="F1856" s="217">
        <v>0</v>
      </c>
      <c r="G1856" s="217">
        <v>0</v>
      </c>
      <c r="H1856" s="217">
        <v>0</v>
      </c>
      <c r="I1856" s="199" t="s">
        <v>7347</v>
      </c>
      <c r="J1856" s="178" t="str">
        <f>_xlfn.XLOOKUP('FP&amp;A FEMA Mapping'!I1856,'FP&amp;A NFC Mapping'!M:M,'FP&amp;A NFC Mapping'!N:N)</f>
        <v>Engineering and Asset Management</v>
      </c>
    </row>
    <row r="1857" spans="1:10" ht="29.25">
      <c r="A1857" s="178" t="s">
        <v>7369</v>
      </c>
      <c r="B1857" s="178" t="s">
        <v>92</v>
      </c>
      <c r="C1857" s="178" t="s">
        <v>4262</v>
      </c>
      <c r="D1857" s="197" t="s">
        <v>4263</v>
      </c>
      <c r="E1857" s="198" t="s">
        <v>92</v>
      </c>
      <c r="F1857" s="217">
        <v>0</v>
      </c>
      <c r="G1857" s="217">
        <v>0</v>
      </c>
      <c r="H1857" s="217">
        <v>0</v>
      </c>
      <c r="I1857" s="199" t="s">
        <v>7347</v>
      </c>
      <c r="J1857" s="178" t="str">
        <f>_xlfn.XLOOKUP('FP&amp;A FEMA Mapping'!I1857,'FP&amp;A NFC Mapping'!M:M,'FP&amp;A NFC Mapping'!N:N)</f>
        <v>Engineering and Asset Management</v>
      </c>
    </row>
    <row r="1858" spans="1:10" ht="29.25">
      <c r="A1858" s="178" t="s">
        <v>7369</v>
      </c>
      <c r="B1858" s="178" t="s">
        <v>92</v>
      </c>
      <c r="C1858" s="178" t="s">
        <v>4264</v>
      </c>
      <c r="D1858" s="197" t="s">
        <v>4265</v>
      </c>
      <c r="E1858" s="198" t="s">
        <v>92</v>
      </c>
      <c r="F1858" s="217">
        <v>0</v>
      </c>
      <c r="G1858" s="217">
        <v>0</v>
      </c>
      <c r="H1858" s="217">
        <v>0</v>
      </c>
      <c r="I1858" s="199" t="s">
        <v>7347</v>
      </c>
      <c r="J1858" s="178" t="str">
        <f>_xlfn.XLOOKUP('FP&amp;A FEMA Mapping'!I1858,'FP&amp;A NFC Mapping'!M:M,'FP&amp;A NFC Mapping'!N:N)</f>
        <v>Engineering and Asset Management</v>
      </c>
    </row>
    <row r="1859" spans="1:10" ht="29.25">
      <c r="A1859" s="178" t="s">
        <v>7369</v>
      </c>
      <c r="B1859" s="178" t="s">
        <v>92</v>
      </c>
      <c r="C1859" s="178" t="s">
        <v>4266</v>
      </c>
      <c r="D1859" s="197" t="s">
        <v>4267</v>
      </c>
      <c r="E1859" s="198" t="s">
        <v>92</v>
      </c>
      <c r="F1859" s="217">
        <v>0</v>
      </c>
      <c r="G1859" s="217">
        <v>0</v>
      </c>
      <c r="H1859" s="217">
        <v>0</v>
      </c>
      <c r="I1859" s="199" t="s">
        <v>7347</v>
      </c>
      <c r="J1859" s="178" t="str">
        <f>_xlfn.XLOOKUP('FP&amp;A FEMA Mapping'!I1859,'FP&amp;A NFC Mapping'!M:M,'FP&amp;A NFC Mapping'!N:N)</f>
        <v>Engineering and Asset Management</v>
      </c>
    </row>
    <row r="1860" spans="1:10" ht="29.25">
      <c r="A1860" s="178" t="s">
        <v>7369</v>
      </c>
      <c r="B1860" s="178" t="s">
        <v>92</v>
      </c>
      <c r="C1860" s="178" t="s">
        <v>4268</v>
      </c>
      <c r="D1860" s="197" t="s">
        <v>4269</v>
      </c>
      <c r="E1860" s="198" t="s">
        <v>92</v>
      </c>
      <c r="F1860" s="217">
        <v>0</v>
      </c>
      <c r="G1860" s="217">
        <v>0</v>
      </c>
      <c r="H1860" s="217">
        <v>0</v>
      </c>
      <c r="I1860" s="199" t="s">
        <v>7347</v>
      </c>
      <c r="J1860" s="178" t="str">
        <f>_xlfn.XLOOKUP('FP&amp;A FEMA Mapping'!I1860,'FP&amp;A NFC Mapping'!M:M,'FP&amp;A NFC Mapping'!N:N)</f>
        <v>Engineering and Asset Management</v>
      </c>
    </row>
    <row r="1861" spans="1:10" ht="29.25">
      <c r="A1861" s="178" t="s">
        <v>7369</v>
      </c>
      <c r="B1861" s="178" t="s">
        <v>92</v>
      </c>
      <c r="C1861" s="178" t="s">
        <v>4270</v>
      </c>
      <c r="D1861" s="197" t="s">
        <v>4271</v>
      </c>
      <c r="E1861" s="198" t="s">
        <v>92</v>
      </c>
      <c r="F1861" s="217">
        <v>0</v>
      </c>
      <c r="G1861" s="217">
        <v>0</v>
      </c>
      <c r="H1861" s="217">
        <v>0</v>
      </c>
      <c r="I1861" s="199" t="s">
        <v>7347</v>
      </c>
      <c r="J1861" s="178" t="str">
        <f>_xlfn.XLOOKUP('FP&amp;A FEMA Mapping'!I1861,'FP&amp;A NFC Mapping'!M:M,'FP&amp;A NFC Mapping'!N:N)</f>
        <v>Engineering and Asset Management</v>
      </c>
    </row>
    <row r="1862" spans="1:10" ht="29.25">
      <c r="A1862" s="178" t="s">
        <v>7369</v>
      </c>
      <c r="B1862" s="178" t="s">
        <v>92</v>
      </c>
      <c r="C1862" s="178" t="s">
        <v>4272</v>
      </c>
      <c r="D1862" s="197" t="s">
        <v>4273</v>
      </c>
      <c r="E1862" s="198" t="s">
        <v>92</v>
      </c>
      <c r="F1862" s="217">
        <v>0</v>
      </c>
      <c r="G1862" s="217">
        <v>0</v>
      </c>
      <c r="H1862" s="217">
        <v>0</v>
      </c>
      <c r="I1862" s="199" t="s">
        <v>7347</v>
      </c>
      <c r="J1862" s="178" t="str">
        <f>_xlfn.XLOOKUP('FP&amp;A FEMA Mapping'!I1862,'FP&amp;A NFC Mapping'!M:M,'FP&amp;A NFC Mapping'!N:N)</f>
        <v>Engineering and Asset Management</v>
      </c>
    </row>
    <row r="1863" spans="1:10" ht="29.25">
      <c r="A1863" s="178" t="s">
        <v>7369</v>
      </c>
      <c r="B1863" s="178" t="s">
        <v>92</v>
      </c>
      <c r="C1863" s="178" t="s">
        <v>4274</v>
      </c>
      <c r="D1863" s="197" t="s">
        <v>4275</v>
      </c>
      <c r="E1863" s="198" t="s">
        <v>92</v>
      </c>
      <c r="F1863" s="217">
        <v>0</v>
      </c>
      <c r="G1863" s="217">
        <v>0</v>
      </c>
      <c r="H1863" s="217">
        <v>0</v>
      </c>
      <c r="I1863" s="199" t="s">
        <v>7347</v>
      </c>
      <c r="J1863" s="178" t="str">
        <f>_xlfn.XLOOKUP('FP&amp;A FEMA Mapping'!I1863,'FP&amp;A NFC Mapping'!M:M,'FP&amp;A NFC Mapping'!N:N)</f>
        <v>Engineering and Asset Management</v>
      </c>
    </row>
    <row r="1864" spans="1:10" ht="29.25">
      <c r="A1864" s="178" t="s">
        <v>7369</v>
      </c>
      <c r="B1864" s="178" t="s">
        <v>92</v>
      </c>
      <c r="C1864" s="178" t="s">
        <v>4276</v>
      </c>
      <c r="D1864" s="197" t="s">
        <v>4277</v>
      </c>
      <c r="E1864" s="198" t="s">
        <v>92</v>
      </c>
      <c r="F1864" s="217">
        <v>0</v>
      </c>
      <c r="G1864" s="217">
        <v>0</v>
      </c>
      <c r="H1864" s="217">
        <v>0</v>
      </c>
      <c r="I1864" s="199" t="s">
        <v>7347</v>
      </c>
      <c r="J1864" s="178" t="str">
        <f>_xlfn.XLOOKUP('FP&amp;A FEMA Mapping'!I1864,'FP&amp;A NFC Mapping'!M:M,'FP&amp;A NFC Mapping'!N:N)</f>
        <v>Engineering and Asset Management</v>
      </c>
    </row>
    <row r="1865" spans="1:10" ht="29.25">
      <c r="A1865" s="178" t="s">
        <v>7369</v>
      </c>
      <c r="B1865" s="178" t="s">
        <v>92</v>
      </c>
      <c r="C1865" s="178" t="s">
        <v>4278</v>
      </c>
      <c r="D1865" s="197" t="s">
        <v>4279</v>
      </c>
      <c r="E1865" s="198" t="s">
        <v>92</v>
      </c>
      <c r="F1865" s="217">
        <v>0</v>
      </c>
      <c r="G1865" s="217">
        <v>0</v>
      </c>
      <c r="H1865" s="217">
        <v>0</v>
      </c>
      <c r="I1865" s="199" t="s">
        <v>7347</v>
      </c>
      <c r="J1865" s="178" t="str">
        <f>_xlfn.XLOOKUP('FP&amp;A FEMA Mapping'!I1865,'FP&amp;A NFC Mapping'!M:M,'FP&amp;A NFC Mapping'!N:N)</f>
        <v>Engineering and Asset Management</v>
      </c>
    </row>
    <row r="1866" spans="1:10" ht="29.25">
      <c r="A1866" s="178" t="s">
        <v>7369</v>
      </c>
      <c r="B1866" s="178" t="s">
        <v>92</v>
      </c>
      <c r="C1866" s="178" t="s">
        <v>4280</v>
      </c>
      <c r="D1866" s="197" t="s">
        <v>4281</v>
      </c>
      <c r="E1866" s="198" t="s">
        <v>92</v>
      </c>
      <c r="F1866" s="217">
        <v>0</v>
      </c>
      <c r="G1866" s="217">
        <v>0</v>
      </c>
      <c r="H1866" s="217">
        <v>0</v>
      </c>
      <c r="I1866" s="199" t="s">
        <v>7347</v>
      </c>
      <c r="J1866" s="178" t="str">
        <f>_xlfn.XLOOKUP('FP&amp;A FEMA Mapping'!I1866,'FP&amp;A NFC Mapping'!M:M,'FP&amp;A NFC Mapping'!N:N)</f>
        <v>Engineering and Asset Management</v>
      </c>
    </row>
    <row r="1867" spans="1:10" ht="29.25">
      <c r="A1867" s="178" t="s">
        <v>7369</v>
      </c>
      <c r="B1867" s="178" t="s">
        <v>92</v>
      </c>
      <c r="C1867" s="178" t="s">
        <v>4282</v>
      </c>
      <c r="D1867" s="197" t="s">
        <v>4283</v>
      </c>
      <c r="E1867" s="198" t="s">
        <v>92</v>
      </c>
      <c r="F1867" s="217">
        <v>0</v>
      </c>
      <c r="G1867" s="217">
        <v>0</v>
      </c>
      <c r="H1867" s="217">
        <v>0</v>
      </c>
      <c r="I1867" s="199" t="s">
        <v>7347</v>
      </c>
      <c r="J1867" s="178" t="str">
        <f>_xlfn.XLOOKUP('FP&amp;A FEMA Mapping'!I1867,'FP&amp;A NFC Mapping'!M:M,'FP&amp;A NFC Mapping'!N:N)</f>
        <v>Engineering and Asset Management</v>
      </c>
    </row>
    <row r="1868" spans="1:10" ht="29.25">
      <c r="A1868" s="178" t="s">
        <v>7369</v>
      </c>
      <c r="B1868" s="178" t="s">
        <v>92</v>
      </c>
      <c r="C1868" s="178" t="s">
        <v>4284</v>
      </c>
      <c r="D1868" s="197" t="s">
        <v>4285</v>
      </c>
      <c r="E1868" s="198" t="s">
        <v>92</v>
      </c>
      <c r="F1868" s="217">
        <v>0</v>
      </c>
      <c r="G1868" s="217">
        <v>0</v>
      </c>
      <c r="H1868" s="217">
        <v>0</v>
      </c>
      <c r="I1868" s="199" t="s">
        <v>7347</v>
      </c>
      <c r="J1868" s="178" t="str">
        <f>_xlfn.XLOOKUP('FP&amp;A FEMA Mapping'!I1868,'FP&amp;A NFC Mapping'!M:M,'FP&amp;A NFC Mapping'!N:N)</f>
        <v>Engineering and Asset Management</v>
      </c>
    </row>
    <row r="1869" spans="1:10" ht="29.25">
      <c r="A1869" s="178" t="s">
        <v>7369</v>
      </c>
      <c r="B1869" s="178" t="s">
        <v>92</v>
      </c>
      <c r="C1869" s="178" t="s">
        <v>4286</v>
      </c>
      <c r="D1869" s="197" t="s">
        <v>4287</v>
      </c>
      <c r="E1869" s="198" t="s">
        <v>92</v>
      </c>
      <c r="F1869" s="217">
        <v>0</v>
      </c>
      <c r="G1869" s="217">
        <v>0</v>
      </c>
      <c r="H1869" s="217">
        <v>0</v>
      </c>
      <c r="I1869" s="199" t="s">
        <v>7347</v>
      </c>
      <c r="J1869" s="178" t="str">
        <f>_xlfn.XLOOKUP('FP&amp;A FEMA Mapping'!I1869,'FP&amp;A NFC Mapping'!M:M,'FP&amp;A NFC Mapping'!N:N)</f>
        <v>Engineering and Asset Management</v>
      </c>
    </row>
    <row r="1870" spans="1:10" ht="29.25">
      <c r="A1870" s="178" t="s">
        <v>7369</v>
      </c>
      <c r="B1870" s="178" t="s">
        <v>92</v>
      </c>
      <c r="C1870" s="178" t="s">
        <v>4288</v>
      </c>
      <c r="D1870" s="197" t="s">
        <v>4289</v>
      </c>
      <c r="E1870" s="198" t="s">
        <v>92</v>
      </c>
      <c r="F1870" s="217">
        <v>0</v>
      </c>
      <c r="G1870" s="217">
        <v>0</v>
      </c>
      <c r="H1870" s="217">
        <v>0</v>
      </c>
      <c r="I1870" s="199" t="s">
        <v>7347</v>
      </c>
      <c r="J1870" s="178" t="str">
        <f>_xlfn.XLOOKUP('FP&amp;A FEMA Mapping'!I1870,'FP&amp;A NFC Mapping'!M:M,'FP&amp;A NFC Mapping'!N:N)</f>
        <v>Engineering and Asset Management</v>
      </c>
    </row>
    <row r="1871" spans="1:10" ht="29.25">
      <c r="A1871" s="178" t="s">
        <v>7369</v>
      </c>
      <c r="B1871" s="178" t="s">
        <v>92</v>
      </c>
      <c r="C1871" s="178" t="s">
        <v>4290</v>
      </c>
      <c r="D1871" s="197" t="s">
        <v>4291</v>
      </c>
      <c r="E1871" s="198" t="s">
        <v>92</v>
      </c>
      <c r="F1871" s="217">
        <v>0</v>
      </c>
      <c r="G1871" s="217">
        <v>0</v>
      </c>
      <c r="H1871" s="217">
        <v>0</v>
      </c>
      <c r="I1871" s="199" t="s">
        <v>7347</v>
      </c>
      <c r="J1871" s="178" t="str">
        <f>_xlfn.XLOOKUP('FP&amp;A FEMA Mapping'!I1871,'FP&amp;A NFC Mapping'!M:M,'FP&amp;A NFC Mapping'!N:N)</f>
        <v>Engineering and Asset Management</v>
      </c>
    </row>
    <row r="1872" spans="1:10" ht="29.25">
      <c r="A1872" s="178" t="s">
        <v>7369</v>
      </c>
      <c r="B1872" s="178" t="s">
        <v>92</v>
      </c>
      <c r="C1872" s="178" t="s">
        <v>4292</v>
      </c>
      <c r="D1872" s="197" t="s">
        <v>4293</v>
      </c>
      <c r="E1872" s="198" t="s">
        <v>92</v>
      </c>
      <c r="F1872" s="217">
        <v>0</v>
      </c>
      <c r="G1872" s="217">
        <v>0</v>
      </c>
      <c r="H1872" s="217">
        <v>0</v>
      </c>
      <c r="I1872" s="199" t="s">
        <v>7347</v>
      </c>
      <c r="J1872" s="178" t="str">
        <f>_xlfn.XLOOKUP('FP&amp;A FEMA Mapping'!I1872,'FP&amp;A NFC Mapping'!M:M,'FP&amp;A NFC Mapping'!N:N)</f>
        <v>Engineering and Asset Management</v>
      </c>
    </row>
    <row r="1873" spans="1:10" ht="29.25">
      <c r="A1873" s="178" t="s">
        <v>7369</v>
      </c>
      <c r="B1873" s="178" t="s">
        <v>92</v>
      </c>
      <c r="C1873" s="178" t="s">
        <v>4294</v>
      </c>
      <c r="D1873" s="197" t="s">
        <v>4295</v>
      </c>
      <c r="E1873" s="198" t="s">
        <v>92</v>
      </c>
      <c r="F1873" s="217">
        <v>0</v>
      </c>
      <c r="G1873" s="217">
        <v>0</v>
      </c>
      <c r="H1873" s="217">
        <v>0</v>
      </c>
      <c r="I1873" s="199" t="s">
        <v>7347</v>
      </c>
      <c r="J1873" s="178" t="str">
        <f>_xlfn.XLOOKUP('FP&amp;A FEMA Mapping'!I1873,'FP&amp;A NFC Mapping'!M:M,'FP&amp;A NFC Mapping'!N:N)</f>
        <v>Engineering and Asset Management</v>
      </c>
    </row>
    <row r="1874" spans="1:10" ht="29.25">
      <c r="A1874" s="178" t="s">
        <v>7369</v>
      </c>
      <c r="B1874" s="178" t="s">
        <v>92</v>
      </c>
      <c r="C1874" s="178" t="s">
        <v>4296</v>
      </c>
      <c r="D1874" s="197" t="s">
        <v>4297</v>
      </c>
      <c r="E1874" s="198" t="s">
        <v>92</v>
      </c>
      <c r="F1874" s="217">
        <v>0</v>
      </c>
      <c r="G1874" s="217">
        <v>0</v>
      </c>
      <c r="H1874" s="217">
        <v>0</v>
      </c>
      <c r="I1874" s="199" t="s">
        <v>7347</v>
      </c>
      <c r="J1874" s="178" t="str">
        <f>_xlfn.XLOOKUP('FP&amp;A FEMA Mapping'!I1874,'FP&amp;A NFC Mapping'!M:M,'FP&amp;A NFC Mapping'!N:N)</f>
        <v>Engineering and Asset Management</v>
      </c>
    </row>
    <row r="1875" spans="1:10" ht="29.25">
      <c r="A1875" s="178" t="s">
        <v>7369</v>
      </c>
      <c r="B1875" s="178" t="s">
        <v>125</v>
      </c>
      <c r="C1875" s="178" t="s">
        <v>4298</v>
      </c>
      <c r="D1875" s="197" t="s">
        <v>4299</v>
      </c>
      <c r="E1875" s="198" t="s">
        <v>125</v>
      </c>
      <c r="F1875" s="217">
        <v>0</v>
      </c>
      <c r="G1875" s="217">
        <v>0</v>
      </c>
      <c r="H1875" s="217">
        <v>0</v>
      </c>
      <c r="I1875" s="199" t="s">
        <v>7347</v>
      </c>
      <c r="J1875" s="178" t="str">
        <f>_xlfn.XLOOKUP('FP&amp;A FEMA Mapping'!I1875,'FP&amp;A NFC Mapping'!M:M,'FP&amp;A NFC Mapping'!N:N)</f>
        <v>Engineering and Asset Management</v>
      </c>
    </row>
    <row r="1876" spans="1:10" ht="29.25">
      <c r="A1876" s="178" t="s">
        <v>7369</v>
      </c>
      <c r="B1876" s="178" t="s">
        <v>102</v>
      </c>
      <c r="C1876" s="178" t="s">
        <v>4300</v>
      </c>
      <c r="D1876" s="197" t="s">
        <v>4301</v>
      </c>
      <c r="E1876" s="198" t="s">
        <v>102</v>
      </c>
      <c r="F1876" s="217">
        <v>0</v>
      </c>
      <c r="G1876" s="217">
        <v>0</v>
      </c>
      <c r="H1876" s="217">
        <v>0</v>
      </c>
      <c r="I1876" s="199" t="s">
        <v>7347</v>
      </c>
      <c r="J1876" s="178" t="str">
        <f>_xlfn.XLOOKUP('FP&amp;A FEMA Mapping'!I1876,'FP&amp;A NFC Mapping'!M:M,'FP&amp;A NFC Mapping'!N:N)</f>
        <v>Engineering and Asset Management</v>
      </c>
    </row>
    <row r="1877" spans="1:10" ht="29.25">
      <c r="A1877" s="178" t="s">
        <v>7369</v>
      </c>
      <c r="B1877" s="178" t="s">
        <v>102</v>
      </c>
      <c r="C1877" s="178" t="s">
        <v>4302</v>
      </c>
      <c r="D1877" s="197" t="s">
        <v>4303</v>
      </c>
      <c r="E1877" s="198" t="s">
        <v>102</v>
      </c>
      <c r="F1877" s="217">
        <v>0</v>
      </c>
      <c r="G1877" s="217">
        <v>0</v>
      </c>
      <c r="H1877" s="217">
        <v>0</v>
      </c>
      <c r="I1877" s="199" t="s">
        <v>7347</v>
      </c>
      <c r="J1877" s="178" t="str">
        <f>_xlfn.XLOOKUP('FP&amp;A FEMA Mapping'!I1877,'FP&amp;A NFC Mapping'!M:M,'FP&amp;A NFC Mapping'!N:N)</f>
        <v>Engineering and Asset Management</v>
      </c>
    </row>
    <row r="1878" spans="1:10" ht="29.25">
      <c r="A1878" s="178" t="s">
        <v>7369</v>
      </c>
      <c r="B1878" s="178" t="s">
        <v>102</v>
      </c>
      <c r="C1878" s="178" t="s">
        <v>4304</v>
      </c>
      <c r="D1878" s="197" t="s">
        <v>4305</v>
      </c>
      <c r="E1878" s="198" t="s">
        <v>102</v>
      </c>
      <c r="F1878" s="217">
        <v>0</v>
      </c>
      <c r="G1878" s="217">
        <v>0</v>
      </c>
      <c r="H1878" s="217">
        <v>0</v>
      </c>
      <c r="I1878" s="199" t="s">
        <v>7347</v>
      </c>
      <c r="J1878" s="178" t="str">
        <f>_xlfn.XLOOKUP('FP&amp;A FEMA Mapping'!I1878,'FP&amp;A NFC Mapping'!M:M,'FP&amp;A NFC Mapping'!N:N)</f>
        <v>Engineering and Asset Management</v>
      </c>
    </row>
    <row r="1879" spans="1:10" ht="29.25">
      <c r="A1879" s="178" t="s">
        <v>7369</v>
      </c>
      <c r="B1879" s="178" t="s">
        <v>92</v>
      </c>
      <c r="C1879" s="178" t="s">
        <v>4364</v>
      </c>
      <c r="D1879" s="197" t="s">
        <v>4365</v>
      </c>
      <c r="E1879" s="198" t="s">
        <v>92</v>
      </c>
      <c r="F1879" s="217">
        <v>3919724.3699998166</v>
      </c>
      <c r="G1879" s="217">
        <v>2206568.1799998861</v>
      </c>
      <c r="H1879" s="217">
        <v>1713156.1899999306</v>
      </c>
      <c r="I1879" s="199" t="s">
        <v>7347</v>
      </c>
      <c r="J1879" s="178" t="str">
        <f>_xlfn.XLOOKUP('FP&amp;A FEMA Mapping'!I1879,'FP&amp;A NFC Mapping'!M:M,'FP&amp;A NFC Mapping'!N:N)</f>
        <v>Engineering and Asset Management</v>
      </c>
    </row>
    <row r="1880" spans="1:10" ht="29.25">
      <c r="A1880" s="178" t="s">
        <v>7369</v>
      </c>
      <c r="B1880" s="178" t="s">
        <v>92</v>
      </c>
      <c r="C1880" s="178" t="s">
        <v>4366</v>
      </c>
      <c r="D1880" s="197" t="s">
        <v>4367</v>
      </c>
      <c r="E1880" s="198" t="s">
        <v>92</v>
      </c>
      <c r="F1880" s="217">
        <v>140938.90999999913</v>
      </c>
      <c r="G1880" s="217">
        <v>120430.32999999917</v>
      </c>
      <c r="H1880" s="217">
        <v>20508.579999999965</v>
      </c>
      <c r="I1880" s="199" t="s">
        <v>7347</v>
      </c>
      <c r="J1880" s="178" t="str">
        <f>_xlfn.XLOOKUP('FP&amp;A FEMA Mapping'!I1880,'FP&amp;A NFC Mapping'!M:M,'FP&amp;A NFC Mapping'!N:N)</f>
        <v>Engineering and Asset Management</v>
      </c>
    </row>
    <row r="1881" spans="1:10" ht="29.25">
      <c r="A1881" s="178" t="s">
        <v>7369</v>
      </c>
      <c r="B1881" s="178" t="s">
        <v>127</v>
      </c>
      <c r="C1881" s="178" t="s">
        <v>4368</v>
      </c>
      <c r="D1881" s="197" t="s">
        <v>4369</v>
      </c>
      <c r="E1881" s="198" t="s">
        <v>127</v>
      </c>
      <c r="F1881" s="217">
        <v>0</v>
      </c>
      <c r="G1881" s="217">
        <v>0</v>
      </c>
      <c r="H1881" s="217">
        <v>0</v>
      </c>
      <c r="I1881" s="199" t="s">
        <v>7347</v>
      </c>
      <c r="J1881" s="178" t="str">
        <f>_xlfn.XLOOKUP('FP&amp;A FEMA Mapping'!I1881,'FP&amp;A NFC Mapping'!M:M,'FP&amp;A NFC Mapping'!N:N)</f>
        <v>Engineering and Asset Management</v>
      </c>
    </row>
    <row r="1882" spans="1:10" ht="29.25">
      <c r="A1882" s="178" t="s">
        <v>7369</v>
      </c>
      <c r="B1882" s="178" t="s">
        <v>63</v>
      </c>
      <c r="C1882" s="178" t="s">
        <v>4372</v>
      </c>
      <c r="D1882" s="197" t="s">
        <v>4373</v>
      </c>
      <c r="E1882" s="198" t="s">
        <v>63</v>
      </c>
      <c r="F1882" s="217">
        <v>2835</v>
      </c>
      <c r="G1882" s="217">
        <v>0</v>
      </c>
      <c r="H1882" s="217">
        <v>2835</v>
      </c>
      <c r="I1882" s="199" t="s">
        <v>7347</v>
      </c>
      <c r="J1882" s="178" t="str">
        <f>_xlfn.XLOOKUP('FP&amp;A FEMA Mapping'!I1882,'FP&amp;A NFC Mapping'!M:M,'FP&amp;A NFC Mapping'!N:N)</f>
        <v>Engineering and Asset Management</v>
      </c>
    </row>
    <row r="1883" spans="1:10" ht="29.25">
      <c r="A1883" s="178" t="s">
        <v>7369</v>
      </c>
      <c r="B1883" s="178" t="s">
        <v>63</v>
      </c>
      <c r="C1883" s="178" t="s">
        <v>4374</v>
      </c>
      <c r="D1883" s="197" t="s">
        <v>4375</v>
      </c>
      <c r="E1883" s="198" t="s">
        <v>63</v>
      </c>
      <c r="F1883" s="217">
        <v>0</v>
      </c>
      <c r="G1883" s="217">
        <v>0</v>
      </c>
      <c r="H1883" s="217">
        <v>0</v>
      </c>
      <c r="I1883" s="199" t="s">
        <v>7347</v>
      </c>
      <c r="J1883" s="178" t="str">
        <f>_xlfn.XLOOKUP('FP&amp;A FEMA Mapping'!I1883,'FP&amp;A NFC Mapping'!M:M,'FP&amp;A NFC Mapping'!N:N)</f>
        <v>Engineering and Asset Management</v>
      </c>
    </row>
    <row r="1884" spans="1:10" ht="29.25">
      <c r="A1884" s="178" t="s">
        <v>7369</v>
      </c>
      <c r="B1884" s="178" t="s">
        <v>63</v>
      </c>
      <c r="C1884" s="178" t="s">
        <v>4376</v>
      </c>
      <c r="D1884" s="197" t="s">
        <v>4377</v>
      </c>
      <c r="E1884" s="198" t="s">
        <v>63</v>
      </c>
      <c r="F1884" s="217">
        <v>891</v>
      </c>
      <c r="G1884" s="217">
        <v>0</v>
      </c>
      <c r="H1884" s="217">
        <v>891</v>
      </c>
      <c r="I1884" s="199" t="s">
        <v>7347</v>
      </c>
      <c r="J1884" s="178" t="str">
        <f>_xlfn.XLOOKUP('FP&amp;A FEMA Mapping'!I1884,'FP&amp;A NFC Mapping'!M:M,'FP&amp;A NFC Mapping'!N:N)</f>
        <v>Engineering and Asset Management</v>
      </c>
    </row>
    <row r="1885" spans="1:10" ht="29.25">
      <c r="A1885" s="178" t="s">
        <v>7369</v>
      </c>
      <c r="B1885" s="178" t="s">
        <v>63</v>
      </c>
      <c r="C1885" s="178" t="s">
        <v>4378</v>
      </c>
      <c r="D1885" s="197" t="s">
        <v>4379</v>
      </c>
      <c r="E1885" s="198" t="s">
        <v>63</v>
      </c>
      <c r="F1885" s="217">
        <v>0</v>
      </c>
      <c r="G1885" s="217">
        <v>0</v>
      </c>
      <c r="H1885" s="217">
        <v>0</v>
      </c>
      <c r="I1885" s="199" t="s">
        <v>7347</v>
      </c>
      <c r="J1885" s="178" t="str">
        <f>_xlfn.XLOOKUP('FP&amp;A FEMA Mapping'!I1885,'FP&amp;A NFC Mapping'!M:M,'FP&amp;A NFC Mapping'!N:N)</f>
        <v>Engineering and Asset Management</v>
      </c>
    </row>
    <row r="1886" spans="1:10" ht="29.25">
      <c r="A1886" s="178" t="s">
        <v>7369</v>
      </c>
      <c r="B1886" s="178" t="s">
        <v>63</v>
      </c>
      <c r="C1886" s="178" t="s">
        <v>4380</v>
      </c>
      <c r="D1886" s="197" t="s">
        <v>4381</v>
      </c>
      <c r="E1886" s="198" t="s">
        <v>63</v>
      </c>
      <c r="F1886" s="217">
        <v>0</v>
      </c>
      <c r="G1886" s="217">
        <v>0</v>
      </c>
      <c r="H1886" s="217">
        <v>0</v>
      </c>
      <c r="I1886" s="199" t="s">
        <v>7347</v>
      </c>
      <c r="J1886" s="178" t="str">
        <f>_xlfn.XLOOKUP('FP&amp;A FEMA Mapping'!I1886,'FP&amp;A NFC Mapping'!M:M,'FP&amp;A NFC Mapping'!N:N)</f>
        <v>Engineering and Asset Management</v>
      </c>
    </row>
    <row r="1887" spans="1:10" ht="29.25">
      <c r="A1887" s="178" t="s">
        <v>7369</v>
      </c>
      <c r="B1887" s="178" t="s">
        <v>63</v>
      </c>
      <c r="C1887" s="178" t="s">
        <v>4382</v>
      </c>
      <c r="D1887" s="197" t="s">
        <v>4383</v>
      </c>
      <c r="E1887" s="198" t="s">
        <v>63</v>
      </c>
      <c r="F1887" s="217">
        <v>486</v>
      </c>
      <c r="G1887" s="217">
        <v>0</v>
      </c>
      <c r="H1887" s="217">
        <v>486</v>
      </c>
      <c r="I1887" s="199" t="s">
        <v>7347</v>
      </c>
      <c r="J1887" s="178" t="str">
        <f>_xlfn.XLOOKUP('FP&amp;A FEMA Mapping'!I1887,'FP&amp;A NFC Mapping'!M:M,'FP&amp;A NFC Mapping'!N:N)</f>
        <v>Engineering and Asset Management</v>
      </c>
    </row>
    <row r="1888" spans="1:10" ht="29.25">
      <c r="A1888" s="178" t="s">
        <v>7369</v>
      </c>
      <c r="B1888" s="178" t="s">
        <v>63</v>
      </c>
      <c r="C1888" s="178" t="s">
        <v>4384</v>
      </c>
      <c r="D1888" s="197" t="s">
        <v>4385</v>
      </c>
      <c r="E1888" s="198" t="s">
        <v>63</v>
      </c>
      <c r="F1888" s="217">
        <v>405</v>
      </c>
      <c r="G1888" s="217">
        <v>0</v>
      </c>
      <c r="H1888" s="217">
        <v>405</v>
      </c>
      <c r="I1888" s="199" t="s">
        <v>7347</v>
      </c>
      <c r="J1888" s="178" t="str">
        <f>_xlfn.XLOOKUP('FP&amp;A FEMA Mapping'!I1888,'FP&amp;A NFC Mapping'!M:M,'FP&amp;A NFC Mapping'!N:N)</f>
        <v>Engineering and Asset Management</v>
      </c>
    </row>
    <row r="1889" spans="1:10" ht="29.25">
      <c r="A1889" s="178" t="s">
        <v>7369</v>
      </c>
      <c r="B1889" s="178" t="s">
        <v>63</v>
      </c>
      <c r="C1889" s="178" t="s">
        <v>4386</v>
      </c>
      <c r="D1889" s="197" t="s">
        <v>4387</v>
      </c>
      <c r="E1889" s="198" t="s">
        <v>63</v>
      </c>
      <c r="F1889" s="217">
        <v>1053</v>
      </c>
      <c r="G1889" s="217">
        <v>0</v>
      </c>
      <c r="H1889" s="217">
        <v>1053</v>
      </c>
      <c r="I1889" s="199" t="s">
        <v>7347</v>
      </c>
      <c r="J1889" s="178" t="str">
        <f>_xlfn.XLOOKUP('FP&amp;A FEMA Mapping'!I1889,'FP&amp;A NFC Mapping'!M:M,'FP&amp;A NFC Mapping'!N:N)</f>
        <v>Engineering and Asset Management</v>
      </c>
    </row>
    <row r="1890" spans="1:10" ht="29.25">
      <c r="A1890" s="178" t="s">
        <v>7369</v>
      </c>
      <c r="B1890" s="178" t="s">
        <v>63</v>
      </c>
      <c r="C1890" s="178" t="s">
        <v>4388</v>
      </c>
      <c r="D1890" s="197" t="s">
        <v>4389</v>
      </c>
      <c r="E1890" s="198" t="s">
        <v>63</v>
      </c>
      <c r="F1890" s="217">
        <v>0</v>
      </c>
      <c r="G1890" s="217">
        <v>0</v>
      </c>
      <c r="H1890" s="217">
        <v>0</v>
      </c>
      <c r="I1890" s="199" t="s">
        <v>7347</v>
      </c>
      <c r="J1890" s="178" t="str">
        <f>_xlfn.XLOOKUP('FP&amp;A FEMA Mapping'!I1890,'FP&amp;A NFC Mapping'!M:M,'FP&amp;A NFC Mapping'!N:N)</f>
        <v>Engineering and Asset Management</v>
      </c>
    </row>
    <row r="1891" spans="1:10" ht="29.25">
      <c r="A1891" s="178" t="s">
        <v>7369</v>
      </c>
      <c r="B1891" s="178" t="s">
        <v>63</v>
      </c>
      <c r="C1891" s="178" t="s">
        <v>4390</v>
      </c>
      <c r="D1891" s="197" t="s">
        <v>4391</v>
      </c>
      <c r="E1891" s="198" t="s">
        <v>63</v>
      </c>
      <c r="F1891" s="217">
        <v>0</v>
      </c>
      <c r="G1891" s="217">
        <v>0</v>
      </c>
      <c r="H1891" s="217">
        <v>0</v>
      </c>
      <c r="I1891" s="199" t="s">
        <v>7347</v>
      </c>
      <c r="J1891" s="178" t="str">
        <f>_xlfn.XLOOKUP('FP&amp;A FEMA Mapping'!I1891,'FP&amp;A NFC Mapping'!M:M,'FP&amp;A NFC Mapping'!N:N)</f>
        <v>Engineering and Asset Management</v>
      </c>
    </row>
    <row r="1892" spans="1:10" ht="29.25">
      <c r="A1892" s="178" t="s">
        <v>7369</v>
      </c>
      <c r="B1892" s="178" t="s">
        <v>63</v>
      </c>
      <c r="C1892" s="178" t="s">
        <v>4392</v>
      </c>
      <c r="D1892" s="197" t="s">
        <v>4393</v>
      </c>
      <c r="E1892" s="198" t="s">
        <v>63</v>
      </c>
      <c r="F1892" s="217">
        <v>0</v>
      </c>
      <c r="G1892" s="217">
        <v>0</v>
      </c>
      <c r="H1892" s="217">
        <v>0</v>
      </c>
      <c r="I1892" s="199" t="s">
        <v>7347</v>
      </c>
      <c r="J1892" s="178" t="str">
        <f>_xlfn.XLOOKUP('FP&amp;A FEMA Mapping'!I1892,'FP&amp;A NFC Mapping'!M:M,'FP&amp;A NFC Mapping'!N:N)</f>
        <v>Engineering and Asset Management</v>
      </c>
    </row>
    <row r="1893" spans="1:10" ht="29.25">
      <c r="A1893" s="178" t="s">
        <v>7369</v>
      </c>
      <c r="B1893" s="178" t="s">
        <v>63</v>
      </c>
      <c r="C1893" s="178" t="s">
        <v>4394</v>
      </c>
      <c r="D1893" s="197" t="s">
        <v>4395</v>
      </c>
      <c r="E1893" s="198" t="s">
        <v>63</v>
      </c>
      <c r="F1893" s="217">
        <v>567</v>
      </c>
      <c r="G1893" s="217">
        <v>0</v>
      </c>
      <c r="H1893" s="217">
        <v>567</v>
      </c>
      <c r="I1893" s="199" t="s">
        <v>7347</v>
      </c>
      <c r="J1893" s="178" t="str">
        <f>_xlfn.XLOOKUP('FP&amp;A FEMA Mapping'!I1893,'FP&amp;A NFC Mapping'!M:M,'FP&amp;A NFC Mapping'!N:N)</f>
        <v>Engineering and Asset Management</v>
      </c>
    </row>
    <row r="1894" spans="1:10" ht="29.25">
      <c r="A1894" s="178" t="s">
        <v>7369</v>
      </c>
      <c r="B1894" s="178" t="s">
        <v>63</v>
      </c>
      <c r="C1894" s="178" t="s">
        <v>4396</v>
      </c>
      <c r="D1894" s="197" t="s">
        <v>4397</v>
      </c>
      <c r="E1894" s="198" t="s">
        <v>63</v>
      </c>
      <c r="F1894" s="217">
        <v>0</v>
      </c>
      <c r="G1894" s="217">
        <v>0</v>
      </c>
      <c r="H1894" s="217">
        <v>0</v>
      </c>
      <c r="I1894" s="199" t="s">
        <v>7347</v>
      </c>
      <c r="J1894" s="178" t="str">
        <f>_xlfn.XLOOKUP('FP&amp;A FEMA Mapping'!I1894,'FP&amp;A NFC Mapping'!M:M,'FP&amp;A NFC Mapping'!N:N)</f>
        <v>Engineering and Asset Management</v>
      </c>
    </row>
    <row r="1895" spans="1:10" ht="29.25">
      <c r="A1895" s="178" t="s">
        <v>7369</v>
      </c>
      <c r="B1895" s="178" t="s">
        <v>63</v>
      </c>
      <c r="C1895" s="178" t="s">
        <v>4398</v>
      </c>
      <c r="D1895" s="197" t="s">
        <v>4399</v>
      </c>
      <c r="E1895" s="198" t="s">
        <v>63</v>
      </c>
      <c r="F1895" s="217">
        <v>486</v>
      </c>
      <c r="G1895" s="217">
        <v>0</v>
      </c>
      <c r="H1895" s="217">
        <v>486</v>
      </c>
      <c r="I1895" s="199" t="s">
        <v>7347</v>
      </c>
      <c r="J1895" s="178" t="str">
        <f>_xlfn.XLOOKUP('FP&amp;A FEMA Mapping'!I1895,'FP&amp;A NFC Mapping'!M:M,'FP&amp;A NFC Mapping'!N:N)</f>
        <v>Engineering and Asset Management</v>
      </c>
    </row>
    <row r="1896" spans="1:10" ht="29.25">
      <c r="A1896" s="178" t="s">
        <v>7369</v>
      </c>
      <c r="B1896" s="178" t="s">
        <v>63</v>
      </c>
      <c r="C1896" s="178" t="s">
        <v>4400</v>
      </c>
      <c r="D1896" s="197" t="s">
        <v>4401</v>
      </c>
      <c r="E1896" s="198" t="s">
        <v>63</v>
      </c>
      <c r="F1896" s="217">
        <v>0</v>
      </c>
      <c r="G1896" s="217">
        <v>0</v>
      </c>
      <c r="H1896" s="217">
        <v>0</v>
      </c>
      <c r="I1896" s="199" t="s">
        <v>7347</v>
      </c>
      <c r="J1896" s="178" t="str">
        <f>_xlfn.XLOOKUP('FP&amp;A FEMA Mapping'!I1896,'FP&amp;A NFC Mapping'!M:M,'FP&amp;A NFC Mapping'!N:N)</f>
        <v>Engineering and Asset Management</v>
      </c>
    </row>
    <row r="1897" spans="1:10" ht="29.25">
      <c r="A1897" s="178" t="s">
        <v>7369</v>
      </c>
      <c r="B1897" s="178" t="s">
        <v>63</v>
      </c>
      <c r="C1897" s="178" t="s">
        <v>4402</v>
      </c>
      <c r="D1897" s="197" t="s">
        <v>4403</v>
      </c>
      <c r="E1897" s="198" t="s">
        <v>63</v>
      </c>
      <c r="F1897" s="217">
        <v>324</v>
      </c>
      <c r="G1897" s="217">
        <v>0</v>
      </c>
      <c r="H1897" s="217">
        <v>324</v>
      </c>
      <c r="I1897" s="199" t="s">
        <v>7347</v>
      </c>
      <c r="J1897" s="178" t="str">
        <f>_xlfn.XLOOKUP('FP&amp;A FEMA Mapping'!I1897,'FP&amp;A NFC Mapping'!M:M,'FP&amp;A NFC Mapping'!N:N)</f>
        <v>Engineering and Asset Management</v>
      </c>
    </row>
    <row r="1898" spans="1:10" ht="29.25">
      <c r="A1898" s="178" t="s">
        <v>7369</v>
      </c>
      <c r="B1898" s="178" t="s">
        <v>63</v>
      </c>
      <c r="C1898" s="178" t="s">
        <v>4404</v>
      </c>
      <c r="D1898" s="197" t="s">
        <v>4405</v>
      </c>
      <c r="E1898" s="198" t="s">
        <v>63</v>
      </c>
      <c r="F1898" s="217">
        <v>0</v>
      </c>
      <c r="G1898" s="217">
        <v>0</v>
      </c>
      <c r="H1898" s="217">
        <v>0</v>
      </c>
      <c r="I1898" s="199" t="s">
        <v>7347</v>
      </c>
      <c r="J1898" s="178" t="str">
        <f>_xlfn.XLOOKUP('FP&amp;A FEMA Mapping'!I1898,'FP&amp;A NFC Mapping'!M:M,'FP&amp;A NFC Mapping'!N:N)</f>
        <v>Engineering and Asset Management</v>
      </c>
    </row>
    <row r="1899" spans="1:10" ht="29.25">
      <c r="A1899" s="178" t="s">
        <v>7369</v>
      </c>
      <c r="B1899" s="178" t="s">
        <v>63</v>
      </c>
      <c r="C1899" s="178" t="s">
        <v>4406</v>
      </c>
      <c r="D1899" s="197" t="s">
        <v>4407</v>
      </c>
      <c r="E1899" s="198" t="s">
        <v>63</v>
      </c>
      <c r="F1899" s="217">
        <v>486</v>
      </c>
      <c r="G1899" s="217">
        <v>0</v>
      </c>
      <c r="H1899" s="217">
        <v>486</v>
      </c>
      <c r="I1899" s="199" t="s">
        <v>7347</v>
      </c>
      <c r="J1899" s="178" t="str">
        <f>_xlfn.XLOOKUP('FP&amp;A FEMA Mapping'!I1899,'FP&amp;A NFC Mapping'!M:M,'FP&amp;A NFC Mapping'!N:N)</f>
        <v>Engineering and Asset Management</v>
      </c>
    </row>
    <row r="1900" spans="1:10" ht="29.25">
      <c r="A1900" s="178" t="s">
        <v>7369</v>
      </c>
      <c r="B1900" s="178" t="s">
        <v>63</v>
      </c>
      <c r="C1900" s="178" t="s">
        <v>4408</v>
      </c>
      <c r="D1900" s="197" t="s">
        <v>4409</v>
      </c>
      <c r="E1900" s="198" t="s">
        <v>63</v>
      </c>
      <c r="F1900" s="217">
        <v>891</v>
      </c>
      <c r="G1900" s="217">
        <v>0</v>
      </c>
      <c r="H1900" s="217">
        <v>891</v>
      </c>
      <c r="I1900" s="199" t="s">
        <v>7347</v>
      </c>
      <c r="J1900" s="178" t="str">
        <f>_xlfn.XLOOKUP('FP&amp;A FEMA Mapping'!I1900,'FP&amp;A NFC Mapping'!M:M,'FP&amp;A NFC Mapping'!N:N)</f>
        <v>Engineering and Asset Management</v>
      </c>
    </row>
    <row r="1901" spans="1:10" ht="29.25">
      <c r="A1901" s="178" t="s">
        <v>7369</v>
      </c>
      <c r="B1901" s="178" t="s">
        <v>63</v>
      </c>
      <c r="C1901" s="178" t="s">
        <v>4410</v>
      </c>
      <c r="D1901" s="197" t="s">
        <v>4411</v>
      </c>
      <c r="E1901" s="198" t="s">
        <v>63</v>
      </c>
      <c r="F1901" s="217">
        <v>0</v>
      </c>
      <c r="G1901" s="217">
        <v>0</v>
      </c>
      <c r="H1901" s="217">
        <v>0</v>
      </c>
      <c r="I1901" s="199" t="s">
        <v>7347</v>
      </c>
      <c r="J1901" s="178" t="str">
        <f>_xlfn.XLOOKUP('FP&amp;A FEMA Mapping'!I1901,'FP&amp;A NFC Mapping'!M:M,'FP&amp;A NFC Mapping'!N:N)</f>
        <v>Engineering and Asset Management</v>
      </c>
    </row>
    <row r="1902" spans="1:10" ht="29.25">
      <c r="A1902" s="178" t="s">
        <v>7369</v>
      </c>
      <c r="B1902" s="178" t="s">
        <v>63</v>
      </c>
      <c r="C1902" s="178" t="s">
        <v>4412</v>
      </c>
      <c r="D1902" s="197" t="s">
        <v>4413</v>
      </c>
      <c r="E1902" s="198" t="s">
        <v>63</v>
      </c>
      <c r="F1902" s="217">
        <v>0</v>
      </c>
      <c r="G1902" s="217">
        <v>0</v>
      </c>
      <c r="H1902" s="217">
        <v>0</v>
      </c>
      <c r="I1902" s="199" t="s">
        <v>7347</v>
      </c>
      <c r="J1902" s="178" t="str">
        <f>_xlfn.XLOOKUP('FP&amp;A FEMA Mapping'!I1902,'FP&amp;A NFC Mapping'!M:M,'FP&amp;A NFC Mapping'!N:N)</f>
        <v>Engineering and Asset Management</v>
      </c>
    </row>
    <row r="1903" spans="1:10" ht="29.25">
      <c r="A1903" s="178" t="s">
        <v>7369</v>
      </c>
      <c r="B1903" s="178" t="s">
        <v>63</v>
      </c>
      <c r="C1903" s="178" t="s">
        <v>4414</v>
      </c>
      <c r="D1903" s="197" t="s">
        <v>4415</v>
      </c>
      <c r="E1903" s="198" t="s">
        <v>63</v>
      </c>
      <c r="F1903" s="217">
        <v>729</v>
      </c>
      <c r="G1903" s="217">
        <v>0</v>
      </c>
      <c r="H1903" s="217">
        <v>729</v>
      </c>
      <c r="I1903" s="199" t="s">
        <v>7347</v>
      </c>
      <c r="J1903" s="178" t="str">
        <f>_xlfn.XLOOKUP('FP&amp;A FEMA Mapping'!I1903,'FP&amp;A NFC Mapping'!M:M,'FP&amp;A NFC Mapping'!N:N)</f>
        <v>Engineering and Asset Management</v>
      </c>
    </row>
    <row r="1904" spans="1:10" ht="29.25">
      <c r="A1904" s="178" t="s">
        <v>7369</v>
      </c>
      <c r="B1904" s="178" t="s">
        <v>63</v>
      </c>
      <c r="C1904" s="178" t="s">
        <v>4416</v>
      </c>
      <c r="D1904" s="197" t="s">
        <v>4417</v>
      </c>
      <c r="E1904" s="198" t="s">
        <v>63</v>
      </c>
      <c r="F1904" s="217">
        <v>405</v>
      </c>
      <c r="G1904" s="217">
        <v>0</v>
      </c>
      <c r="H1904" s="217">
        <v>405</v>
      </c>
      <c r="I1904" s="199" t="s">
        <v>7347</v>
      </c>
      <c r="J1904" s="178" t="str">
        <f>_xlfn.XLOOKUP('FP&amp;A FEMA Mapping'!I1904,'FP&amp;A NFC Mapping'!M:M,'FP&amp;A NFC Mapping'!N:N)</f>
        <v>Engineering and Asset Management</v>
      </c>
    </row>
    <row r="1905" spans="1:10" ht="29.25">
      <c r="A1905" s="178" t="s">
        <v>7369</v>
      </c>
      <c r="B1905" s="178" t="s">
        <v>63</v>
      </c>
      <c r="C1905" s="178" t="s">
        <v>4418</v>
      </c>
      <c r="D1905" s="197" t="s">
        <v>4419</v>
      </c>
      <c r="E1905" s="198" t="s">
        <v>63</v>
      </c>
      <c r="F1905" s="217">
        <v>729</v>
      </c>
      <c r="G1905" s="217">
        <v>0</v>
      </c>
      <c r="H1905" s="217">
        <v>729</v>
      </c>
      <c r="I1905" s="199" t="s">
        <v>7347</v>
      </c>
      <c r="J1905" s="178" t="str">
        <f>_xlfn.XLOOKUP('FP&amp;A FEMA Mapping'!I1905,'FP&amp;A NFC Mapping'!M:M,'FP&amp;A NFC Mapping'!N:N)</f>
        <v>Engineering and Asset Management</v>
      </c>
    </row>
    <row r="1906" spans="1:10" ht="29.25">
      <c r="A1906" s="178" t="s">
        <v>7369</v>
      </c>
      <c r="B1906" s="178" t="s">
        <v>63</v>
      </c>
      <c r="C1906" s="178" t="s">
        <v>4420</v>
      </c>
      <c r="D1906" s="197" t="s">
        <v>4421</v>
      </c>
      <c r="E1906" s="198" t="s">
        <v>63</v>
      </c>
      <c r="F1906" s="217">
        <v>324</v>
      </c>
      <c r="G1906" s="217">
        <v>0</v>
      </c>
      <c r="H1906" s="217">
        <v>324</v>
      </c>
      <c r="I1906" s="199" t="s">
        <v>7347</v>
      </c>
      <c r="J1906" s="178" t="str">
        <f>_xlfn.XLOOKUP('FP&amp;A FEMA Mapping'!I1906,'FP&amp;A NFC Mapping'!M:M,'FP&amp;A NFC Mapping'!N:N)</f>
        <v>Engineering and Asset Management</v>
      </c>
    </row>
    <row r="1907" spans="1:10" ht="29.25">
      <c r="A1907" s="178" t="s">
        <v>7369</v>
      </c>
      <c r="B1907" s="178" t="s">
        <v>63</v>
      </c>
      <c r="C1907" s="178" t="s">
        <v>4422</v>
      </c>
      <c r="D1907" s="197" t="s">
        <v>4423</v>
      </c>
      <c r="E1907" s="198" t="s">
        <v>63</v>
      </c>
      <c r="F1907" s="217">
        <v>0</v>
      </c>
      <c r="G1907" s="217">
        <v>0</v>
      </c>
      <c r="H1907" s="217">
        <v>0</v>
      </c>
      <c r="I1907" s="199" t="s">
        <v>7347</v>
      </c>
      <c r="J1907" s="178" t="str">
        <f>_xlfn.XLOOKUP('FP&amp;A FEMA Mapping'!I1907,'FP&amp;A NFC Mapping'!M:M,'FP&amp;A NFC Mapping'!N:N)</f>
        <v>Engineering and Asset Management</v>
      </c>
    </row>
    <row r="1908" spans="1:10" ht="29.25">
      <c r="A1908" s="178" t="s">
        <v>7369</v>
      </c>
      <c r="B1908" s="178" t="s">
        <v>63</v>
      </c>
      <c r="C1908" s="178" t="s">
        <v>4424</v>
      </c>
      <c r="D1908" s="197" t="s">
        <v>4425</v>
      </c>
      <c r="E1908" s="198" t="s">
        <v>63</v>
      </c>
      <c r="F1908" s="217">
        <v>0</v>
      </c>
      <c r="G1908" s="217">
        <v>0</v>
      </c>
      <c r="H1908" s="217">
        <v>0</v>
      </c>
      <c r="I1908" s="199" t="s">
        <v>7347</v>
      </c>
      <c r="J1908" s="178" t="str">
        <f>_xlfn.XLOOKUP('FP&amp;A FEMA Mapping'!I1908,'FP&amp;A NFC Mapping'!M:M,'FP&amp;A NFC Mapping'!N:N)</f>
        <v>Engineering and Asset Management</v>
      </c>
    </row>
    <row r="1909" spans="1:10" ht="29.25">
      <c r="A1909" s="178" t="s">
        <v>7369</v>
      </c>
      <c r="B1909" s="178" t="s">
        <v>63</v>
      </c>
      <c r="C1909" s="178" t="s">
        <v>4426</v>
      </c>
      <c r="D1909" s="197" t="s">
        <v>4427</v>
      </c>
      <c r="E1909" s="198" t="s">
        <v>63</v>
      </c>
      <c r="F1909" s="217">
        <v>0</v>
      </c>
      <c r="G1909" s="217">
        <v>0</v>
      </c>
      <c r="H1909" s="217">
        <v>0</v>
      </c>
      <c r="I1909" s="199" t="s">
        <v>7347</v>
      </c>
      <c r="J1909" s="178" t="str">
        <f>_xlfn.XLOOKUP('FP&amp;A FEMA Mapping'!I1909,'FP&amp;A NFC Mapping'!M:M,'FP&amp;A NFC Mapping'!N:N)</f>
        <v>Engineering and Asset Management</v>
      </c>
    </row>
    <row r="1910" spans="1:10" ht="29.25">
      <c r="A1910" s="178" t="s">
        <v>7369</v>
      </c>
      <c r="B1910" s="178" t="s">
        <v>63</v>
      </c>
      <c r="C1910" s="178" t="s">
        <v>4428</v>
      </c>
      <c r="D1910" s="197" t="s">
        <v>4429</v>
      </c>
      <c r="E1910" s="198" t="s">
        <v>63</v>
      </c>
      <c r="F1910" s="217">
        <v>405</v>
      </c>
      <c r="G1910" s="217">
        <v>0</v>
      </c>
      <c r="H1910" s="217">
        <v>405</v>
      </c>
      <c r="I1910" s="199" t="s">
        <v>7347</v>
      </c>
      <c r="J1910" s="178" t="str">
        <f>_xlfn.XLOOKUP('FP&amp;A FEMA Mapping'!I1910,'FP&amp;A NFC Mapping'!M:M,'FP&amp;A NFC Mapping'!N:N)</f>
        <v>Engineering and Asset Management</v>
      </c>
    </row>
    <row r="1911" spans="1:10" ht="29.25">
      <c r="A1911" s="178" t="s">
        <v>7369</v>
      </c>
      <c r="B1911" s="178" t="s">
        <v>63</v>
      </c>
      <c r="C1911" s="178" t="s">
        <v>4430</v>
      </c>
      <c r="D1911" s="197" t="s">
        <v>4431</v>
      </c>
      <c r="E1911" s="198" t="s">
        <v>63</v>
      </c>
      <c r="F1911" s="217">
        <v>324</v>
      </c>
      <c r="G1911" s="217">
        <v>0</v>
      </c>
      <c r="H1911" s="217">
        <v>324</v>
      </c>
      <c r="I1911" s="199" t="s">
        <v>7347</v>
      </c>
      <c r="J1911" s="178" t="str">
        <f>_xlfn.XLOOKUP('FP&amp;A FEMA Mapping'!I1911,'FP&amp;A NFC Mapping'!M:M,'FP&amp;A NFC Mapping'!N:N)</f>
        <v>Engineering and Asset Management</v>
      </c>
    </row>
    <row r="1912" spans="1:10" ht="29.25">
      <c r="A1912" s="178" t="s">
        <v>7369</v>
      </c>
      <c r="B1912" s="178" t="s">
        <v>63</v>
      </c>
      <c r="C1912" s="178" t="s">
        <v>4432</v>
      </c>
      <c r="D1912" s="197" t="s">
        <v>4433</v>
      </c>
      <c r="E1912" s="198" t="s">
        <v>63</v>
      </c>
      <c r="F1912" s="217">
        <v>0</v>
      </c>
      <c r="G1912" s="217">
        <v>0</v>
      </c>
      <c r="H1912" s="217">
        <v>0</v>
      </c>
      <c r="I1912" s="199" t="s">
        <v>7347</v>
      </c>
      <c r="J1912" s="178" t="str">
        <f>_xlfn.XLOOKUP('FP&amp;A FEMA Mapping'!I1912,'FP&amp;A NFC Mapping'!M:M,'FP&amp;A NFC Mapping'!N:N)</f>
        <v>Engineering and Asset Management</v>
      </c>
    </row>
    <row r="1913" spans="1:10" ht="29.25">
      <c r="A1913" s="178" t="s">
        <v>7369</v>
      </c>
      <c r="B1913" s="178" t="s">
        <v>63</v>
      </c>
      <c r="C1913" s="178" t="s">
        <v>4434</v>
      </c>
      <c r="D1913" s="197" t="s">
        <v>4435</v>
      </c>
      <c r="E1913" s="198" t="s">
        <v>63</v>
      </c>
      <c r="F1913" s="217">
        <v>1134</v>
      </c>
      <c r="G1913" s="217">
        <v>0</v>
      </c>
      <c r="H1913" s="217">
        <v>1134</v>
      </c>
      <c r="I1913" s="199" t="s">
        <v>7347</v>
      </c>
      <c r="J1913" s="178" t="str">
        <f>_xlfn.XLOOKUP('FP&amp;A FEMA Mapping'!I1913,'FP&amp;A NFC Mapping'!M:M,'FP&amp;A NFC Mapping'!N:N)</f>
        <v>Engineering and Asset Management</v>
      </c>
    </row>
    <row r="1914" spans="1:10" ht="29.25">
      <c r="A1914" s="178" t="s">
        <v>7369</v>
      </c>
      <c r="B1914" s="178" t="s">
        <v>63</v>
      </c>
      <c r="C1914" s="178" t="s">
        <v>4436</v>
      </c>
      <c r="D1914" s="197" t="s">
        <v>4437</v>
      </c>
      <c r="E1914" s="198" t="s">
        <v>63</v>
      </c>
      <c r="F1914" s="217">
        <v>0</v>
      </c>
      <c r="G1914" s="217">
        <v>0</v>
      </c>
      <c r="H1914" s="217">
        <v>0</v>
      </c>
      <c r="I1914" s="199" t="s">
        <v>7347</v>
      </c>
      <c r="J1914" s="178" t="str">
        <f>_xlfn.XLOOKUP('FP&amp;A FEMA Mapping'!I1914,'FP&amp;A NFC Mapping'!M:M,'FP&amp;A NFC Mapping'!N:N)</f>
        <v>Engineering and Asset Management</v>
      </c>
    </row>
    <row r="1915" spans="1:10" ht="29.25">
      <c r="A1915" s="178" t="s">
        <v>7369</v>
      </c>
      <c r="B1915" s="178" t="s">
        <v>63</v>
      </c>
      <c r="C1915" s="178" t="s">
        <v>4438</v>
      </c>
      <c r="D1915" s="197" t="s">
        <v>4439</v>
      </c>
      <c r="E1915" s="198" t="s">
        <v>63</v>
      </c>
      <c r="F1915" s="217">
        <v>0</v>
      </c>
      <c r="G1915" s="217">
        <v>0</v>
      </c>
      <c r="H1915" s="217">
        <v>0</v>
      </c>
      <c r="I1915" s="199" t="s">
        <v>7347</v>
      </c>
      <c r="J1915" s="178" t="str">
        <f>_xlfn.XLOOKUP('FP&amp;A FEMA Mapping'!I1915,'FP&amp;A NFC Mapping'!M:M,'FP&amp;A NFC Mapping'!N:N)</f>
        <v>Engineering and Asset Management</v>
      </c>
    </row>
    <row r="1916" spans="1:10" ht="29.25">
      <c r="A1916" s="178" t="s">
        <v>7369</v>
      </c>
      <c r="B1916" s="178" t="s">
        <v>63</v>
      </c>
      <c r="C1916" s="178" t="s">
        <v>4440</v>
      </c>
      <c r="D1916" s="197" t="s">
        <v>4441</v>
      </c>
      <c r="E1916" s="198" t="s">
        <v>63</v>
      </c>
      <c r="F1916" s="217">
        <v>567</v>
      </c>
      <c r="G1916" s="217">
        <v>0</v>
      </c>
      <c r="H1916" s="217">
        <v>567</v>
      </c>
      <c r="I1916" s="199" t="s">
        <v>7347</v>
      </c>
      <c r="J1916" s="178" t="str">
        <f>_xlfn.XLOOKUP('FP&amp;A FEMA Mapping'!I1916,'FP&amp;A NFC Mapping'!M:M,'FP&amp;A NFC Mapping'!N:N)</f>
        <v>Engineering and Asset Management</v>
      </c>
    </row>
    <row r="1917" spans="1:10" ht="29.25">
      <c r="A1917" s="178" t="s">
        <v>7369</v>
      </c>
      <c r="B1917" s="178" t="s">
        <v>63</v>
      </c>
      <c r="C1917" s="178" t="s">
        <v>4442</v>
      </c>
      <c r="D1917" s="197" t="s">
        <v>4443</v>
      </c>
      <c r="E1917" s="198" t="s">
        <v>63</v>
      </c>
      <c r="F1917" s="217">
        <v>567</v>
      </c>
      <c r="G1917" s="217">
        <v>0</v>
      </c>
      <c r="H1917" s="217">
        <v>567</v>
      </c>
      <c r="I1917" s="199" t="s">
        <v>7347</v>
      </c>
      <c r="J1917" s="178" t="str">
        <f>_xlfn.XLOOKUP('FP&amp;A FEMA Mapping'!I1917,'FP&amp;A NFC Mapping'!M:M,'FP&amp;A NFC Mapping'!N:N)</f>
        <v>Engineering and Asset Management</v>
      </c>
    </row>
    <row r="1918" spans="1:10" ht="29.25">
      <c r="A1918" s="178" t="s">
        <v>7369</v>
      </c>
      <c r="B1918" s="178" t="s">
        <v>92</v>
      </c>
      <c r="C1918" s="178" t="s">
        <v>4444</v>
      </c>
      <c r="D1918" s="197" t="s">
        <v>4445</v>
      </c>
      <c r="E1918" s="198" t="s">
        <v>92</v>
      </c>
      <c r="F1918" s="217">
        <v>354904.45999999711</v>
      </c>
      <c r="G1918" s="217">
        <v>300867.71999999695</v>
      </c>
      <c r="H1918" s="217">
        <v>54036.740000000158</v>
      </c>
      <c r="I1918" s="199" t="s">
        <v>7347</v>
      </c>
      <c r="J1918" s="178" t="str">
        <f>_xlfn.XLOOKUP('FP&amp;A FEMA Mapping'!I1918,'FP&amp;A NFC Mapping'!M:M,'FP&amp;A NFC Mapping'!N:N)</f>
        <v>Engineering and Asset Management</v>
      </c>
    </row>
    <row r="1919" spans="1:10" ht="29.25">
      <c r="A1919" s="178" t="s">
        <v>7369</v>
      </c>
      <c r="B1919" s="178" t="s">
        <v>92</v>
      </c>
      <c r="C1919" s="178" t="s">
        <v>4450</v>
      </c>
      <c r="D1919" s="197" t="s">
        <v>4451</v>
      </c>
      <c r="E1919" s="198" t="s">
        <v>92</v>
      </c>
      <c r="F1919" s="217">
        <v>2861.46</v>
      </c>
      <c r="G1919" s="217">
        <v>1176.4099999999999</v>
      </c>
      <c r="H1919" s="217">
        <v>1685.05</v>
      </c>
      <c r="I1919" s="199" t="s">
        <v>7347</v>
      </c>
      <c r="J1919" s="178" t="str">
        <f>_xlfn.XLOOKUP('FP&amp;A FEMA Mapping'!I1919,'FP&amp;A NFC Mapping'!M:M,'FP&amp;A NFC Mapping'!N:N)</f>
        <v>Engineering and Asset Management</v>
      </c>
    </row>
    <row r="1920" spans="1:10" ht="29.25">
      <c r="A1920" s="178" t="s">
        <v>7369</v>
      </c>
      <c r="B1920" s="178" t="s">
        <v>92</v>
      </c>
      <c r="C1920" s="178" t="s">
        <v>4452</v>
      </c>
      <c r="D1920" s="197" t="s">
        <v>4453</v>
      </c>
      <c r="E1920" s="198" t="s">
        <v>92</v>
      </c>
      <c r="F1920" s="217">
        <v>1978.01</v>
      </c>
      <c r="G1920" s="217">
        <v>1357.7199999999998</v>
      </c>
      <c r="H1920" s="217">
        <v>620.29000000000019</v>
      </c>
      <c r="I1920" s="199" t="s">
        <v>7347</v>
      </c>
      <c r="J1920" s="178" t="str">
        <f>_xlfn.XLOOKUP('FP&amp;A FEMA Mapping'!I1920,'FP&amp;A NFC Mapping'!M:M,'FP&amp;A NFC Mapping'!N:N)</f>
        <v>Engineering and Asset Management</v>
      </c>
    </row>
    <row r="1921" spans="1:10" ht="29.25">
      <c r="A1921" s="178" t="s">
        <v>7369</v>
      </c>
      <c r="B1921" s="178" t="s">
        <v>92</v>
      </c>
      <c r="C1921" s="178" t="s">
        <v>4454</v>
      </c>
      <c r="D1921" s="197" t="s">
        <v>4455</v>
      </c>
      <c r="E1921" s="198" t="s">
        <v>92</v>
      </c>
      <c r="F1921" s="217">
        <v>2248.8599999999997</v>
      </c>
      <c r="G1921" s="217">
        <v>1657.3399999999997</v>
      </c>
      <c r="H1921" s="217">
        <v>591.52</v>
      </c>
      <c r="I1921" s="199" t="s">
        <v>7347</v>
      </c>
      <c r="J1921" s="178" t="str">
        <f>_xlfn.XLOOKUP('FP&amp;A FEMA Mapping'!I1921,'FP&amp;A NFC Mapping'!M:M,'FP&amp;A NFC Mapping'!N:N)</f>
        <v>Engineering and Asset Management</v>
      </c>
    </row>
    <row r="1922" spans="1:10" ht="29.25">
      <c r="A1922" s="178" t="s">
        <v>7369</v>
      </c>
      <c r="B1922" s="178" t="s">
        <v>92</v>
      </c>
      <c r="C1922" s="178" t="s">
        <v>4456</v>
      </c>
      <c r="D1922" s="197" t="s">
        <v>4457</v>
      </c>
      <c r="E1922" s="198" t="s">
        <v>92</v>
      </c>
      <c r="F1922" s="217">
        <v>2433.1499999999996</v>
      </c>
      <c r="G1922" s="217">
        <v>2074.5299999999997</v>
      </c>
      <c r="H1922" s="217">
        <v>358.61999999999995</v>
      </c>
      <c r="I1922" s="199" t="s">
        <v>7347</v>
      </c>
      <c r="J1922" s="178" t="str">
        <f>_xlfn.XLOOKUP('FP&amp;A FEMA Mapping'!I1922,'FP&amp;A NFC Mapping'!M:M,'FP&amp;A NFC Mapping'!N:N)</f>
        <v>Engineering and Asset Management</v>
      </c>
    </row>
    <row r="1923" spans="1:10" ht="29.25">
      <c r="A1923" s="178" t="s">
        <v>7369</v>
      </c>
      <c r="B1923" s="178" t="s">
        <v>92</v>
      </c>
      <c r="C1923" s="178" t="s">
        <v>4458</v>
      </c>
      <c r="D1923" s="197" t="s">
        <v>4459</v>
      </c>
      <c r="E1923" s="198" t="s">
        <v>92</v>
      </c>
      <c r="F1923" s="217">
        <v>1716.3700000000001</v>
      </c>
      <c r="G1923" s="217">
        <v>1188.69</v>
      </c>
      <c r="H1923" s="217">
        <v>527.68000000000006</v>
      </c>
      <c r="I1923" s="199" t="s">
        <v>7347</v>
      </c>
      <c r="J1923" s="178" t="str">
        <f>_xlfn.XLOOKUP('FP&amp;A FEMA Mapping'!I1923,'FP&amp;A NFC Mapping'!M:M,'FP&amp;A NFC Mapping'!N:N)</f>
        <v>Engineering and Asset Management</v>
      </c>
    </row>
    <row r="1924" spans="1:10" ht="29.25">
      <c r="A1924" s="178" t="s">
        <v>7369</v>
      </c>
      <c r="B1924" s="178" t="s">
        <v>92</v>
      </c>
      <c r="C1924" s="178" t="s">
        <v>4460</v>
      </c>
      <c r="D1924" s="197" t="s">
        <v>4461</v>
      </c>
      <c r="E1924" s="198" t="s">
        <v>92</v>
      </c>
      <c r="F1924" s="217">
        <v>3263.41</v>
      </c>
      <c r="G1924" s="217">
        <v>1084.1599999999999</v>
      </c>
      <c r="H1924" s="217">
        <v>2179.25</v>
      </c>
      <c r="I1924" s="199" t="s">
        <v>7347</v>
      </c>
      <c r="J1924" s="178" t="str">
        <f>_xlfn.XLOOKUP('FP&amp;A FEMA Mapping'!I1924,'FP&amp;A NFC Mapping'!M:M,'FP&amp;A NFC Mapping'!N:N)</f>
        <v>Engineering and Asset Management</v>
      </c>
    </row>
    <row r="1925" spans="1:10" ht="29.25">
      <c r="A1925" s="178" t="s">
        <v>7369</v>
      </c>
      <c r="B1925" s="178" t="s">
        <v>92</v>
      </c>
      <c r="C1925" s="178" t="s">
        <v>4462</v>
      </c>
      <c r="D1925" s="197" t="s">
        <v>4463</v>
      </c>
      <c r="E1925" s="198" t="s">
        <v>92</v>
      </c>
      <c r="F1925" s="217">
        <v>1085399.4600000018</v>
      </c>
      <c r="G1925" s="217">
        <v>85669.630000000208</v>
      </c>
      <c r="H1925" s="217">
        <v>999729.8300000017</v>
      </c>
      <c r="I1925" s="199" t="s">
        <v>7347</v>
      </c>
      <c r="J1925" s="178" t="str">
        <f>_xlfn.XLOOKUP('FP&amp;A FEMA Mapping'!I1925,'FP&amp;A NFC Mapping'!M:M,'FP&amp;A NFC Mapping'!N:N)</f>
        <v>Engineering and Asset Management</v>
      </c>
    </row>
    <row r="1926" spans="1:10" ht="29.25">
      <c r="A1926" s="178" t="s">
        <v>7369</v>
      </c>
      <c r="B1926" s="178" t="s">
        <v>92</v>
      </c>
      <c r="C1926" s="178" t="s">
        <v>4464</v>
      </c>
      <c r="D1926" s="197" t="s">
        <v>4465</v>
      </c>
      <c r="E1926" s="198" t="s">
        <v>92</v>
      </c>
      <c r="F1926" s="217">
        <v>1455.5700000000002</v>
      </c>
      <c r="G1926" s="217">
        <v>1243.6400000000001</v>
      </c>
      <c r="H1926" s="217">
        <v>211.93</v>
      </c>
      <c r="I1926" s="199" t="s">
        <v>7347</v>
      </c>
      <c r="J1926" s="178" t="str">
        <f>_xlfn.XLOOKUP('FP&amp;A FEMA Mapping'!I1926,'FP&amp;A NFC Mapping'!M:M,'FP&amp;A NFC Mapping'!N:N)</f>
        <v>Engineering and Asset Management</v>
      </c>
    </row>
    <row r="1927" spans="1:10" ht="29.25">
      <c r="A1927" s="178" t="s">
        <v>7369</v>
      </c>
      <c r="B1927" s="178" t="s">
        <v>92</v>
      </c>
      <c r="C1927" s="178" t="s">
        <v>4466</v>
      </c>
      <c r="D1927" s="197" t="s">
        <v>4467</v>
      </c>
      <c r="E1927" s="198" t="s">
        <v>92</v>
      </c>
      <c r="F1927" s="217">
        <v>1907.2799999999993</v>
      </c>
      <c r="G1927" s="217">
        <v>838.68999999999949</v>
      </c>
      <c r="H1927" s="217">
        <v>1068.5899999999999</v>
      </c>
      <c r="I1927" s="199" t="s">
        <v>7347</v>
      </c>
      <c r="J1927" s="178" t="str">
        <f>_xlfn.XLOOKUP('FP&amp;A FEMA Mapping'!I1927,'FP&amp;A NFC Mapping'!M:M,'FP&amp;A NFC Mapping'!N:N)</f>
        <v>Engineering and Asset Management</v>
      </c>
    </row>
    <row r="1928" spans="1:10" ht="29.25">
      <c r="A1928" s="178" t="s">
        <v>7369</v>
      </c>
      <c r="B1928" s="178" t="s">
        <v>92</v>
      </c>
      <c r="C1928" s="178" t="s">
        <v>4468</v>
      </c>
      <c r="D1928" s="197" t="s">
        <v>4469</v>
      </c>
      <c r="E1928" s="198" t="s">
        <v>92</v>
      </c>
      <c r="F1928" s="217">
        <v>2603.09</v>
      </c>
      <c r="G1928" s="217">
        <v>137.83000000000001</v>
      </c>
      <c r="H1928" s="217">
        <v>2465.2600000000002</v>
      </c>
      <c r="I1928" s="199" t="s">
        <v>7347</v>
      </c>
      <c r="J1928" s="178" t="str">
        <f>_xlfn.XLOOKUP('FP&amp;A FEMA Mapping'!I1928,'FP&amp;A NFC Mapping'!M:M,'FP&amp;A NFC Mapping'!N:N)</f>
        <v>Engineering and Asset Management</v>
      </c>
    </row>
    <row r="1929" spans="1:10" ht="29.25">
      <c r="A1929" s="178" t="s">
        <v>7369</v>
      </c>
      <c r="B1929" s="178" t="s">
        <v>92</v>
      </c>
      <c r="C1929" s="178" t="s">
        <v>4470</v>
      </c>
      <c r="D1929" s="197" t="s">
        <v>4471</v>
      </c>
      <c r="E1929" s="198" t="s">
        <v>92</v>
      </c>
      <c r="F1929" s="217">
        <v>45650.12000000009</v>
      </c>
      <c r="G1929" s="217">
        <v>389.31</v>
      </c>
      <c r="H1929" s="217">
        <v>45260.810000000092</v>
      </c>
      <c r="I1929" s="199" t="s">
        <v>7347</v>
      </c>
      <c r="J1929" s="178" t="str">
        <f>_xlfn.XLOOKUP('FP&amp;A FEMA Mapping'!I1929,'FP&amp;A NFC Mapping'!M:M,'FP&amp;A NFC Mapping'!N:N)</f>
        <v>Engineering and Asset Management</v>
      </c>
    </row>
    <row r="1930" spans="1:10" ht="29.25">
      <c r="A1930" s="178" t="s">
        <v>7369</v>
      </c>
      <c r="B1930" s="178" t="s">
        <v>92</v>
      </c>
      <c r="C1930" s="178" t="s">
        <v>4472</v>
      </c>
      <c r="D1930" s="197" t="s">
        <v>4473</v>
      </c>
      <c r="E1930" s="198" t="s">
        <v>92</v>
      </c>
      <c r="F1930" s="217">
        <v>135876.71000000142</v>
      </c>
      <c r="G1930" s="217">
        <v>888.03000000027851</v>
      </c>
      <c r="H1930" s="217">
        <v>134988.68000000113</v>
      </c>
      <c r="I1930" s="199" t="s">
        <v>7347</v>
      </c>
      <c r="J1930" s="178" t="str">
        <f>_xlfn.XLOOKUP('FP&amp;A FEMA Mapping'!I1930,'FP&amp;A NFC Mapping'!M:M,'FP&amp;A NFC Mapping'!N:N)</f>
        <v>Engineering and Asset Management</v>
      </c>
    </row>
    <row r="1931" spans="1:10" ht="29.25">
      <c r="A1931" s="178" t="s">
        <v>7369</v>
      </c>
      <c r="B1931" s="178" t="s">
        <v>92</v>
      </c>
      <c r="C1931" s="178" t="s">
        <v>4474</v>
      </c>
      <c r="D1931" s="197" t="s">
        <v>4475</v>
      </c>
      <c r="E1931" s="198" t="s">
        <v>92</v>
      </c>
      <c r="F1931" s="217">
        <v>-3431.5399999999941</v>
      </c>
      <c r="G1931" s="217">
        <v>-4824.599999999994</v>
      </c>
      <c r="H1931" s="217">
        <v>1393.06</v>
      </c>
      <c r="I1931" s="199" t="s">
        <v>7347</v>
      </c>
      <c r="J1931" s="178" t="str">
        <f>_xlfn.XLOOKUP('FP&amp;A FEMA Mapping'!I1931,'FP&amp;A NFC Mapping'!M:M,'FP&amp;A NFC Mapping'!N:N)</f>
        <v>Engineering and Asset Management</v>
      </c>
    </row>
    <row r="1932" spans="1:10" ht="29.25">
      <c r="A1932" s="178" t="s">
        <v>7369</v>
      </c>
      <c r="B1932" s="178" t="s">
        <v>92</v>
      </c>
      <c r="C1932" s="178" t="s">
        <v>4476</v>
      </c>
      <c r="D1932" s="197" t="s">
        <v>4477</v>
      </c>
      <c r="E1932" s="198" t="s">
        <v>92</v>
      </c>
      <c r="F1932" s="217">
        <v>96153.079999999958</v>
      </c>
      <c r="G1932" s="217">
        <v>8674.2399999999816</v>
      </c>
      <c r="H1932" s="217">
        <v>87478.839999999982</v>
      </c>
      <c r="I1932" s="199" t="s">
        <v>7347</v>
      </c>
      <c r="J1932" s="178" t="str">
        <f>_xlfn.XLOOKUP('FP&amp;A FEMA Mapping'!I1932,'FP&amp;A NFC Mapping'!M:M,'FP&amp;A NFC Mapping'!N:N)</f>
        <v>Engineering and Asset Management</v>
      </c>
    </row>
    <row r="1933" spans="1:10" ht="29.25">
      <c r="A1933" s="178" t="s">
        <v>7369</v>
      </c>
      <c r="B1933" s="178" t="s">
        <v>92</v>
      </c>
      <c r="C1933" s="178" t="s">
        <v>4478</v>
      </c>
      <c r="D1933" s="197" t="s">
        <v>4479</v>
      </c>
      <c r="E1933" s="198" t="s">
        <v>92</v>
      </c>
      <c r="F1933" s="217">
        <v>1960.1000000000004</v>
      </c>
      <c r="G1933" s="217">
        <v>-257.25</v>
      </c>
      <c r="H1933" s="217">
        <v>2217.3500000000004</v>
      </c>
      <c r="I1933" s="199" t="s">
        <v>7347</v>
      </c>
      <c r="J1933" s="178" t="str">
        <f>_xlfn.XLOOKUP('FP&amp;A FEMA Mapping'!I1933,'FP&amp;A NFC Mapping'!M:M,'FP&amp;A NFC Mapping'!N:N)</f>
        <v>Engineering and Asset Management</v>
      </c>
    </row>
    <row r="1934" spans="1:10" ht="29.25">
      <c r="A1934" s="178" t="s">
        <v>7369</v>
      </c>
      <c r="B1934" s="178" t="s">
        <v>92</v>
      </c>
      <c r="C1934" s="178" t="s">
        <v>4480</v>
      </c>
      <c r="D1934" s="197" t="s">
        <v>4481</v>
      </c>
      <c r="E1934" s="198" t="s">
        <v>92</v>
      </c>
      <c r="F1934" s="217">
        <v>2998.2000000000007</v>
      </c>
      <c r="G1934" s="217">
        <v>598.72</v>
      </c>
      <c r="H1934" s="217">
        <v>2399.4800000000005</v>
      </c>
      <c r="I1934" s="199" t="s">
        <v>7347</v>
      </c>
      <c r="J1934" s="178" t="str">
        <f>_xlfn.XLOOKUP('FP&amp;A FEMA Mapping'!I1934,'FP&amp;A NFC Mapping'!M:M,'FP&amp;A NFC Mapping'!N:N)</f>
        <v>Engineering and Asset Management</v>
      </c>
    </row>
    <row r="1935" spans="1:10" ht="29.25">
      <c r="A1935" s="178" t="s">
        <v>7369</v>
      </c>
      <c r="B1935" s="178" t="s">
        <v>100</v>
      </c>
      <c r="C1935" s="178" t="s">
        <v>4482</v>
      </c>
      <c r="D1935" s="197" t="s">
        <v>4483</v>
      </c>
      <c r="E1935" s="198" t="s">
        <v>100</v>
      </c>
      <c r="F1935" s="217">
        <v>56310.689999999988</v>
      </c>
      <c r="G1935" s="217">
        <v>21280.65</v>
      </c>
      <c r="H1935" s="217">
        <v>35030.039999999986</v>
      </c>
      <c r="I1935" s="199" t="s">
        <v>7347</v>
      </c>
      <c r="J1935" s="178" t="str">
        <f>_xlfn.XLOOKUP('FP&amp;A FEMA Mapping'!I1935,'FP&amp;A NFC Mapping'!M:M,'FP&amp;A NFC Mapping'!N:N)</f>
        <v>Engineering and Asset Management</v>
      </c>
    </row>
    <row r="1936" spans="1:10" ht="29.25">
      <c r="A1936" s="178" t="s">
        <v>7369</v>
      </c>
      <c r="B1936" s="178" t="s">
        <v>100</v>
      </c>
      <c r="C1936" s="178" t="s">
        <v>4484</v>
      </c>
      <c r="D1936" s="197" t="s">
        <v>4485</v>
      </c>
      <c r="E1936" s="198" t="s">
        <v>100</v>
      </c>
      <c r="F1936" s="217">
        <v>60309.82999999998</v>
      </c>
      <c r="G1936" s="217">
        <v>22168.340000000004</v>
      </c>
      <c r="H1936" s="217">
        <v>38141.489999999976</v>
      </c>
      <c r="I1936" s="199" t="s">
        <v>7347</v>
      </c>
      <c r="J1936" s="178" t="str">
        <f>_xlfn.XLOOKUP('FP&amp;A FEMA Mapping'!I1936,'FP&amp;A NFC Mapping'!M:M,'FP&amp;A NFC Mapping'!N:N)</f>
        <v>Engineering and Asset Management</v>
      </c>
    </row>
    <row r="1937" spans="1:10" ht="29.25">
      <c r="A1937" s="178" t="s">
        <v>7369</v>
      </c>
      <c r="B1937" s="178" t="s">
        <v>100</v>
      </c>
      <c r="C1937" s="178" t="s">
        <v>4486</v>
      </c>
      <c r="D1937" s="197" t="s">
        <v>4487</v>
      </c>
      <c r="E1937" s="198" t="s">
        <v>100</v>
      </c>
      <c r="F1937" s="217">
        <v>953.93000000000029</v>
      </c>
      <c r="G1937" s="217">
        <v>2213.3900000000008</v>
      </c>
      <c r="H1937" s="217">
        <v>-1259.4600000000005</v>
      </c>
      <c r="I1937" s="199" t="s">
        <v>7347</v>
      </c>
      <c r="J1937" s="178" t="str">
        <f>_xlfn.XLOOKUP('FP&amp;A FEMA Mapping'!I1937,'FP&amp;A NFC Mapping'!M:M,'FP&amp;A NFC Mapping'!N:N)</f>
        <v>Engineering and Asset Management</v>
      </c>
    </row>
    <row r="1938" spans="1:10" ht="29.25">
      <c r="A1938" s="178" t="s">
        <v>7369</v>
      </c>
      <c r="B1938" s="178" t="s">
        <v>88</v>
      </c>
      <c r="C1938" s="178" t="s">
        <v>4534</v>
      </c>
      <c r="D1938" s="197" t="s">
        <v>4535</v>
      </c>
      <c r="E1938" s="198" t="s">
        <v>88</v>
      </c>
      <c r="F1938" s="217">
        <v>79344.500000000015</v>
      </c>
      <c r="G1938" s="217">
        <v>30344.039999999994</v>
      </c>
      <c r="H1938" s="217">
        <v>49000.460000000021</v>
      </c>
      <c r="I1938" s="199" t="s">
        <v>7347</v>
      </c>
      <c r="J1938" s="178" t="str">
        <f>_xlfn.XLOOKUP('FP&amp;A FEMA Mapping'!I1938,'FP&amp;A NFC Mapping'!M:M,'FP&amp;A NFC Mapping'!N:N)</f>
        <v>Engineering and Asset Management</v>
      </c>
    </row>
    <row r="1939" spans="1:10" ht="29.25">
      <c r="A1939" s="178" t="s">
        <v>7369</v>
      </c>
      <c r="B1939" s="178" t="s">
        <v>88</v>
      </c>
      <c r="C1939" s="178" t="s">
        <v>4536</v>
      </c>
      <c r="D1939" s="197" t="s">
        <v>4537</v>
      </c>
      <c r="E1939" s="198" t="s">
        <v>88</v>
      </c>
      <c r="F1939" s="217">
        <v>24510.17</v>
      </c>
      <c r="G1939" s="217">
        <v>1177.52</v>
      </c>
      <c r="H1939" s="217">
        <v>23332.649999999998</v>
      </c>
      <c r="I1939" s="199" t="s">
        <v>7347</v>
      </c>
      <c r="J1939" s="178" t="str">
        <f>_xlfn.XLOOKUP('FP&amp;A FEMA Mapping'!I1939,'FP&amp;A NFC Mapping'!M:M,'FP&amp;A NFC Mapping'!N:N)</f>
        <v>Engineering and Asset Management</v>
      </c>
    </row>
    <row r="1940" spans="1:10" ht="29.25">
      <c r="A1940" s="178" t="s">
        <v>7369</v>
      </c>
      <c r="B1940" s="178" t="s">
        <v>88</v>
      </c>
      <c r="C1940" s="178" t="s">
        <v>4538</v>
      </c>
      <c r="D1940" s="197" t="s">
        <v>4539</v>
      </c>
      <c r="E1940" s="198" t="s">
        <v>88</v>
      </c>
      <c r="F1940" s="217">
        <v>30964.189999999984</v>
      </c>
      <c r="G1940" s="217">
        <v>4970.6999999999825</v>
      </c>
      <c r="H1940" s="217">
        <v>25993.49</v>
      </c>
      <c r="I1940" s="199" t="s">
        <v>7347</v>
      </c>
      <c r="J1940" s="178" t="str">
        <f>_xlfn.XLOOKUP('FP&amp;A FEMA Mapping'!I1940,'FP&amp;A NFC Mapping'!M:M,'FP&amp;A NFC Mapping'!N:N)</f>
        <v>Engineering and Asset Management</v>
      </c>
    </row>
    <row r="1941" spans="1:10" ht="29.25">
      <c r="A1941" s="178" t="s">
        <v>7369</v>
      </c>
      <c r="B1941" s="178" t="s">
        <v>88</v>
      </c>
      <c r="C1941" s="178" t="s">
        <v>4540</v>
      </c>
      <c r="D1941" s="197" t="s">
        <v>4541</v>
      </c>
      <c r="E1941" s="198" t="s">
        <v>88</v>
      </c>
      <c r="F1941" s="217">
        <v>61.65</v>
      </c>
      <c r="G1941" s="217">
        <v>0</v>
      </c>
      <c r="H1941" s="217">
        <v>61.65</v>
      </c>
      <c r="I1941" s="199" t="s">
        <v>7347</v>
      </c>
      <c r="J1941" s="178" t="str">
        <f>_xlfn.XLOOKUP('FP&amp;A FEMA Mapping'!I1941,'FP&amp;A NFC Mapping'!M:M,'FP&amp;A NFC Mapping'!N:N)</f>
        <v>Engineering and Asset Management</v>
      </c>
    </row>
    <row r="1942" spans="1:10" ht="29.25">
      <c r="A1942" s="178" t="s">
        <v>7369</v>
      </c>
      <c r="B1942" s="178" t="s">
        <v>88</v>
      </c>
      <c r="C1942" s="178" t="s">
        <v>4542</v>
      </c>
      <c r="D1942" s="197" t="s">
        <v>4543</v>
      </c>
      <c r="E1942" s="198" t="s">
        <v>88</v>
      </c>
      <c r="F1942" s="217">
        <v>1688.1999999999998</v>
      </c>
      <c r="G1942" s="217">
        <v>2082.37</v>
      </c>
      <c r="H1942" s="217">
        <v>-394.17000000000007</v>
      </c>
      <c r="I1942" s="199" t="s">
        <v>7347</v>
      </c>
      <c r="J1942" s="178" t="str">
        <f>_xlfn.XLOOKUP('FP&amp;A FEMA Mapping'!I1942,'FP&amp;A NFC Mapping'!M:M,'FP&amp;A NFC Mapping'!N:N)</f>
        <v>Engineering and Asset Management</v>
      </c>
    </row>
    <row r="1943" spans="1:10" ht="29.25">
      <c r="A1943" s="178" t="s">
        <v>7369</v>
      </c>
      <c r="B1943" s="178" t="s">
        <v>88</v>
      </c>
      <c r="C1943" s="178" t="s">
        <v>4544</v>
      </c>
      <c r="D1943" s="197" t="s">
        <v>4545</v>
      </c>
      <c r="E1943" s="198" t="s">
        <v>88</v>
      </c>
      <c r="F1943" s="217">
        <v>3707.86</v>
      </c>
      <c r="G1943" s="217">
        <v>1680.3100000000004</v>
      </c>
      <c r="H1943" s="217">
        <v>2027.5499999999997</v>
      </c>
      <c r="I1943" s="199" t="s">
        <v>7347</v>
      </c>
      <c r="J1943" s="178" t="str">
        <f>_xlfn.XLOOKUP('FP&amp;A FEMA Mapping'!I1943,'FP&amp;A NFC Mapping'!M:M,'FP&amp;A NFC Mapping'!N:N)</f>
        <v>Engineering and Asset Management</v>
      </c>
    </row>
    <row r="1944" spans="1:10" ht="29.25">
      <c r="A1944" s="178" t="s">
        <v>7369</v>
      </c>
      <c r="B1944" s="178" t="s">
        <v>88</v>
      </c>
      <c r="C1944" s="178" t="s">
        <v>4546</v>
      </c>
      <c r="D1944" s="197" t="s">
        <v>4547</v>
      </c>
      <c r="E1944" s="198" t="s">
        <v>88</v>
      </c>
      <c r="F1944" s="217">
        <v>3970.4700000000003</v>
      </c>
      <c r="G1944" s="217">
        <v>1397.2300000000002</v>
      </c>
      <c r="H1944" s="217">
        <v>2573.2400000000002</v>
      </c>
      <c r="I1944" s="199" t="s">
        <v>7347</v>
      </c>
      <c r="J1944" s="178" t="str">
        <f>_xlfn.XLOOKUP('FP&amp;A FEMA Mapping'!I1944,'FP&amp;A NFC Mapping'!M:M,'FP&amp;A NFC Mapping'!N:N)</f>
        <v>Engineering and Asset Management</v>
      </c>
    </row>
    <row r="1945" spans="1:10" ht="29.25">
      <c r="A1945" s="178" t="s">
        <v>7369</v>
      </c>
      <c r="B1945" s="178" t="s">
        <v>88</v>
      </c>
      <c r="C1945" s="178" t="s">
        <v>4548</v>
      </c>
      <c r="D1945" s="197" t="s">
        <v>4549</v>
      </c>
      <c r="E1945" s="198" t="s">
        <v>88</v>
      </c>
      <c r="F1945" s="217">
        <v>22177.439999999995</v>
      </c>
      <c r="G1945" s="217">
        <v>19242.259999999998</v>
      </c>
      <c r="H1945" s="217">
        <v>2935.1799999999948</v>
      </c>
      <c r="I1945" s="199" t="s">
        <v>7347</v>
      </c>
      <c r="J1945" s="178" t="str">
        <f>_xlfn.XLOOKUP('FP&amp;A FEMA Mapping'!I1945,'FP&amp;A NFC Mapping'!M:M,'FP&amp;A NFC Mapping'!N:N)</f>
        <v>Engineering and Asset Management</v>
      </c>
    </row>
    <row r="1946" spans="1:10" ht="29.25">
      <c r="A1946" s="178" t="s">
        <v>7369</v>
      </c>
      <c r="B1946" s="178" t="s">
        <v>88</v>
      </c>
      <c r="C1946" s="178" t="s">
        <v>4550</v>
      </c>
      <c r="D1946" s="197" t="s">
        <v>4551</v>
      </c>
      <c r="E1946" s="198" t="s">
        <v>88</v>
      </c>
      <c r="F1946" s="217">
        <v>19500.839999999997</v>
      </c>
      <c r="G1946" s="217">
        <v>7630.7100000000009</v>
      </c>
      <c r="H1946" s="217">
        <v>11870.129999999997</v>
      </c>
      <c r="I1946" s="199" t="s">
        <v>7347</v>
      </c>
      <c r="J1946" s="178" t="str">
        <f>_xlfn.XLOOKUP('FP&amp;A FEMA Mapping'!I1946,'FP&amp;A NFC Mapping'!M:M,'FP&amp;A NFC Mapping'!N:N)</f>
        <v>Engineering and Asset Management</v>
      </c>
    </row>
    <row r="1947" spans="1:10" ht="29.25">
      <c r="A1947" s="178" t="s">
        <v>7369</v>
      </c>
      <c r="B1947" s="178" t="s">
        <v>88</v>
      </c>
      <c r="C1947" s="178" t="s">
        <v>4552</v>
      </c>
      <c r="D1947" s="197" t="s">
        <v>4553</v>
      </c>
      <c r="E1947" s="198" t="s">
        <v>88</v>
      </c>
      <c r="F1947" s="217">
        <v>17172.16</v>
      </c>
      <c r="G1947" s="217">
        <v>15723.890000000001</v>
      </c>
      <c r="H1947" s="217">
        <v>1448.2699999999988</v>
      </c>
      <c r="I1947" s="199" t="s">
        <v>7347</v>
      </c>
      <c r="J1947" s="178" t="str">
        <f>_xlfn.XLOOKUP('FP&amp;A FEMA Mapping'!I1947,'FP&amp;A NFC Mapping'!M:M,'FP&amp;A NFC Mapping'!N:N)</f>
        <v>Engineering and Asset Management</v>
      </c>
    </row>
    <row r="1948" spans="1:10" ht="29.25">
      <c r="A1948" s="178" t="s">
        <v>7369</v>
      </c>
      <c r="B1948" s="178" t="s">
        <v>88</v>
      </c>
      <c r="C1948" s="178" t="s">
        <v>4554</v>
      </c>
      <c r="D1948" s="197" t="s">
        <v>4555</v>
      </c>
      <c r="E1948" s="198" t="s">
        <v>88</v>
      </c>
      <c r="F1948" s="217">
        <v>42678.069999999992</v>
      </c>
      <c r="G1948" s="217">
        <v>2761.059999999994</v>
      </c>
      <c r="H1948" s="217">
        <v>39917.009999999995</v>
      </c>
      <c r="I1948" s="199" t="s">
        <v>7347</v>
      </c>
      <c r="J1948" s="178" t="str">
        <f>_xlfn.XLOOKUP('FP&amp;A FEMA Mapping'!I1948,'FP&amp;A NFC Mapping'!M:M,'FP&amp;A NFC Mapping'!N:N)</f>
        <v>Engineering and Asset Management</v>
      </c>
    </row>
    <row r="1949" spans="1:10" ht="29.25">
      <c r="A1949" s="178" t="s">
        <v>7369</v>
      </c>
      <c r="B1949" s="178" t="s">
        <v>88</v>
      </c>
      <c r="C1949" s="178" t="s">
        <v>4556</v>
      </c>
      <c r="D1949" s="197" t="s">
        <v>4557</v>
      </c>
      <c r="E1949" s="198" t="s">
        <v>88</v>
      </c>
      <c r="F1949" s="217">
        <v>41202.119999999995</v>
      </c>
      <c r="G1949" s="217">
        <v>21800.370000000003</v>
      </c>
      <c r="H1949" s="217">
        <v>19401.749999999996</v>
      </c>
      <c r="I1949" s="199" t="s">
        <v>7347</v>
      </c>
      <c r="J1949" s="178" t="str">
        <f>_xlfn.XLOOKUP('FP&amp;A FEMA Mapping'!I1949,'FP&amp;A NFC Mapping'!M:M,'FP&amp;A NFC Mapping'!N:N)</f>
        <v>Engineering and Asset Management</v>
      </c>
    </row>
    <row r="1950" spans="1:10" ht="29.25">
      <c r="A1950" s="178" t="s">
        <v>7369</v>
      </c>
      <c r="B1950" s="178" t="s">
        <v>88</v>
      </c>
      <c r="C1950" s="178" t="s">
        <v>4558</v>
      </c>
      <c r="D1950" s="197" t="s">
        <v>4559</v>
      </c>
      <c r="E1950" s="198" t="s">
        <v>88</v>
      </c>
      <c r="F1950" s="217">
        <v>21265.559999999998</v>
      </c>
      <c r="G1950" s="217">
        <v>19970.03</v>
      </c>
      <c r="H1950" s="217">
        <v>1295.5299999999972</v>
      </c>
      <c r="I1950" s="199" t="s">
        <v>7347</v>
      </c>
      <c r="J1950" s="178" t="str">
        <f>_xlfn.XLOOKUP('FP&amp;A FEMA Mapping'!I1950,'FP&amp;A NFC Mapping'!M:M,'FP&amp;A NFC Mapping'!N:N)</f>
        <v>Engineering and Asset Management</v>
      </c>
    </row>
    <row r="1951" spans="1:10" ht="29.25">
      <c r="A1951" s="178" t="s">
        <v>7369</v>
      </c>
      <c r="B1951" s="178" t="s">
        <v>88</v>
      </c>
      <c r="C1951" s="178" t="s">
        <v>4560</v>
      </c>
      <c r="D1951" s="197" t="s">
        <v>4561</v>
      </c>
      <c r="E1951" s="198" t="s">
        <v>88</v>
      </c>
      <c r="F1951" s="217">
        <v>24137.01</v>
      </c>
      <c r="G1951" s="217">
        <v>22611.84</v>
      </c>
      <c r="H1951" s="217">
        <v>1525.1699999999994</v>
      </c>
      <c r="I1951" s="199" t="s">
        <v>7347</v>
      </c>
      <c r="J1951" s="178" t="str">
        <f>_xlfn.XLOOKUP('FP&amp;A FEMA Mapping'!I1951,'FP&amp;A NFC Mapping'!M:M,'FP&amp;A NFC Mapping'!N:N)</f>
        <v>Engineering and Asset Management</v>
      </c>
    </row>
    <row r="1952" spans="1:10" ht="29.25">
      <c r="A1952" s="178" t="s">
        <v>7369</v>
      </c>
      <c r="B1952" s="178" t="s">
        <v>88</v>
      </c>
      <c r="C1952" s="178" t="s">
        <v>4562</v>
      </c>
      <c r="D1952" s="197" t="s">
        <v>4563</v>
      </c>
      <c r="E1952" s="198" t="s">
        <v>88</v>
      </c>
      <c r="F1952" s="217">
        <v>59375.619999999995</v>
      </c>
      <c r="G1952" s="217">
        <v>24225.480000000007</v>
      </c>
      <c r="H1952" s="217">
        <v>35150.139999999992</v>
      </c>
      <c r="I1952" s="199" t="s">
        <v>7347</v>
      </c>
      <c r="J1952" s="178" t="str">
        <f>_xlfn.XLOOKUP('FP&amp;A FEMA Mapping'!I1952,'FP&amp;A NFC Mapping'!M:M,'FP&amp;A NFC Mapping'!N:N)</f>
        <v>Engineering and Asset Management</v>
      </c>
    </row>
    <row r="1953" spans="1:10" ht="29.25">
      <c r="A1953" s="178" t="s">
        <v>7369</v>
      </c>
      <c r="B1953" s="178" t="s">
        <v>88</v>
      </c>
      <c r="C1953" s="178" t="s">
        <v>4564</v>
      </c>
      <c r="D1953" s="197" t="s">
        <v>4565</v>
      </c>
      <c r="E1953" s="198" t="s">
        <v>88</v>
      </c>
      <c r="F1953" s="217">
        <v>25050.28</v>
      </c>
      <c r="G1953" s="217">
        <v>21170.190000000002</v>
      </c>
      <c r="H1953" s="217">
        <v>3880.0899999999951</v>
      </c>
      <c r="I1953" s="199" t="s">
        <v>7347</v>
      </c>
      <c r="J1953" s="178" t="str">
        <f>_xlfn.XLOOKUP('FP&amp;A FEMA Mapping'!I1953,'FP&amp;A NFC Mapping'!M:M,'FP&amp;A NFC Mapping'!N:N)</f>
        <v>Engineering and Asset Management</v>
      </c>
    </row>
    <row r="1954" spans="1:10" ht="29.25">
      <c r="A1954" s="178" t="s">
        <v>7369</v>
      </c>
      <c r="B1954" s="178" t="s">
        <v>88</v>
      </c>
      <c r="C1954" s="178" t="s">
        <v>4566</v>
      </c>
      <c r="D1954" s="197" t="s">
        <v>4567</v>
      </c>
      <c r="E1954" s="198" t="s">
        <v>88</v>
      </c>
      <c r="F1954" s="217">
        <v>61268.77999999997</v>
      </c>
      <c r="G1954" s="217">
        <v>25265.529999999981</v>
      </c>
      <c r="H1954" s="217">
        <v>36003.249999999985</v>
      </c>
      <c r="I1954" s="199" t="s">
        <v>7347</v>
      </c>
      <c r="J1954" s="178" t="str">
        <f>_xlfn.XLOOKUP('FP&amp;A FEMA Mapping'!I1954,'FP&amp;A NFC Mapping'!M:M,'FP&amp;A NFC Mapping'!N:N)</f>
        <v>Engineering and Asset Management</v>
      </c>
    </row>
    <row r="1955" spans="1:10" ht="29.25">
      <c r="A1955" s="178" t="s">
        <v>7369</v>
      </c>
      <c r="B1955" s="178" t="s">
        <v>88</v>
      </c>
      <c r="C1955" s="178" t="s">
        <v>4568</v>
      </c>
      <c r="D1955" s="197" t="s">
        <v>4569</v>
      </c>
      <c r="E1955" s="198" t="s">
        <v>88</v>
      </c>
      <c r="F1955" s="217">
        <v>30841.939999999988</v>
      </c>
      <c r="G1955" s="217">
        <v>14559.250000000009</v>
      </c>
      <c r="H1955" s="217">
        <v>16282.689999999981</v>
      </c>
      <c r="I1955" s="199" t="s">
        <v>7347</v>
      </c>
      <c r="J1955" s="178" t="str">
        <f>_xlfn.XLOOKUP('FP&amp;A FEMA Mapping'!I1955,'FP&amp;A NFC Mapping'!M:M,'FP&amp;A NFC Mapping'!N:N)</f>
        <v>Engineering and Asset Management</v>
      </c>
    </row>
    <row r="1956" spans="1:10" ht="29.25">
      <c r="A1956" s="178" t="s">
        <v>7369</v>
      </c>
      <c r="B1956" s="178" t="s">
        <v>88</v>
      </c>
      <c r="C1956" s="178" t="s">
        <v>4570</v>
      </c>
      <c r="D1956" s="197" t="s">
        <v>4571</v>
      </c>
      <c r="E1956" s="198" t="s">
        <v>88</v>
      </c>
      <c r="F1956" s="217">
        <v>25724.059999999998</v>
      </c>
      <c r="G1956" s="217">
        <v>2184.35</v>
      </c>
      <c r="H1956" s="217">
        <v>23539.71</v>
      </c>
      <c r="I1956" s="199" t="s">
        <v>7347</v>
      </c>
      <c r="J1956" s="178" t="str">
        <f>_xlfn.XLOOKUP('FP&amp;A FEMA Mapping'!I1956,'FP&amp;A NFC Mapping'!M:M,'FP&amp;A NFC Mapping'!N:N)</f>
        <v>Engineering and Asset Management</v>
      </c>
    </row>
    <row r="1957" spans="1:10" ht="29.25">
      <c r="A1957" s="178" t="s">
        <v>7369</v>
      </c>
      <c r="B1957" s="178" t="s">
        <v>88</v>
      </c>
      <c r="C1957" s="178" t="s">
        <v>4572</v>
      </c>
      <c r="D1957" s="197" t="s">
        <v>4573</v>
      </c>
      <c r="E1957" s="198" t="s">
        <v>88</v>
      </c>
      <c r="F1957" s="217">
        <v>49041.26999999999</v>
      </c>
      <c r="G1957" s="217">
        <v>12981.38999999999</v>
      </c>
      <c r="H1957" s="217">
        <v>36059.879999999997</v>
      </c>
      <c r="I1957" s="199" t="s">
        <v>7347</v>
      </c>
      <c r="J1957" s="178" t="str">
        <f>_xlfn.XLOOKUP('FP&amp;A FEMA Mapping'!I1957,'FP&amp;A NFC Mapping'!M:M,'FP&amp;A NFC Mapping'!N:N)</f>
        <v>Engineering and Asset Management</v>
      </c>
    </row>
    <row r="1958" spans="1:10" ht="29.25">
      <c r="A1958" s="178" t="s">
        <v>7369</v>
      </c>
      <c r="B1958" s="178" t="s">
        <v>88</v>
      </c>
      <c r="C1958" s="178" t="s">
        <v>4574</v>
      </c>
      <c r="D1958" s="197" t="s">
        <v>4575</v>
      </c>
      <c r="E1958" s="198" t="s">
        <v>88</v>
      </c>
      <c r="F1958" s="217">
        <v>52980.120000000024</v>
      </c>
      <c r="G1958" s="217">
        <v>33498.680000000022</v>
      </c>
      <c r="H1958" s="217">
        <v>19481.440000000002</v>
      </c>
      <c r="I1958" s="199" t="s">
        <v>7347</v>
      </c>
      <c r="J1958" s="178" t="str">
        <f>_xlfn.XLOOKUP('FP&amp;A FEMA Mapping'!I1958,'FP&amp;A NFC Mapping'!M:M,'FP&amp;A NFC Mapping'!N:N)</f>
        <v>Engineering and Asset Management</v>
      </c>
    </row>
    <row r="1959" spans="1:10" ht="29.25">
      <c r="A1959" s="178" t="s">
        <v>7369</v>
      </c>
      <c r="B1959" s="178" t="s">
        <v>88</v>
      </c>
      <c r="C1959" s="178" t="s">
        <v>4576</v>
      </c>
      <c r="D1959" s="197" t="s">
        <v>4577</v>
      </c>
      <c r="E1959" s="198" t="s">
        <v>88</v>
      </c>
      <c r="F1959" s="217">
        <v>40093.759999999987</v>
      </c>
      <c r="G1959" s="217">
        <v>4569.2399999999889</v>
      </c>
      <c r="H1959" s="217">
        <v>35524.519999999997</v>
      </c>
      <c r="I1959" s="199" t="s">
        <v>7347</v>
      </c>
      <c r="J1959" s="178" t="str">
        <f>_xlfn.XLOOKUP('FP&amp;A FEMA Mapping'!I1959,'FP&amp;A NFC Mapping'!M:M,'FP&amp;A NFC Mapping'!N:N)</f>
        <v>Engineering and Asset Management</v>
      </c>
    </row>
    <row r="1960" spans="1:10" ht="29.25">
      <c r="A1960" s="178" t="s">
        <v>7369</v>
      </c>
      <c r="B1960" s="178" t="s">
        <v>121</v>
      </c>
      <c r="C1960" s="178" t="s">
        <v>4578</v>
      </c>
      <c r="D1960" s="197" t="s">
        <v>4579</v>
      </c>
      <c r="E1960" s="198" t="s">
        <v>121</v>
      </c>
      <c r="F1960" s="217">
        <v>0</v>
      </c>
      <c r="G1960" s="217">
        <v>0</v>
      </c>
      <c r="H1960" s="217">
        <v>0</v>
      </c>
      <c r="I1960" s="199" t="s">
        <v>7347</v>
      </c>
      <c r="J1960" s="178" t="str">
        <f>_xlfn.XLOOKUP('FP&amp;A FEMA Mapping'!I1960,'FP&amp;A NFC Mapping'!M:M,'FP&amp;A NFC Mapping'!N:N)</f>
        <v>Engineering and Asset Management</v>
      </c>
    </row>
    <row r="1961" spans="1:10" ht="29.25">
      <c r="A1961" s="178" t="s">
        <v>7369</v>
      </c>
      <c r="B1961" s="178" t="s">
        <v>121</v>
      </c>
      <c r="C1961" s="178" t="s">
        <v>4580</v>
      </c>
      <c r="D1961" s="197" t="s">
        <v>4581</v>
      </c>
      <c r="E1961" s="198" t="s">
        <v>121</v>
      </c>
      <c r="F1961" s="217">
        <v>-186985.22999999998</v>
      </c>
      <c r="G1961" s="217">
        <v>0</v>
      </c>
      <c r="H1961" s="217">
        <v>-186985.22999999998</v>
      </c>
      <c r="I1961" s="199" t="s">
        <v>7347</v>
      </c>
      <c r="J1961" s="178" t="str">
        <f>_xlfn.XLOOKUP('FP&amp;A FEMA Mapping'!I1961,'FP&amp;A NFC Mapping'!M:M,'FP&amp;A NFC Mapping'!N:N)</f>
        <v>Engineering and Asset Management</v>
      </c>
    </row>
    <row r="1962" spans="1:10" ht="29.25">
      <c r="A1962" s="178" t="s">
        <v>7369</v>
      </c>
      <c r="B1962" s="178" t="s">
        <v>121</v>
      </c>
      <c r="C1962" s="178" t="s">
        <v>4582</v>
      </c>
      <c r="D1962" s="197" t="s">
        <v>4583</v>
      </c>
      <c r="E1962" s="198" t="s">
        <v>121</v>
      </c>
      <c r="F1962" s="217">
        <v>0</v>
      </c>
      <c r="G1962" s="217">
        <v>0</v>
      </c>
      <c r="H1962" s="217">
        <v>0</v>
      </c>
      <c r="I1962" s="199" t="s">
        <v>7347</v>
      </c>
      <c r="J1962" s="178" t="str">
        <f>_xlfn.XLOOKUP('FP&amp;A FEMA Mapping'!I1962,'FP&amp;A NFC Mapping'!M:M,'FP&amp;A NFC Mapping'!N:N)</f>
        <v>Engineering and Asset Management</v>
      </c>
    </row>
    <row r="1963" spans="1:10" ht="29.25">
      <c r="A1963" s="178" t="s">
        <v>7369</v>
      </c>
      <c r="B1963" s="178" t="s">
        <v>121</v>
      </c>
      <c r="C1963" s="178" t="s">
        <v>4584</v>
      </c>
      <c r="D1963" s="197" t="s">
        <v>4585</v>
      </c>
      <c r="E1963" s="198" t="s">
        <v>121</v>
      </c>
      <c r="F1963" s="217">
        <v>0</v>
      </c>
      <c r="G1963" s="217">
        <v>0</v>
      </c>
      <c r="H1963" s="217">
        <v>0</v>
      </c>
      <c r="I1963" s="199" t="s">
        <v>7347</v>
      </c>
      <c r="J1963" s="178" t="str">
        <f>_xlfn.XLOOKUP('FP&amp;A FEMA Mapping'!I1963,'FP&amp;A NFC Mapping'!M:M,'FP&amp;A NFC Mapping'!N:N)</f>
        <v>Engineering and Asset Management</v>
      </c>
    </row>
    <row r="1964" spans="1:10" ht="29.25">
      <c r="A1964" s="178" t="s">
        <v>7369</v>
      </c>
      <c r="B1964" s="178" t="s">
        <v>121</v>
      </c>
      <c r="C1964" s="178" t="s">
        <v>4586</v>
      </c>
      <c r="D1964" s="197" t="s">
        <v>4587</v>
      </c>
      <c r="E1964" s="198" t="s">
        <v>121</v>
      </c>
      <c r="F1964" s="217">
        <v>0</v>
      </c>
      <c r="G1964" s="217">
        <v>0</v>
      </c>
      <c r="H1964" s="217">
        <v>0</v>
      </c>
      <c r="I1964" s="199" t="s">
        <v>7347</v>
      </c>
      <c r="J1964" s="178" t="str">
        <f>_xlfn.XLOOKUP('FP&amp;A FEMA Mapping'!I1964,'FP&amp;A NFC Mapping'!M:M,'FP&amp;A NFC Mapping'!N:N)</f>
        <v>Engineering and Asset Management</v>
      </c>
    </row>
    <row r="1965" spans="1:10" ht="29.25">
      <c r="A1965" s="178" t="s">
        <v>7369</v>
      </c>
      <c r="B1965" s="178" t="s">
        <v>121</v>
      </c>
      <c r="C1965" s="178" t="s">
        <v>4588</v>
      </c>
      <c r="D1965" s="197" t="s">
        <v>4589</v>
      </c>
      <c r="E1965" s="198" t="s">
        <v>121</v>
      </c>
      <c r="F1965" s="217">
        <v>0</v>
      </c>
      <c r="G1965" s="217">
        <v>0</v>
      </c>
      <c r="H1965" s="217">
        <v>0</v>
      </c>
      <c r="I1965" s="199" t="s">
        <v>7347</v>
      </c>
      <c r="J1965" s="178" t="str">
        <f>_xlfn.XLOOKUP('FP&amp;A FEMA Mapping'!I1965,'FP&amp;A NFC Mapping'!M:M,'FP&amp;A NFC Mapping'!N:N)</f>
        <v>Engineering and Asset Management</v>
      </c>
    </row>
    <row r="1966" spans="1:10" ht="29.25">
      <c r="A1966" s="178" t="s">
        <v>7369</v>
      </c>
      <c r="B1966" s="178" t="s">
        <v>121</v>
      </c>
      <c r="C1966" s="178" t="s">
        <v>4590</v>
      </c>
      <c r="D1966" s="197" t="s">
        <v>4591</v>
      </c>
      <c r="E1966" s="198" t="s">
        <v>121</v>
      </c>
      <c r="F1966" s="217">
        <v>-2274.15</v>
      </c>
      <c r="G1966" s="217">
        <v>0</v>
      </c>
      <c r="H1966" s="217">
        <v>-2274.15</v>
      </c>
      <c r="I1966" s="199" t="s">
        <v>7347</v>
      </c>
      <c r="J1966" s="178" t="str">
        <f>_xlfn.XLOOKUP('FP&amp;A FEMA Mapping'!I1966,'FP&amp;A NFC Mapping'!M:M,'FP&amp;A NFC Mapping'!N:N)</f>
        <v>Engineering and Asset Management</v>
      </c>
    </row>
    <row r="1967" spans="1:10" ht="29.25">
      <c r="A1967" s="178" t="s">
        <v>7369</v>
      </c>
      <c r="B1967" s="178" t="s">
        <v>121</v>
      </c>
      <c r="C1967" s="178" t="s">
        <v>4592</v>
      </c>
      <c r="D1967" s="197" t="s">
        <v>4593</v>
      </c>
      <c r="E1967" s="198" t="s">
        <v>121</v>
      </c>
      <c r="F1967" s="217">
        <v>0</v>
      </c>
      <c r="G1967" s="217">
        <v>0</v>
      </c>
      <c r="H1967" s="217">
        <v>0</v>
      </c>
      <c r="I1967" s="199" t="s">
        <v>7347</v>
      </c>
      <c r="J1967" s="178" t="str">
        <f>_xlfn.XLOOKUP('FP&amp;A FEMA Mapping'!I1967,'FP&amp;A NFC Mapping'!M:M,'FP&amp;A NFC Mapping'!N:N)</f>
        <v>Engineering and Asset Management</v>
      </c>
    </row>
    <row r="1968" spans="1:10" ht="29.25">
      <c r="A1968" s="178" t="s">
        <v>7369</v>
      </c>
      <c r="B1968" s="178" t="s">
        <v>121</v>
      </c>
      <c r="C1968" s="178" t="s">
        <v>4594</v>
      </c>
      <c r="D1968" s="197" t="s">
        <v>4595</v>
      </c>
      <c r="E1968" s="198" t="s">
        <v>121</v>
      </c>
      <c r="F1968" s="217">
        <v>-216.88</v>
      </c>
      <c r="G1968" s="217">
        <v>0</v>
      </c>
      <c r="H1968" s="217">
        <v>-216.88</v>
      </c>
      <c r="I1968" s="199" t="s">
        <v>7347</v>
      </c>
      <c r="J1968" s="178" t="str">
        <f>_xlfn.XLOOKUP('FP&amp;A FEMA Mapping'!I1968,'FP&amp;A NFC Mapping'!M:M,'FP&amp;A NFC Mapping'!N:N)</f>
        <v>Engineering and Asset Management</v>
      </c>
    </row>
    <row r="1969" spans="1:10" ht="29.25">
      <c r="A1969" s="178" t="s">
        <v>7369</v>
      </c>
      <c r="B1969" s="178" t="s">
        <v>121</v>
      </c>
      <c r="C1969" s="178" t="s">
        <v>4596</v>
      </c>
      <c r="D1969" s="197" t="s">
        <v>4597</v>
      </c>
      <c r="E1969" s="198" t="s">
        <v>121</v>
      </c>
      <c r="F1969" s="217">
        <v>0</v>
      </c>
      <c r="G1969" s="217">
        <v>0</v>
      </c>
      <c r="H1969" s="217">
        <v>0</v>
      </c>
      <c r="I1969" s="199" t="s">
        <v>7347</v>
      </c>
      <c r="J1969" s="178" t="str">
        <f>_xlfn.XLOOKUP('FP&amp;A FEMA Mapping'!I1969,'FP&amp;A NFC Mapping'!M:M,'FP&amp;A NFC Mapping'!N:N)</f>
        <v>Engineering and Asset Management</v>
      </c>
    </row>
    <row r="1970" spans="1:10" ht="29.25">
      <c r="A1970" s="178" t="s">
        <v>7369</v>
      </c>
      <c r="B1970" s="178" t="s">
        <v>121</v>
      </c>
      <c r="C1970" s="178" t="s">
        <v>4598</v>
      </c>
      <c r="D1970" s="197" t="s">
        <v>4599</v>
      </c>
      <c r="E1970" s="198" t="s">
        <v>121</v>
      </c>
      <c r="F1970" s="217">
        <v>0</v>
      </c>
      <c r="G1970" s="217">
        <v>0</v>
      </c>
      <c r="H1970" s="217">
        <v>0</v>
      </c>
      <c r="I1970" s="199" t="s">
        <v>7347</v>
      </c>
      <c r="J1970" s="178" t="str">
        <f>_xlfn.XLOOKUP('FP&amp;A FEMA Mapping'!I1970,'FP&amp;A NFC Mapping'!M:M,'FP&amp;A NFC Mapping'!N:N)</f>
        <v>Engineering and Asset Management</v>
      </c>
    </row>
    <row r="1971" spans="1:10" ht="29.25">
      <c r="A1971" s="178" t="s">
        <v>7369</v>
      </c>
      <c r="B1971" s="178" t="s">
        <v>121</v>
      </c>
      <c r="C1971" s="178" t="s">
        <v>4600</v>
      </c>
      <c r="D1971" s="197" t="s">
        <v>4601</v>
      </c>
      <c r="E1971" s="198" t="s">
        <v>121</v>
      </c>
      <c r="F1971" s="217">
        <v>-5143.32</v>
      </c>
      <c r="G1971" s="217">
        <v>0</v>
      </c>
      <c r="H1971" s="217">
        <v>-5143.32</v>
      </c>
      <c r="I1971" s="199" t="s">
        <v>7347</v>
      </c>
      <c r="J1971" s="178" t="str">
        <f>_xlfn.XLOOKUP('FP&amp;A FEMA Mapping'!I1971,'FP&amp;A NFC Mapping'!M:M,'FP&amp;A NFC Mapping'!N:N)</f>
        <v>Engineering and Asset Management</v>
      </c>
    </row>
    <row r="1972" spans="1:10" ht="29.25">
      <c r="A1972" s="178" t="s">
        <v>7369</v>
      </c>
      <c r="B1972" s="178" t="s">
        <v>121</v>
      </c>
      <c r="C1972" s="178" t="s">
        <v>4602</v>
      </c>
      <c r="D1972" s="197" t="s">
        <v>4603</v>
      </c>
      <c r="E1972" s="198" t="s">
        <v>121</v>
      </c>
      <c r="F1972" s="217">
        <v>0</v>
      </c>
      <c r="G1972" s="217">
        <v>0</v>
      </c>
      <c r="H1972" s="217">
        <v>0</v>
      </c>
      <c r="I1972" s="199" t="s">
        <v>7347</v>
      </c>
      <c r="J1972" s="178" t="str">
        <f>_xlfn.XLOOKUP('FP&amp;A FEMA Mapping'!I1972,'FP&amp;A NFC Mapping'!M:M,'FP&amp;A NFC Mapping'!N:N)</f>
        <v>Engineering and Asset Management</v>
      </c>
    </row>
    <row r="1973" spans="1:10" ht="29.25">
      <c r="A1973" s="178" t="s">
        <v>7369</v>
      </c>
      <c r="B1973" s="178" t="s">
        <v>121</v>
      </c>
      <c r="C1973" s="178" t="s">
        <v>4604</v>
      </c>
      <c r="D1973" s="197" t="s">
        <v>4605</v>
      </c>
      <c r="E1973" s="198" t="s">
        <v>121</v>
      </c>
      <c r="F1973" s="217">
        <v>0</v>
      </c>
      <c r="G1973" s="217">
        <v>0</v>
      </c>
      <c r="H1973" s="217">
        <v>0</v>
      </c>
      <c r="I1973" s="199" t="s">
        <v>7347</v>
      </c>
      <c r="J1973" s="178" t="str">
        <f>_xlfn.XLOOKUP('FP&amp;A FEMA Mapping'!I1973,'FP&amp;A NFC Mapping'!M:M,'FP&amp;A NFC Mapping'!N:N)</f>
        <v>Engineering and Asset Management</v>
      </c>
    </row>
    <row r="1974" spans="1:10" ht="29.25">
      <c r="A1974" s="178" t="s">
        <v>7369</v>
      </c>
      <c r="B1974" s="178" t="s">
        <v>121</v>
      </c>
      <c r="C1974" s="178" t="s">
        <v>4606</v>
      </c>
      <c r="D1974" s="197" t="s">
        <v>4607</v>
      </c>
      <c r="E1974" s="198" t="s">
        <v>121</v>
      </c>
      <c r="F1974" s="217">
        <v>0</v>
      </c>
      <c r="G1974" s="217">
        <v>0</v>
      </c>
      <c r="H1974" s="217">
        <v>0</v>
      </c>
      <c r="I1974" s="199" t="s">
        <v>7347</v>
      </c>
      <c r="J1974" s="178" t="str">
        <f>_xlfn.XLOOKUP('FP&amp;A FEMA Mapping'!I1974,'FP&amp;A NFC Mapping'!M:M,'FP&amp;A NFC Mapping'!N:N)</f>
        <v>Engineering and Asset Management</v>
      </c>
    </row>
    <row r="1975" spans="1:10" ht="29.25">
      <c r="A1975" s="178" t="s">
        <v>7369</v>
      </c>
      <c r="B1975" s="178" t="s">
        <v>121</v>
      </c>
      <c r="C1975" s="178" t="s">
        <v>4608</v>
      </c>
      <c r="D1975" s="197" t="s">
        <v>4609</v>
      </c>
      <c r="E1975" s="198" t="s">
        <v>121</v>
      </c>
      <c r="F1975" s="217">
        <v>0</v>
      </c>
      <c r="G1975" s="217">
        <v>0</v>
      </c>
      <c r="H1975" s="217">
        <v>0</v>
      </c>
      <c r="I1975" s="199" t="s">
        <v>7347</v>
      </c>
      <c r="J1975" s="178" t="str">
        <f>_xlfn.XLOOKUP('FP&amp;A FEMA Mapping'!I1975,'FP&amp;A NFC Mapping'!M:M,'FP&amp;A NFC Mapping'!N:N)</f>
        <v>Engineering and Asset Management</v>
      </c>
    </row>
    <row r="1976" spans="1:10" ht="29.25">
      <c r="A1976" s="178" t="s">
        <v>7369</v>
      </c>
      <c r="B1976" s="178" t="s">
        <v>121</v>
      </c>
      <c r="C1976" s="178" t="s">
        <v>4610</v>
      </c>
      <c r="D1976" s="197" t="s">
        <v>4611</v>
      </c>
      <c r="E1976" s="198" t="s">
        <v>121</v>
      </c>
      <c r="F1976" s="217">
        <v>-4387.88</v>
      </c>
      <c r="G1976" s="217">
        <v>0</v>
      </c>
      <c r="H1976" s="217">
        <v>-4387.88</v>
      </c>
      <c r="I1976" s="199" t="s">
        <v>7347</v>
      </c>
      <c r="J1976" s="178" t="str">
        <f>_xlfn.XLOOKUP('FP&amp;A FEMA Mapping'!I1976,'FP&amp;A NFC Mapping'!M:M,'FP&amp;A NFC Mapping'!N:N)</f>
        <v>Engineering and Asset Management</v>
      </c>
    </row>
    <row r="1977" spans="1:10" ht="29.25">
      <c r="A1977" s="178" t="s">
        <v>7369</v>
      </c>
      <c r="B1977" s="178" t="s">
        <v>121</v>
      </c>
      <c r="C1977" s="178" t="s">
        <v>4612</v>
      </c>
      <c r="D1977" s="197" t="s">
        <v>4613</v>
      </c>
      <c r="E1977" s="198" t="s">
        <v>121</v>
      </c>
      <c r="F1977" s="217">
        <v>0</v>
      </c>
      <c r="G1977" s="217">
        <v>0</v>
      </c>
      <c r="H1977" s="217">
        <v>0</v>
      </c>
      <c r="I1977" s="199" t="s">
        <v>7347</v>
      </c>
      <c r="J1977" s="178" t="str">
        <f>_xlfn.XLOOKUP('FP&amp;A FEMA Mapping'!I1977,'FP&amp;A NFC Mapping'!M:M,'FP&amp;A NFC Mapping'!N:N)</f>
        <v>Engineering and Asset Management</v>
      </c>
    </row>
    <row r="1978" spans="1:10" ht="29.25">
      <c r="A1978" s="178" t="s">
        <v>7369</v>
      </c>
      <c r="B1978" s="178" t="s">
        <v>121</v>
      </c>
      <c r="C1978" s="178" t="s">
        <v>4614</v>
      </c>
      <c r="D1978" s="197" t="s">
        <v>4615</v>
      </c>
      <c r="E1978" s="198" t="s">
        <v>121</v>
      </c>
      <c r="F1978" s="217">
        <v>0</v>
      </c>
      <c r="G1978" s="217">
        <v>0</v>
      </c>
      <c r="H1978" s="217">
        <v>0</v>
      </c>
      <c r="I1978" s="199" t="s">
        <v>7347</v>
      </c>
      <c r="J1978" s="178" t="str">
        <f>_xlfn.XLOOKUP('FP&amp;A FEMA Mapping'!I1978,'FP&amp;A NFC Mapping'!M:M,'FP&amp;A NFC Mapping'!N:N)</f>
        <v>Engineering and Asset Management</v>
      </c>
    </row>
    <row r="1979" spans="1:10" ht="29.25">
      <c r="A1979" s="178" t="s">
        <v>7369</v>
      </c>
      <c r="B1979" s="178" t="s">
        <v>121</v>
      </c>
      <c r="C1979" s="178" t="s">
        <v>4616</v>
      </c>
      <c r="D1979" s="197" t="s">
        <v>4617</v>
      </c>
      <c r="E1979" s="198" t="s">
        <v>121</v>
      </c>
      <c r="F1979" s="217">
        <v>0</v>
      </c>
      <c r="G1979" s="217">
        <v>0</v>
      </c>
      <c r="H1979" s="217">
        <v>0</v>
      </c>
      <c r="I1979" s="199" t="s">
        <v>7347</v>
      </c>
      <c r="J1979" s="178" t="str">
        <f>_xlfn.XLOOKUP('FP&amp;A FEMA Mapping'!I1979,'FP&amp;A NFC Mapping'!M:M,'FP&amp;A NFC Mapping'!N:N)</f>
        <v>Engineering and Asset Management</v>
      </c>
    </row>
    <row r="1980" spans="1:10" ht="29.25">
      <c r="A1980" s="178" t="s">
        <v>7369</v>
      </c>
      <c r="B1980" s="178" t="s">
        <v>121</v>
      </c>
      <c r="C1980" s="178" t="s">
        <v>4618</v>
      </c>
      <c r="D1980" s="197" t="s">
        <v>4619</v>
      </c>
      <c r="E1980" s="198" t="s">
        <v>121</v>
      </c>
      <c r="F1980" s="217">
        <v>0</v>
      </c>
      <c r="G1980" s="217">
        <v>0</v>
      </c>
      <c r="H1980" s="217">
        <v>0</v>
      </c>
      <c r="I1980" s="199" t="s">
        <v>7347</v>
      </c>
      <c r="J1980" s="178" t="str">
        <f>_xlfn.XLOOKUP('FP&amp;A FEMA Mapping'!I1980,'FP&amp;A NFC Mapping'!M:M,'FP&amp;A NFC Mapping'!N:N)</f>
        <v>Engineering and Asset Management</v>
      </c>
    </row>
    <row r="1981" spans="1:10" ht="29.25">
      <c r="A1981" s="178" t="s">
        <v>7369</v>
      </c>
      <c r="B1981" s="178" t="s">
        <v>121</v>
      </c>
      <c r="C1981" s="178" t="s">
        <v>4620</v>
      </c>
      <c r="D1981" s="197" t="s">
        <v>4621</v>
      </c>
      <c r="E1981" s="198" t="s">
        <v>121</v>
      </c>
      <c r="F1981" s="217">
        <v>-5950.1900000000005</v>
      </c>
      <c r="G1981" s="217">
        <v>0</v>
      </c>
      <c r="H1981" s="217">
        <v>-5950.1900000000005</v>
      </c>
      <c r="I1981" s="199" t="s">
        <v>7347</v>
      </c>
      <c r="J1981" s="178" t="str">
        <f>_xlfn.XLOOKUP('FP&amp;A FEMA Mapping'!I1981,'FP&amp;A NFC Mapping'!M:M,'FP&amp;A NFC Mapping'!N:N)</f>
        <v>Engineering and Asset Management</v>
      </c>
    </row>
    <row r="1982" spans="1:10" ht="29.25">
      <c r="A1982" s="178" t="s">
        <v>7369</v>
      </c>
      <c r="B1982" s="178" t="s">
        <v>121</v>
      </c>
      <c r="C1982" s="178" t="s">
        <v>4622</v>
      </c>
      <c r="D1982" s="197" t="s">
        <v>4623</v>
      </c>
      <c r="E1982" s="198" t="s">
        <v>121</v>
      </c>
      <c r="F1982" s="217">
        <v>0</v>
      </c>
      <c r="G1982" s="217">
        <v>0</v>
      </c>
      <c r="H1982" s="217">
        <v>0</v>
      </c>
      <c r="I1982" s="199" t="s">
        <v>7347</v>
      </c>
      <c r="J1982" s="178" t="str">
        <f>_xlfn.XLOOKUP('FP&amp;A FEMA Mapping'!I1982,'FP&amp;A NFC Mapping'!M:M,'FP&amp;A NFC Mapping'!N:N)</f>
        <v>Engineering and Asset Management</v>
      </c>
    </row>
    <row r="1983" spans="1:10" ht="29.25">
      <c r="A1983" s="178" t="s">
        <v>7369</v>
      </c>
      <c r="B1983" s="178" t="s">
        <v>121</v>
      </c>
      <c r="C1983" s="178" t="s">
        <v>4624</v>
      </c>
      <c r="D1983" s="197" t="s">
        <v>4625</v>
      </c>
      <c r="E1983" s="198" t="s">
        <v>121</v>
      </c>
      <c r="F1983" s="217">
        <v>0</v>
      </c>
      <c r="G1983" s="217">
        <v>0</v>
      </c>
      <c r="H1983" s="217">
        <v>0</v>
      </c>
      <c r="I1983" s="199" t="s">
        <v>7347</v>
      </c>
      <c r="J1983" s="178" t="str">
        <f>_xlfn.XLOOKUP('FP&amp;A FEMA Mapping'!I1983,'FP&amp;A NFC Mapping'!M:M,'FP&amp;A NFC Mapping'!N:N)</f>
        <v>Engineering and Asset Management</v>
      </c>
    </row>
    <row r="1984" spans="1:10" ht="29.25">
      <c r="A1984" s="178" t="s">
        <v>7369</v>
      </c>
      <c r="B1984" s="178" t="s">
        <v>121</v>
      </c>
      <c r="C1984" s="178" t="s">
        <v>4626</v>
      </c>
      <c r="D1984" s="197" t="s">
        <v>4627</v>
      </c>
      <c r="E1984" s="198" t="s">
        <v>121</v>
      </c>
      <c r="F1984" s="217">
        <v>0</v>
      </c>
      <c r="G1984" s="217">
        <v>0</v>
      </c>
      <c r="H1984" s="217">
        <v>0</v>
      </c>
      <c r="I1984" s="199" t="s">
        <v>7347</v>
      </c>
      <c r="J1984" s="178" t="str">
        <f>_xlfn.XLOOKUP('FP&amp;A FEMA Mapping'!I1984,'FP&amp;A NFC Mapping'!M:M,'FP&amp;A NFC Mapping'!N:N)</f>
        <v>Engineering and Asset Management</v>
      </c>
    </row>
    <row r="1985" spans="1:10" ht="29.25">
      <c r="A1985" s="178" t="s">
        <v>7369</v>
      </c>
      <c r="B1985" s="178" t="s">
        <v>121</v>
      </c>
      <c r="C1985" s="178" t="s">
        <v>4628</v>
      </c>
      <c r="D1985" s="197" t="s">
        <v>4629</v>
      </c>
      <c r="E1985" s="198" t="s">
        <v>121</v>
      </c>
      <c r="F1985" s="217">
        <v>0</v>
      </c>
      <c r="G1985" s="217">
        <v>0</v>
      </c>
      <c r="H1985" s="217">
        <v>0</v>
      </c>
      <c r="I1985" s="199" t="s">
        <v>7347</v>
      </c>
      <c r="J1985" s="178" t="str">
        <f>_xlfn.XLOOKUP('FP&amp;A FEMA Mapping'!I1985,'FP&amp;A NFC Mapping'!M:M,'FP&amp;A NFC Mapping'!N:N)</f>
        <v>Engineering and Asset Management</v>
      </c>
    </row>
    <row r="1986" spans="1:10" ht="29.25">
      <c r="A1986" s="178" t="s">
        <v>7369</v>
      </c>
      <c r="B1986" s="178" t="s">
        <v>121</v>
      </c>
      <c r="C1986" s="178" t="s">
        <v>4630</v>
      </c>
      <c r="D1986" s="197" t="s">
        <v>4631</v>
      </c>
      <c r="E1986" s="198" t="s">
        <v>121</v>
      </c>
      <c r="F1986" s="217">
        <v>-3126.13</v>
      </c>
      <c r="G1986" s="217">
        <v>0</v>
      </c>
      <c r="H1986" s="217">
        <v>-3126.13</v>
      </c>
      <c r="I1986" s="199" t="s">
        <v>7347</v>
      </c>
      <c r="J1986" s="178" t="str">
        <f>_xlfn.XLOOKUP('FP&amp;A FEMA Mapping'!I1986,'FP&amp;A NFC Mapping'!M:M,'FP&amp;A NFC Mapping'!N:N)</f>
        <v>Engineering and Asset Management</v>
      </c>
    </row>
    <row r="1987" spans="1:10" ht="29.25">
      <c r="A1987" s="178" t="s">
        <v>7369</v>
      </c>
      <c r="B1987" s="178" t="s">
        <v>121</v>
      </c>
      <c r="C1987" s="178" t="s">
        <v>4632</v>
      </c>
      <c r="D1987" s="197" t="s">
        <v>4633</v>
      </c>
      <c r="E1987" s="198" t="s">
        <v>121</v>
      </c>
      <c r="F1987" s="217">
        <v>0</v>
      </c>
      <c r="G1987" s="217">
        <v>0</v>
      </c>
      <c r="H1987" s="217">
        <v>0</v>
      </c>
      <c r="I1987" s="199" t="s">
        <v>7347</v>
      </c>
      <c r="J1987" s="178" t="str">
        <f>_xlfn.XLOOKUP('FP&amp;A FEMA Mapping'!I1987,'FP&amp;A NFC Mapping'!M:M,'FP&amp;A NFC Mapping'!N:N)</f>
        <v>Engineering and Asset Management</v>
      </c>
    </row>
    <row r="1988" spans="1:10" ht="29.25">
      <c r="A1988" s="178" t="s">
        <v>7369</v>
      </c>
      <c r="B1988" s="178" t="s">
        <v>121</v>
      </c>
      <c r="C1988" s="178" t="s">
        <v>4634</v>
      </c>
      <c r="D1988" s="197" t="s">
        <v>4635</v>
      </c>
      <c r="E1988" s="198" t="s">
        <v>121</v>
      </c>
      <c r="F1988" s="217">
        <v>0</v>
      </c>
      <c r="G1988" s="217">
        <v>0</v>
      </c>
      <c r="H1988" s="217">
        <v>0</v>
      </c>
      <c r="I1988" s="199" t="s">
        <v>7347</v>
      </c>
      <c r="J1988" s="178" t="str">
        <f>_xlfn.XLOOKUP('FP&amp;A FEMA Mapping'!I1988,'FP&amp;A NFC Mapping'!M:M,'FP&amp;A NFC Mapping'!N:N)</f>
        <v>Engineering and Asset Management</v>
      </c>
    </row>
    <row r="1989" spans="1:10" ht="29.25">
      <c r="A1989" s="178" t="s">
        <v>7369</v>
      </c>
      <c r="B1989" s="178" t="s">
        <v>121</v>
      </c>
      <c r="C1989" s="178" t="s">
        <v>4636</v>
      </c>
      <c r="D1989" s="197" t="s">
        <v>4637</v>
      </c>
      <c r="E1989" s="198" t="s">
        <v>121</v>
      </c>
      <c r="F1989" s="217">
        <v>0</v>
      </c>
      <c r="G1989" s="217">
        <v>0</v>
      </c>
      <c r="H1989" s="217">
        <v>0</v>
      </c>
      <c r="I1989" s="199" t="s">
        <v>7347</v>
      </c>
      <c r="J1989" s="178" t="str">
        <f>_xlfn.XLOOKUP('FP&amp;A FEMA Mapping'!I1989,'FP&amp;A NFC Mapping'!M:M,'FP&amp;A NFC Mapping'!N:N)</f>
        <v>Engineering and Asset Management</v>
      </c>
    </row>
    <row r="1990" spans="1:10" ht="29.25">
      <c r="A1990" s="178" t="s">
        <v>7369</v>
      </c>
      <c r="B1990" s="178" t="s">
        <v>121</v>
      </c>
      <c r="C1990" s="178" t="s">
        <v>4638</v>
      </c>
      <c r="D1990" s="197" t="s">
        <v>4639</v>
      </c>
      <c r="E1990" s="198" t="s">
        <v>121</v>
      </c>
      <c r="F1990" s="217">
        <v>0</v>
      </c>
      <c r="G1990" s="217">
        <v>0</v>
      </c>
      <c r="H1990" s="217">
        <v>0</v>
      </c>
      <c r="I1990" s="199" t="s">
        <v>7347</v>
      </c>
      <c r="J1990" s="178" t="str">
        <f>_xlfn.XLOOKUP('FP&amp;A FEMA Mapping'!I1990,'FP&amp;A NFC Mapping'!M:M,'FP&amp;A NFC Mapping'!N:N)</f>
        <v>Engineering and Asset Management</v>
      </c>
    </row>
    <row r="1991" spans="1:10" ht="29.25">
      <c r="A1991" s="178" t="s">
        <v>7369</v>
      </c>
      <c r="B1991" s="178" t="s">
        <v>127</v>
      </c>
      <c r="C1991" s="178" t="s">
        <v>4686</v>
      </c>
      <c r="D1991" s="197" t="s">
        <v>4687</v>
      </c>
      <c r="E1991" s="198" t="s">
        <v>127</v>
      </c>
      <c r="F1991" s="217">
        <v>8310.1599999999198</v>
      </c>
      <c r="G1991" s="217">
        <v>3597.0699999999197</v>
      </c>
      <c r="H1991" s="217">
        <v>4713.0899999999992</v>
      </c>
      <c r="I1991" s="199" t="s">
        <v>7347</v>
      </c>
      <c r="J1991" s="178" t="str">
        <f>_xlfn.XLOOKUP('FP&amp;A FEMA Mapping'!I1991,'FP&amp;A NFC Mapping'!M:M,'FP&amp;A NFC Mapping'!N:N)</f>
        <v>Engineering and Asset Management</v>
      </c>
    </row>
    <row r="1992" spans="1:10" ht="29.25">
      <c r="A1992" s="178" t="s">
        <v>7369</v>
      </c>
      <c r="B1992" s="178" t="s">
        <v>127</v>
      </c>
      <c r="C1992" s="178" t="s">
        <v>4688</v>
      </c>
      <c r="D1992" s="197" t="s">
        <v>4689</v>
      </c>
      <c r="E1992" s="198" t="s">
        <v>127</v>
      </c>
      <c r="F1992" s="217">
        <v>27728.740000000016</v>
      </c>
      <c r="G1992" s="217">
        <v>23956.270000000019</v>
      </c>
      <c r="H1992" s="217">
        <v>3772.469999999998</v>
      </c>
      <c r="I1992" s="199" t="s">
        <v>7347</v>
      </c>
      <c r="J1992" s="178" t="str">
        <f>_xlfn.XLOOKUP('FP&amp;A FEMA Mapping'!I1992,'FP&amp;A NFC Mapping'!M:M,'FP&amp;A NFC Mapping'!N:N)</f>
        <v>Engineering and Asset Management</v>
      </c>
    </row>
    <row r="1993" spans="1:10" ht="29.25">
      <c r="A1993" s="178" t="s">
        <v>7369</v>
      </c>
      <c r="B1993" s="178" t="s">
        <v>127</v>
      </c>
      <c r="C1993" s="178" t="s">
        <v>4690</v>
      </c>
      <c r="D1993" s="197" t="s">
        <v>4691</v>
      </c>
      <c r="E1993" s="198" t="s">
        <v>127</v>
      </c>
      <c r="F1993" s="217">
        <v>9592.2700000001241</v>
      </c>
      <c r="G1993" s="217">
        <v>4152.6700000001292</v>
      </c>
      <c r="H1993" s="217">
        <v>5439.5999999999958</v>
      </c>
      <c r="I1993" s="199" t="s">
        <v>7347</v>
      </c>
      <c r="J1993" s="178" t="str">
        <f>_xlfn.XLOOKUP('FP&amp;A FEMA Mapping'!I1993,'FP&amp;A NFC Mapping'!M:M,'FP&amp;A NFC Mapping'!N:N)</f>
        <v>Engineering and Asset Management</v>
      </c>
    </row>
    <row r="1994" spans="1:10" ht="29.25">
      <c r="A1994" s="178" t="s">
        <v>7369</v>
      </c>
      <c r="B1994" s="178" t="s">
        <v>127</v>
      </c>
      <c r="C1994" s="178" t="s">
        <v>4692</v>
      </c>
      <c r="D1994" s="197" t="s">
        <v>4693</v>
      </c>
      <c r="E1994" s="198" t="s">
        <v>127</v>
      </c>
      <c r="F1994" s="217">
        <v>23792.640000000087</v>
      </c>
      <c r="G1994" s="217">
        <v>12660.220000000088</v>
      </c>
      <c r="H1994" s="217">
        <v>11132.419999999996</v>
      </c>
      <c r="I1994" s="199" t="s">
        <v>7347</v>
      </c>
      <c r="J1994" s="178" t="str">
        <f>_xlfn.XLOOKUP('FP&amp;A FEMA Mapping'!I1994,'FP&amp;A NFC Mapping'!M:M,'FP&amp;A NFC Mapping'!N:N)</f>
        <v>Engineering and Asset Management</v>
      </c>
    </row>
    <row r="1995" spans="1:10" ht="29.25">
      <c r="A1995" s="178" t="s">
        <v>7369</v>
      </c>
      <c r="B1995" s="178" t="s">
        <v>88</v>
      </c>
      <c r="C1995" s="178" t="s">
        <v>4694</v>
      </c>
      <c r="D1995" s="197" t="s">
        <v>4695</v>
      </c>
      <c r="E1995" s="198" t="s">
        <v>88</v>
      </c>
      <c r="F1995" s="217">
        <v>0</v>
      </c>
      <c r="G1995" s="217">
        <v>0</v>
      </c>
      <c r="H1995" s="217">
        <v>0</v>
      </c>
      <c r="I1995" s="199" t="s">
        <v>7347</v>
      </c>
      <c r="J1995" s="178" t="str">
        <f>_xlfn.XLOOKUP('FP&amp;A FEMA Mapping'!I1995,'FP&amp;A NFC Mapping'!M:M,'FP&amp;A NFC Mapping'!N:N)</f>
        <v>Engineering and Asset Management</v>
      </c>
    </row>
    <row r="1996" spans="1:10" ht="29.25">
      <c r="A1996" s="178" t="s">
        <v>7369</v>
      </c>
      <c r="B1996" s="178" t="s">
        <v>109</v>
      </c>
      <c r="C1996" s="178" t="s">
        <v>4700</v>
      </c>
      <c r="D1996" s="197" t="s">
        <v>4701</v>
      </c>
      <c r="E1996" s="198" t="s">
        <v>109</v>
      </c>
      <c r="F1996" s="217">
        <v>1204.98</v>
      </c>
      <c r="G1996" s="217">
        <v>266.77</v>
      </c>
      <c r="H1996" s="217">
        <v>938.20999999999992</v>
      </c>
      <c r="I1996" s="199" t="s">
        <v>7347</v>
      </c>
      <c r="J1996" s="178" t="str">
        <f>_xlfn.XLOOKUP('FP&amp;A FEMA Mapping'!I1996,'FP&amp;A NFC Mapping'!M:M,'FP&amp;A NFC Mapping'!N:N)</f>
        <v>Engineering and Asset Management</v>
      </c>
    </row>
    <row r="1997" spans="1:10" ht="29.25">
      <c r="A1997" s="178" t="s">
        <v>7369</v>
      </c>
      <c r="B1997" s="178" t="s">
        <v>109</v>
      </c>
      <c r="C1997" s="178" t="s">
        <v>4702</v>
      </c>
      <c r="D1997" s="197" t="s">
        <v>4703</v>
      </c>
      <c r="E1997" s="198" t="s">
        <v>109</v>
      </c>
      <c r="F1997" s="217">
        <v>3209.52</v>
      </c>
      <c r="G1997" s="217">
        <v>2409.2599999999998</v>
      </c>
      <c r="H1997" s="217">
        <v>800.2600000000001</v>
      </c>
      <c r="I1997" s="199" t="s">
        <v>7347</v>
      </c>
      <c r="J1997" s="178" t="str">
        <f>_xlfn.XLOOKUP('FP&amp;A FEMA Mapping'!I1997,'FP&amp;A NFC Mapping'!M:M,'FP&amp;A NFC Mapping'!N:N)</f>
        <v>Engineering and Asset Management</v>
      </c>
    </row>
    <row r="1998" spans="1:10" ht="29.25">
      <c r="A1998" s="178" t="s">
        <v>7369</v>
      </c>
      <c r="B1998" s="178" t="s">
        <v>109</v>
      </c>
      <c r="C1998" s="178" t="s">
        <v>4704</v>
      </c>
      <c r="D1998" s="197" t="s">
        <v>4705</v>
      </c>
      <c r="E1998" s="198" t="s">
        <v>109</v>
      </c>
      <c r="F1998" s="217">
        <v>6947</v>
      </c>
      <c r="G1998" s="217">
        <v>3956.2999999999997</v>
      </c>
      <c r="H1998" s="217">
        <v>2990.7</v>
      </c>
      <c r="I1998" s="199" t="s">
        <v>7347</v>
      </c>
      <c r="J1998" s="178" t="str">
        <f>_xlfn.XLOOKUP('FP&amp;A FEMA Mapping'!I1998,'FP&amp;A NFC Mapping'!M:M,'FP&amp;A NFC Mapping'!N:N)</f>
        <v>Engineering and Asset Management</v>
      </c>
    </row>
    <row r="1999" spans="1:10" ht="29.25">
      <c r="A1999" s="178" t="s">
        <v>7369</v>
      </c>
      <c r="B1999" s="178" t="s">
        <v>109</v>
      </c>
      <c r="C1999" s="178" t="s">
        <v>4706</v>
      </c>
      <c r="D1999" s="197" t="s">
        <v>4707</v>
      </c>
      <c r="E1999" s="198" t="s">
        <v>109</v>
      </c>
      <c r="F1999" s="217">
        <v>2205.81</v>
      </c>
      <c r="G1999" s="217">
        <v>148.41</v>
      </c>
      <c r="H1999" s="217">
        <v>2057.4</v>
      </c>
      <c r="I1999" s="199" t="s">
        <v>7347</v>
      </c>
      <c r="J1999" s="178" t="str">
        <f>_xlfn.XLOOKUP('FP&amp;A FEMA Mapping'!I1999,'FP&amp;A NFC Mapping'!M:M,'FP&amp;A NFC Mapping'!N:N)</f>
        <v>Engineering and Asset Management</v>
      </c>
    </row>
    <row r="2000" spans="1:10" ht="29.25">
      <c r="A2000" s="178" t="s">
        <v>7369</v>
      </c>
      <c r="B2000" s="178" t="s">
        <v>109</v>
      </c>
      <c r="C2000" s="178" t="s">
        <v>4708</v>
      </c>
      <c r="D2000" s="197" t="s">
        <v>4709</v>
      </c>
      <c r="E2000" s="198" t="s">
        <v>109</v>
      </c>
      <c r="F2000" s="217">
        <v>7632.7</v>
      </c>
      <c r="G2000" s="217">
        <v>4836.24</v>
      </c>
      <c r="H2000" s="217">
        <v>2796.46</v>
      </c>
      <c r="I2000" s="199" t="s">
        <v>7347</v>
      </c>
      <c r="J2000" s="178" t="str">
        <f>_xlfn.XLOOKUP('FP&amp;A FEMA Mapping'!I2000,'FP&amp;A NFC Mapping'!M:M,'FP&amp;A NFC Mapping'!N:N)</f>
        <v>Engineering and Asset Management</v>
      </c>
    </row>
    <row r="2001" spans="1:10" ht="29.25">
      <c r="A2001" s="178" t="s">
        <v>7369</v>
      </c>
      <c r="B2001" s="178" t="s">
        <v>109</v>
      </c>
      <c r="C2001" s="178" t="s">
        <v>4710</v>
      </c>
      <c r="D2001" s="197" t="s">
        <v>4711</v>
      </c>
      <c r="E2001" s="198" t="s">
        <v>109</v>
      </c>
      <c r="F2001" s="217">
        <v>4467.0599999999995</v>
      </c>
      <c r="G2001" s="217">
        <v>2313.96</v>
      </c>
      <c r="H2001" s="217">
        <v>2153.1</v>
      </c>
      <c r="I2001" s="199" t="s">
        <v>7347</v>
      </c>
      <c r="J2001" s="178" t="str">
        <f>_xlfn.XLOOKUP('FP&amp;A FEMA Mapping'!I2001,'FP&amp;A NFC Mapping'!M:M,'FP&amp;A NFC Mapping'!N:N)</f>
        <v>Engineering and Asset Management</v>
      </c>
    </row>
    <row r="2002" spans="1:10" ht="29.25">
      <c r="A2002" s="178" t="s">
        <v>7369</v>
      </c>
      <c r="B2002" s="178" t="s">
        <v>109</v>
      </c>
      <c r="C2002" s="178" t="s">
        <v>4712</v>
      </c>
      <c r="D2002" s="197" t="s">
        <v>4713</v>
      </c>
      <c r="E2002" s="198" t="s">
        <v>109</v>
      </c>
      <c r="F2002" s="217">
        <v>4938.0599999999995</v>
      </c>
      <c r="G2002" s="217">
        <v>5396.45</v>
      </c>
      <c r="H2002" s="217">
        <v>-458.39</v>
      </c>
      <c r="I2002" s="199" t="s">
        <v>7347</v>
      </c>
      <c r="J2002" s="178" t="str">
        <f>_xlfn.XLOOKUP('FP&amp;A FEMA Mapping'!I2002,'FP&amp;A NFC Mapping'!M:M,'FP&amp;A NFC Mapping'!N:N)</f>
        <v>Engineering and Asset Management</v>
      </c>
    </row>
    <row r="2003" spans="1:10" ht="29.25">
      <c r="A2003" s="178" t="s">
        <v>7369</v>
      </c>
      <c r="B2003" s="178" t="s">
        <v>109</v>
      </c>
      <c r="C2003" s="178" t="s">
        <v>4714</v>
      </c>
      <c r="D2003" s="197" t="s">
        <v>4715</v>
      </c>
      <c r="E2003" s="198" t="s">
        <v>109</v>
      </c>
      <c r="F2003" s="217">
        <v>148.41</v>
      </c>
      <c r="G2003" s="217">
        <v>148.41</v>
      </c>
      <c r="H2003" s="217">
        <v>0</v>
      </c>
      <c r="I2003" s="199" t="s">
        <v>7347</v>
      </c>
      <c r="J2003" s="178" t="str">
        <f>_xlfn.XLOOKUP('FP&amp;A FEMA Mapping'!I2003,'FP&amp;A NFC Mapping'!M:M,'FP&amp;A NFC Mapping'!N:N)</f>
        <v>Engineering and Asset Management</v>
      </c>
    </row>
    <row r="2004" spans="1:10" ht="29.25">
      <c r="A2004" s="178" t="s">
        <v>7369</v>
      </c>
      <c r="B2004" s="178" t="s">
        <v>109</v>
      </c>
      <c r="C2004" s="178" t="s">
        <v>4716</v>
      </c>
      <c r="D2004" s="197" t="s">
        <v>4717</v>
      </c>
      <c r="E2004" s="198" t="s">
        <v>109</v>
      </c>
      <c r="F2004" s="217">
        <v>347.50000000000006</v>
      </c>
      <c r="G2004" s="217">
        <v>302.51000000000005</v>
      </c>
      <c r="H2004" s="217">
        <v>44.99</v>
      </c>
      <c r="I2004" s="199" t="s">
        <v>7347</v>
      </c>
      <c r="J2004" s="178" t="str">
        <f>_xlfn.XLOOKUP('FP&amp;A FEMA Mapping'!I2004,'FP&amp;A NFC Mapping'!M:M,'FP&amp;A NFC Mapping'!N:N)</f>
        <v>Engineering and Asset Management</v>
      </c>
    </row>
    <row r="2005" spans="1:10" ht="29.25">
      <c r="A2005" s="178" t="s">
        <v>7369</v>
      </c>
      <c r="B2005" s="178" t="s">
        <v>109</v>
      </c>
      <c r="C2005" s="178" t="s">
        <v>4718</v>
      </c>
      <c r="D2005" s="197" t="s">
        <v>4719</v>
      </c>
      <c r="E2005" s="198" t="s">
        <v>109</v>
      </c>
      <c r="F2005" s="217">
        <v>33520.31</v>
      </c>
      <c r="G2005" s="217">
        <v>6497.7100000000009</v>
      </c>
      <c r="H2005" s="217">
        <v>27022.6</v>
      </c>
      <c r="I2005" s="199" t="s">
        <v>7347</v>
      </c>
      <c r="J2005" s="178" t="str">
        <f>_xlfn.XLOOKUP('FP&amp;A FEMA Mapping'!I2005,'FP&amp;A NFC Mapping'!M:M,'FP&amp;A NFC Mapping'!N:N)</f>
        <v>Engineering and Asset Management</v>
      </c>
    </row>
    <row r="2006" spans="1:10" ht="29.25">
      <c r="A2006" s="178" t="s">
        <v>7369</v>
      </c>
      <c r="B2006" s="178" t="s">
        <v>109</v>
      </c>
      <c r="C2006" s="178" t="s">
        <v>4720</v>
      </c>
      <c r="D2006" s="197" t="s">
        <v>4721</v>
      </c>
      <c r="E2006" s="198" t="s">
        <v>109</v>
      </c>
      <c r="F2006" s="217">
        <v>9310.2999999999993</v>
      </c>
      <c r="G2006" s="217">
        <v>7983.0299999999979</v>
      </c>
      <c r="H2006" s="217">
        <v>1327.2700000000007</v>
      </c>
      <c r="I2006" s="199" t="s">
        <v>7347</v>
      </c>
      <c r="J2006" s="178" t="str">
        <f>_xlfn.XLOOKUP('FP&amp;A FEMA Mapping'!I2006,'FP&amp;A NFC Mapping'!M:M,'FP&amp;A NFC Mapping'!N:N)</f>
        <v>Engineering and Asset Management</v>
      </c>
    </row>
    <row r="2007" spans="1:10" ht="29.25">
      <c r="A2007" s="178" t="s">
        <v>7369</v>
      </c>
      <c r="B2007" s="178" t="s">
        <v>88</v>
      </c>
      <c r="C2007" s="178" t="s">
        <v>4726</v>
      </c>
      <c r="D2007" s="197" t="s">
        <v>4727</v>
      </c>
      <c r="E2007" s="198" t="s">
        <v>88</v>
      </c>
      <c r="F2007" s="217">
        <v>357.46999999999025</v>
      </c>
      <c r="G2007" s="217">
        <v>10710.290000000003</v>
      </c>
      <c r="H2007" s="217">
        <v>-10352.820000000012</v>
      </c>
      <c r="I2007" s="199" t="s">
        <v>7347</v>
      </c>
      <c r="J2007" s="178" t="str">
        <f>_xlfn.XLOOKUP('FP&amp;A FEMA Mapping'!I2007,'FP&amp;A NFC Mapping'!M:M,'FP&amp;A NFC Mapping'!N:N)</f>
        <v>Engineering and Asset Management</v>
      </c>
    </row>
    <row r="2008" spans="1:10" ht="29.25">
      <c r="A2008" s="178" t="s">
        <v>7369</v>
      </c>
      <c r="B2008" s="178" t="s">
        <v>88</v>
      </c>
      <c r="C2008" s="178" t="s">
        <v>4728</v>
      </c>
      <c r="D2008" s="197" t="s">
        <v>4729</v>
      </c>
      <c r="E2008" s="198" t="s">
        <v>88</v>
      </c>
      <c r="F2008" s="217">
        <v>4448.4999999999991</v>
      </c>
      <c r="G2008" s="217">
        <v>3607.7299999999996</v>
      </c>
      <c r="H2008" s="217">
        <v>840.76999999999953</v>
      </c>
      <c r="I2008" s="199" t="s">
        <v>7347</v>
      </c>
      <c r="J2008" s="178" t="str">
        <f>_xlfn.XLOOKUP('FP&amp;A FEMA Mapping'!I2008,'FP&amp;A NFC Mapping'!M:M,'FP&amp;A NFC Mapping'!N:N)</f>
        <v>Engineering and Asset Management</v>
      </c>
    </row>
    <row r="2009" spans="1:10" ht="29.25">
      <c r="A2009" s="178" t="s">
        <v>7369</v>
      </c>
      <c r="B2009" s="178" t="s">
        <v>88</v>
      </c>
      <c r="C2009" s="178" t="s">
        <v>4730</v>
      </c>
      <c r="D2009" s="197" t="s">
        <v>4731</v>
      </c>
      <c r="E2009" s="198" t="s">
        <v>88</v>
      </c>
      <c r="F2009" s="217">
        <v>3675.2499999999995</v>
      </c>
      <c r="G2009" s="217">
        <v>3444.3999999999996</v>
      </c>
      <c r="H2009" s="217">
        <v>230.85</v>
      </c>
      <c r="I2009" s="199" t="s">
        <v>7347</v>
      </c>
      <c r="J2009" s="178" t="str">
        <f>_xlfn.XLOOKUP('FP&amp;A FEMA Mapping'!I2009,'FP&amp;A NFC Mapping'!M:M,'FP&amp;A NFC Mapping'!N:N)</f>
        <v>Engineering and Asset Management</v>
      </c>
    </row>
    <row r="2010" spans="1:10" ht="29.25">
      <c r="A2010" s="178" t="s">
        <v>7369</v>
      </c>
      <c r="B2010" s="178" t="s">
        <v>88</v>
      </c>
      <c r="C2010" s="178" t="s">
        <v>4732</v>
      </c>
      <c r="D2010" s="197" t="s">
        <v>4733</v>
      </c>
      <c r="E2010" s="198" t="s">
        <v>88</v>
      </c>
      <c r="F2010" s="217">
        <v>33681.580000000009</v>
      </c>
      <c r="G2010" s="217">
        <v>24432.750000000004</v>
      </c>
      <c r="H2010" s="217">
        <v>9248.8300000000054</v>
      </c>
      <c r="I2010" s="199" t="s">
        <v>7347</v>
      </c>
      <c r="J2010" s="178" t="str">
        <f>_xlfn.XLOOKUP('FP&amp;A FEMA Mapping'!I2010,'FP&amp;A NFC Mapping'!M:M,'FP&amp;A NFC Mapping'!N:N)</f>
        <v>Engineering and Asset Management</v>
      </c>
    </row>
    <row r="2011" spans="1:10" ht="29.25">
      <c r="A2011" s="178" t="s">
        <v>7369</v>
      </c>
      <c r="B2011" s="178" t="s">
        <v>88</v>
      </c>
      <c r="C2011" s="178" t="s">
        <v>4734</v>
      </c>
      <c r="D2011" s="197" t="s">
        <v>4735</v>
      </c>
      <c r="E2011" s="198" t="s">
        <v>88</v>
      </c>
      <c r="F2011" s="217">
        <v>48477.700000000012</v>
      </c>
      <c r="G2011" s="217">
        <v>21868.610000000004</v>
      </c>
      <c r="H2011" s="217">
        <v>26609.090000000011</v>
      </c>
      <c r="I2011" s="199" t="s">
        <v>7347</v>
      </c>
      <c r="J2011" s="178" t="str">
        <f>_xlfn.XLOOKUP('FP&amp;A FEMA Mapping'!I2011,'FP&amp;A NFC Mapping'!M:M,'FP&amp;A NFC Mapping'!N:N)</f>
        <v>Engineering and Asset Management</v>
      </c>
    </row>
    <row r="2012" spans="1:10" ht="29.25">
      <c r="A2012" s="178" t="s">
        <v>7369</v>
      </c>
      <c r="B2012" s="178" t="s">
        <v>88</v>
      </c>
      <c r="C2012" s="178" t="s">
        <v>4736</v>
      </c>
      <c r="D2012" s="197" t="s">
        <v>4737</v>
      </c>
      <c r="E2012" s="198" t="s">
        <v>88</v>
      </c>
      <c r="F2012" s="217">
        <v>0</v>
      </c>
      <c r="G2012" s="217">
        <v>0</v>
      </c>
      <c r="H2012" s="217">
        <v>0</v>
      </c>
      <c r="I2012" s="199" t="s">
        <v>7347</v>
      </c>
      <c r="J2012" s="178" t="str">
        <f>_xlfn.XLOOKUP('FP&amp;A FEMA Mapping'!I2012,'FP&amp;A NFC Mapping'!M:M,'FP&amp;A NFC Mapping'!N:N)</f>
        <v>Engineering and Asset Management</v>
      </c>
    </row>
    <row r="2013" spans="1:10" ht="29.25">
      <c r="A2013" s="178" t="s">
        <v>7369</v>
      </c>
      <c r="B2013" s="178" t="s">
        <v>88</v>
      </c>
      <c r="C2013" s="178" t="s">
        <v>4738</v>
      </c>
      <c r="D2013" s="197" t="s">
        <v>4739</v>
      </c>
      <c r="E2013" s="198" t="s">
        <v>88</v>
      </c>
      <c r="F2013" s="217">
        <v>0</v>
      </c>
      <c r="G2013" s="217">
        <v>0</v>
      </c>
      <c r="H2013" s="217">
        <v>0</v>
      </c>
      <c r="I2013" s="199" t="s">
        <v>7347</v>
      </c>
      <c r="J2013" s="178" t="str">
        <f>_xlfn.XLOOKUP('FP&amp;A FEMA Mapping'!I2013,'FP&amp;A NFC Mapping'!M:M,'FP&amp;A NFC Mapping'!N:N)</f>
        <v>Engineering and Asset Management</v>
      </c>
    </row>
    <row r="2014" spans="1:10" ht="29.25">
      <c r="A2014" s="178" t="s">
        <v>7369</v>
      </c>
      <c r="B2014" s="178" t="s">
        <v>109</v>
      </c>
      <c r="C2014" s="178" t="s">
        <v>4740</v>
      </c>
      <c r="D2014" s="197" t="s">
        <v>4741</v>
      </c>
      <c r="E2014" s="198" t="s">
        <v>109</v>
      </c>
      <c r="F2014" s="217">
        <v>13129.99999999998</v>
      </c>
      <c r="G2014" s="217">
        <v>11747.510000000011</v>
      </c>
      <c r="H2014" s="217">
        <v>1382.4899999999695</v>
      </c>
      <c r="I2014" s="199" t="s">
        <v>7347</v>
      </c>
      <c r="J2014" s="178" t="str">
        <f>_xlfn.XLOOKUP('FP&amp;A FEMA Mapping'!I2014,'FP&amp;A NFC Mapping'!M:M,'FP&amp;A NFC Mapping'!N:N)</f>
        <v>Engineering and Asset Management</v>
      </c>
    </row>
    <row r="2015" spans="1:10" ht="29.25">
      <c r="A2015" s="178" t="s">
        <v>7369</v>
      </c>
      <c r="B2015" s="178" t="s">
        <v>109</v>
      </c>
      <c r="C2015" s="178" t="s">
        <v>4742</v>
      </c>
      <c r="D2015" s="197" t="s">
        <v>4743</v>
      </c>
      <c r="E2015" s="198" t="s">
        <v>109</v>
      </c>
      <c r="F2015" s="217">
        <v>0</v>
      </c>
      <c r="G2015" s="217">
        <v>0</v>
      </c>
      <c r="H2015" s="217">
        <v>0</v>
      </c>
      <c r="I2015" s="199" t="s">
        <v>7347</v>
      </c>
      <c r="J2015" s="178" t="str">
        <f>_xlfn.XLOOKUP('FP&amp;A FEMA Mapping'!I2015,'FP&amp;A NFC Mapping'!M:M,'FP&amp;A NFC Mapping'!N:N)</f>
        <v>Engineering and Asset Management</v>
      </c>
    </row>
    <row r="2016" spans="1:10" ht="29.25">
      <c r="A2016" s="178" t="s">
        <v>7369</v>
      </c>
      <c r="B2016" s="178" t="s">
        <v>109</v>
      </c>
      <c r="C2016" s="178" t="s">
        <v>4744</v>
      </c>
      <c r="D2016" s="197" t="s">
        <v>4745</v>
      </c>
      <c r="E2016" s="198" t="s">
        <v>109</v>
      </c>
      <c r="F2016" s="217">
        <v>0</v>
      </c>
      <c r="G2016" s="217">
        <v>0</v>
      </c>
      <c r="H2016" s="217">
        <v>0</v>
      </c>
      <c r="I2016" s="199" t="s">
        <v>7347</v>
      </c>
      <c r="J2016" s="178" t="str">
        <f>_xlfn.XLOOKUP('FP&amp;A FEMA Mapping'!I2016,'FP&amp;A NFC Mapping'!M:M,'FP&amp;A NFC Mapping'!N:N)</f>
        <v>Engineering and Asset Management</v>
      </c>
    </row>
    <row r="2017" spans="1:10" ht="29.25">
      <c r="A2017" s="178" t="s">
        <v>7369</v>
      </c>
      <c r="B2017" s="178" t="s">
        <v>109</v>
      </c>
      <c r="C2017" s="178" t="s">
        <v>4746</v>
      </c>
      <c r="D2017" s="197" t="s">
        <v>4747</v>
      </c>
      <c r="E2017" s="198" t="s">
        <v>109</v>
      </c>
      <c r="F2017" s="217">
        <v>0</v>
      </c>
      <c r="G2017" s="217">
        <v>0</v>
      </c>
      <c r="H2017" s="217">
        <v>0</v>
      </c>
      <c r="I2017" s="199" t="s">
        <v>7347</v>
      </c>
      <c r="J2017" s="178" t="str">
        <f>_xlfn.XLOOKUP('FP&amp;A FEMA Mapping'!I2017,'FP&amp;A NFC Mapping'!M:M,'FP&amp;A NFC Mapping'!N:N)</f>
        <v>Engineering and Asset Management</v>
      </c>
    </row>
    <row r="2018" spans="1:10" ht="29.25">
      <c r="A2018" s="178" t="s">
        <v>7369</v>
      </c>
      <c r="B2018" s="178" t="s">
        <v>109</v>
      </c>
      <c r="C2018" s="178" t="s">
        <v>4748</v>
      </c>
      <c r="D2018" s="197" t="s">
        <v>4749</v>
      </c>
      <c r="E2018" s="198" t="s">
        <v>109</v>
      </c>
      <c r="F2018" s="217">
        <v>0</v>
      </c>
      <c r="G2018" s="217">
        <v>0</v>
      </c>
      <c r="H2018" s="217">
        <v>0</v>
      </c>
      <c r="I2018" s="199" t="s">
        <v>7347</v>
      </c>
      <c r="J2018" s="178" t="str">
        <f>_xlfn.XLOOKUP('FP&amp;A FEMA Mapping'!I2018,'FP&amp;A NFC Mapping'!M:M,'FP&amp;A NFC Mapping'!N:N)</f>
        <v>Engineering and Asset Management</v>
      </c>
    </row>
    <row r="2019" spans="1:10" ht="29.25">
      <c r="A2019" s="178" t="s">
        <v>7369</v>
      </c>
      <c r="B2019" s="178" t="s">
        <v>109</v>
      </c>
      <c r="C2019" s="178" t="s">
        <v>4750</v>
      </c>
      <c r="D2019" s="197" t="s">
        <v>4751</v>
      </c>
      <c r="E2019" s="198" t="s">
        <v>109</v>
      </c>
      <c r="F2019" s="217">
        <v>0</v>
      </c>
      <c r="G2019" s="217">
        <v>0</v>
      </c>
      <c r="H2019" s="217">
        <v>0</v>
      </c>
      <c r="I2019" s="199" t="s">
        <v>7347</v>
      </c>
      <c r="J2019" s="178" t="str">
        <f>_xlfn.XLOOKUP('FP&amp;A FEMA Mapping'!I2019,'FP&amp;A NFC Mapping'!M:M,'FP&amp;A NFC Mapping'!N:N)</f>
        <v>Engineering and Asset Management</v>
      </c>
    </row>
    <row r="2020" spans="1:10" ht="29.25">
      <c r="A2020" s="178" t="s">
        <v>7369</v>
      </c>
      <c r="B2020" s="178" t="s">
        <v>109</v>
      </c>
      <c r="C2020" s="178" t="s">
        <v>4752</v>
      </c>
      <c r="D2020" s="197" t="s">
        <v>4753</v>
      </c>
      <c r="E2020" s="198" t="s">
        <v>109</v>
      </c>
      <c r="F2020" s="217">
        <v>0</v>
      </c>
      <c r="G2020" s="217">
        <v>0</v>
      </c>
      <c r="H2020" s="217">
        <v>0</v>
      </c>
      <c r="I2020" s="199" t="s">
        <v>7347</v>
      </c>
      <c r="J2020" s="178" t="str">
        <f>_xlfn.XLOOKUP('FP&amp;A FEMA Mapping'!I2020,'FP&amp;A NFC Mapping'!M:M,'FP&amp;A NFC Mapping'!N:N)</f>
        <v>Engineering and Asset Management</v>
      </c>
    </row>
    <row r="2021" spans="1:10" ht="29.25">
      <c r="A2021" s="178" t="s">
        <v>7369</v>
      </c>
      <c r="B2021" s="178" t="s">
        <v>109</v>
      </c>
      <c r="C2021" s="178" t="s">
        <v>4754</v>
      </c>
      <c r="D2021" s="197" t="s">
        <v>4755</v>
      </c>
      <c r="E2021" s="198" t="s">
        <v>109</v>
      </c>
      <c r="F2021" s="217">
        <v>0</v>
      </c>
      <c r="G2021" s="217">
        <v>0</v>
      </c>
      <c r="H2021" s="217">
        <v>0</v>
      </c>
      <c r="I2021" s="199" t="s">
        <v>7347</v>
      </c>
      <c r="J2021" s="178" t="str">
        <f>_xlfn.XLOOKUP('FP&amp;A FEMA Mapping'!I2021,'FP&amp;A NFC Mapping'!M:M,'FP&amp;A NFC Mapping'!N:N)</f>
        <v>Engineering and Asset Management</v>
      </c>
    </row>
    <row r="2022" spans="1:10" ht="29.25">
      <c r="A2022" s="178" t="s">
        <v>7369</v>
      </c>
      <c r="B2022" s="178" t="s">
        <v>109</v>
      </c>
      <c r="C2022" s="178" t="s">
        <v>4756</v>
      </c>
      <c r="D2022" s="197" t="s">
        <v>4757</v>
      </c>
      <c r="E2022" s="198" t="s">
        <v>109</v>
      </c>
      <c r="F2022" s="217">
        <v>0</v>
      </c>
      <c r="G2022" s="217">
        <v>0</v>
      </c>
      <c r="H2022" s="217">
        <v>0</v>
      </c>
      <c r="I2022" s="199" t="s">
        <v>7347</v>
      </c>
      <c r="J2022" s="178" t="str">
        <f>_xlfn.XLOOKUP('FP&amp;A FEMA Mapping'!I2022,'FP&amp;A NFC Mapping'!M:M,'FP&amp;A NFC Mapping'!N:N)</f>
        <v>Engineering and Asset Management</v>
      </c>
    </row>
    <row r="2023" spans="1:10" ht="29.25">
      <c r="A2023" s="178" t="s">
        <v>7369</v>
      </c>
      <c r="B2023" s="178" t="s">
        <v>109</v>
      </c>
      <c r="C2023" s="178" t="s">
        <v>4758</v>
      </c>
      <c r="D2023" s="197" t="s">
        <v>4759</v>
      </c>
      <c r="E2023" s="198" t="s">
        <v>109</v>
      </c>
      <c r="F2023" s="217">
        <v>0</v>
      </c>
      <c r="G2023" s="217">
        <v>0</v>
      </c>
      <c r="H2023" s="217">
        <v>0</v>
      </c>
      <c r="I2023" s="199" t="s">
        <v>7347</v>
      </c>
      <c r="J2023" s="178" t="str">
        <f>_xlfn.XLOOKUP('FP&amp;A FEMA Mapping'!I2023,'FP&amp;A NFC Mapping'!M:M,'FP&amp;A NFC Mapping'!N:N)</f>
        <v>Engineering and Asset Management</v>
      </c>
    </row>
    <row r="2024" spans="1:10" ht="29.25">
      <c r="A2024" s="178" t="s">
        <v>7369</v>
      </c>
      <c r="B2024" s="178" t="s">
        <v>109</v>
      </c>
      <c r="C2024" s="178" t="s">
        <v>4760</v>
      </c>
      <c r="D2024" s="197" t="s">
        <v>4761</v>
      </c>
      <c r="E2024" s="198" t="s">
        <v>109</v>
      </c>
      <c r="F2024" s="217">
        <v>0</v>
      </c>
      <c r="G2024" s="217">
        <v>0</v>
      </c>
      <c r="H2024" s="217">
        <v>0</v>
      </c>
      <c r="I2024" s="199" t="s">
        <v>7347</v>
      </c>
      <c r="J2024" s="178" t="str">
        <f>_xlfn.XLOOKUP('FP&amp;A FEMA Mapping'!I2024,'FP&amp;A NFC Mapping'!M:M,'FP&amp;A NFC Mapping'!N:N)</f>
        <v>Engineering and Asset Management</v>
      </c>
    </row>
    <row r="2025" spans="1:10" ht="29.25">
      <c r="A2025" s="178" t="s">
        <v>7369</v>
      </c>
      <c r="B2025" s="178" t="s">
        <v>109</v>
      </c>
      <c r="C2025" s="178" t="s">
        <v>4762</v>
      </c>
      <c r="D2025" s="197" t="s">
        <v>4763</v>
      </c>
      <c r="E2025" s="198" t="s">
        <v>109</v>
      </c>
      <c r="F2025" s="217">
        <v>0</v>
      </c>
      <c r="G2025" s="217">
        <v>0</v>
      </c>
      <c r="H2025" s="217">
        <v>0</v>
      </c>
      <c r="I2025" s="199" t="s">
        <v>7347</v>
      </c>
      <c r="J2025" s="178" t="str">
        <f>_xlfn.XLOOKUP('FP&amp;A FEMA Mapping'!I2025,'FP&amp;A NFC Mapping'!M:M,'FP&amp;A NFC Mapping'!N:N)</f>
        <v>Engineering and Asset Management</v>
      </c>
    </row>
    <row r="2026" spans="1:10" ht="29.25">
      <c r="A2026" s="178" t="s">
        <v>7369</v>
      </c>
      <c r="B2026" s="178" t="s">
        <v>109</v>
      </c>
      <c r="C2026" s="178" t="s">
        <v>4764</v>
      </c>
      <c r="D2026" s="197" t="s">
        <v>4765</v>
      </c>
      <c r="E2026" s="198" t="s">
        <v>109</v>
      </c>
      <c r="F2026" s="217">
        <v>0</v>
      </c>
      <c r="G2026" s="217">
        <v>0</v>
      </c>
      <c r="H2026" s="217">
        <v>0</v>
      </c>
      <c r="I2026" s="199" t="s">
        <v>7347</v>
      </c>
      <c r="J2026" s="178" t="str">
        <f>_xlfn.XLOOKUP('FP&amp;A FEMA Mapping'!I2026,'FP&amp;A NFC Mapping'!M:M,'FP&amp;A NFC Mapping'!N:N)</f>
        <v>Engineering and Asset Management</v>
      </c>
    </row>
    <row r="2027" spans="1:10" ht="29.25">
      <c r="A2027" s="178" t="s">
        <v>7369</v>
      </c>
      <c r="B2027" s="178" t="s">
        <v>109</v>
      </c>
      <c r="C2027" s="178" t="s">
        <v>4766</v>
      </c>
      <c r="D2027" s="197" t="s">
        <v>4767</v>
      </c>
      <c r="E2027" s="198" t="s">
        <v>109</v>
      </c>
      <c r="F2027" s="217">
        <v>0</v>
      </c>
      <c r="G2027" s="217">
        <v>0</v>
      </c>
      <c r="H2027" s="217">
        <v>0</v>
      </c>
      <c r="I2027" s="199" t="s">
        <v>7347</v>
      </c>
      <c r="J2027" s="178" t="str">
        <f>_xlfn.XLOOKUP('FP&amp;A FEMA Mapping'!I2027,'FP&amp;A NFC Mapping'!M:M,'FP&amp;A NFC Mapping'!N:N)</f>
        <v>Engineering and Asset Management</v>
      </c>
    </row>
    <row r="2028" spans="1:10" ht="29.25">
      <c r="A2028" s="178" t="s">
        <v>7369</v>
      </c>
      <c r="B2028" s="178" t="s">
        <v>109</v>
      </c>
      <c r="C2028" s="178" t="s">
        <v>4768</v>
      </c>
      <c r="D2028" s="197" t="s">
        <v>4769</v>
      </c>
      <c r="E2028" s="198" t="s">
        <v>109</v>
      </c>
      <c r="F2028" s="217">
        <v>0</v>
      </c>
      <c r="G2028" s="217">
        <v>0</v>
      </c>
      <c r="H2028" s="217">
        <v>0</v>
      </c>
      <c r="I2028" s="199" t="s">
        <v>7347</v>
      </c>
      <c r="J2028" s="178" t="str">
        <f>_xlfn.XLOOKUP('FP&amp;A FEMA Mapping'!I2028,'FP&amp;A NFC Mapping'!M:M,'FP&amp;A NFC Mapping'!N:N)</f>
        <v>Engineering and Asset Management</v>
      </c>
    </row>
    <row r="2029" spans="1:10" ht="29.25">
      <c r="A2029" s="178" t="s">
        <v>7369</v>
      </c>
      <c r="B2029" s="178" t="s">
        <v>109</v>
      </c>
      <c r="C2029" s="178" t="s">
        <v>4770</v>
      </c>
      <c r="D2029" s="197" t="s">
        <v>4771</v>
      </c>
      <c r="E2029" s="198" t="s">
        <v>109</v>
      </c>
      <c r="F2029" s="217">
        <v>0</v>
      </c>
      <c r="G2029" s="217">
        <v>0</v>
      </c>
      <c r="H2029" s="217">
        <v>0</v>
      </c>
      <c r="I2029" s="199" t="s">
        <v>7347</v>
      </c>
      <c r="J2029" s="178" t="str">
        <f>_xlfn.XLOOKUP('FP&amp;A FEMA Mapping'!I2029,'FP&amp;A NFC Mapping'!M:M,'FP&amp;A NFC Mapping'!N:N)</f>
        <v>Engineering and Asset Management</v>
      </c>
    </row>
    <row r="2030" spans="1:10" ht="29.25">
      <c r="A2030" s="178" t="s">
        <v>7369</v>
      </c>
      <c r="B2030" s="178" t="s">
        <v>88</v>
      </c>
      <c r="C2030" s="178" t="s">
        <v>4772</v>
      </c>
      <c r="D2030" s="197" t="s">
        <v>4773</v>
      </c>
      <c r="E2030" s="198" t="s">
        <v>88</v>
      </c>
      <c r="F2030" s="217">
        <v>12733.930000000011</v>
      </c>
      <c r="G2030" s="217">
        <v>-3540.759999999992</v>
      </c>
      <c r="H2030" s="217">
        <v>16274.690000000002</v>
      </c>
      <c r="I2030" s="199" t="s">
        <v>7347</v>
      </c>
      <c r="J2030" s="178" t="str">
        <f>_xlfn.XLOOKUP('FP&amp;A FEMA Mapping'!I2030,'FP&amp;A NFC Mapping'!M:M,'FP&amp;A NFC Mapping'!N:N)</f>
        <v>Engineering and Asset Management</v>
      </c>
    </row>
    <row r="2031" spans="1:10" ht="29.25">
      <c r="A2031" s="178" t="s">
        <v>7369</v>
      </c>
      <c r="B2031" s="178" t="s">
        <v>88</v>
      </c>
      <c r="C2031" s="178" t="s">
        <v>4774</v>
      </c>
      <c r="D2031" s="197" t="s">
        <v>4775</v>
      </c>
      <c r="E2031" s="198" t="s">
        <v>88</v>
      </c>
      <c r="F2031" s="217">
        <v>58.360000000002401</v>
      </c>
      <c r="G2031" s="217">
        <v>8966.2099999999973</v>
      </c>
      <c r="H2031" s="217">
        <v>-8907.8499999999949</v>
      </c>
      <c r="I2031" s="199" t="s">
        <v>7347</v>
      </c>
      <c r="J2031" s="178" t="str">
        <f>_xlfn.XLOOKUP('FP&amp;A FEMA Mapping'!I2031,'FP&amp;A NFC Mapping'!M:M,'FP&amp;A NFC Mapping'!N:N)</f>
        <v>Engineering and Asset Management</v>
      </c>
    </row>
    <row r="2032" spans="1:10" ht="29.25">
      <c r="A2032" s="178" t="s">
        <v>7369</v>
      </c>
      <c r="B2032" s="178" t="s">
        <v>88</v>
      </c>
      <c r="C2032" s="178" t="s">
        <v>4776</v>
      </c>
      <c r="D2032" s="197" t="s">
        <v>4777</v>
      </c>
      <c r="E2032" s="198" t="s">
        <v>88</v>
      </c>
      <c r="F2032" s="217">
        <v>-1947.8100000000049</v>
      </c>
      <c r="G2032" s="217">
        <v>8862.56</v>
      </c>
      <c r="H2032" s="217">
        <v>-10810.370000000004</v>
      </c>
      <c r="I2032" s="199" t="s">
        <v>7347</v>
      </c>
      <c r="J2032" s="178" t="str">
        <f>_xlfn.XLOOKUP('FP&amp;A FEMA Mapping'!I2032,'FP&amp;A NFC Mapping'!M:M,'FP&amp;A NFC Mapping'!N:N)</f>
        <v>Engineering and Asset Management</v>
      </c>
    </row>
    <row r="2033" spans="1:10" ht="29.25">
      <c r="A2033" s="178" t="s">
        <v>7369</v>
      </c>
      <c r="B2033" s="178" t="s">
        <v>88</v>
      </c>
      <c r="C2033" s="178" t="s">
        <v>4778</v>
      </c>
      <c r="D2033" s="197" t="s">
        <v>4779</v>
      </c>
      <c r="E2033" s="198" t="s">
        <v>88</v>
      </c>
      <c r="F2033" s="217">
        <v>3523.9199999999273</v>
      </c>
      <c r="G2033" s="217">
        <v>-12630.230000000072</v>
      </c>
      <c r="H2033" s="217">
        <v>16154.15</v>
      </c>
      <c r="I2033" s="199" t="s">
        <v>7347</v>
      </c>
      <c r="J2033" s="178" t="str">
        <f>_xlfn.XLOOKUP('FP&amp;A FEMA Mapping'!I2033,'FP&amp;A NFC Mapping'!M:M,'FP&amp;A NFC Mapping'!N:N)</f>
        <v>Engineering and Asset Management</v>
      </c>
    </row>
    <row r="2034" spans="1:10" ht="29.25">
      <c r="A2034" s="178" t="s">
        <v>7369</v>
      </c>
      <c r="B2034" s="178" t="s">
        <v>88</v>
      </c>
      <c r="C2034" s="178" t="s">
        <v>4780</v>
      </c>
      <c r="D2034" s="197" t="s">
        <v>4781</v>
      </c>
      <c r="E2034" s="198" t="s">
        <v>88</v>
      </c>
      <c r="F2034" s="217">
        <v>8016.5199999999968</v>
      </c>
      <c r="G2034" s="217">
        <v>5923.7000000000007</v>
      </c>
      <c r="H2034" s="217">
        <v>2092.8199999999956</v>
      </c>
      <c r="I2034" s="199" t="s">
        <v>7347</v>
      </c>
      <c r="J2034" s="178" t="str">
        <f>_xlfn.XLOOKUP('FP&amp;A FEMA Mapping'!I2034,'FP&amp;A NFC Mapping'!M:M,'FP&amp;A NFC Mapping'!N:N)</f>
        <v>Engineering and Asset Management</v>
      </c>
    </row>
    <row r="2035" spans="1:10" ht="29.25">
      <c r="A2035" s="178" t="s">
        <v>7369</v>
      </c>
      <c r="B2035" s="178" t="s">
        <v>88</v>
      </c>
      <c r="C2035" s="178" t="s">
        <v>4782</v>
      </c>
      <c r="D2035" s="197" t="s">
        <v>4783</v>
      </c>
      <c r="E2035" s="198" t="s">
        <v>88</v>
      </c>
      <c r="F2035" s="217">
        <v>-2186.4799999999955</v>
      </c>
      <c r="G2035" s="217">
        <v>-2229.2599999999875</v>
      </c>
      <c r="H2035" s="217">
        <v>42.779999999992071</v>
      </c>
      <c r="I2035" s="199" t="s">
        <v>7347</v>
      </c>
      <c r="J2035" s="178" t="str">
        <f>_xlfn.XLOOKUP('FP&amp;A FEMA Mapping'!I2035,'FP&amp;A NFC Mapping'!M:M,'FP&amp;A NFC Mapping'!N:N)</f>
        <v>Engineering and Asset Management</v>
      </c>
    </row>
    <row r="2036" spans="1:10" ht="29.25">
      <c r="A2036" s="178" t="s">
        <v>7369</v>
      </c>
      <c r="B2036" s="178" t="s">
        <v>88</v>
      </c>
      <c r="C2036" s="178" t="s">
        <v>4784</v>
      </c>
      <c r="D2036" s="197" t="s">
        <v>4785</v>
      </c>
      <c r="E2036" s="198" t="s">
        <v>88</v>
      </c>
      <c r="F2036" s="217">
        <v>4997.659999999988</v>
      </c>
      <c r="G2036" s="217">
        <v>-5189.2200000000075</v>
      </c>
      <c r="H2036" s="217">
        <v>10186.879999999996</v>
      </c>
      <c r="I2036" s="199" t="s">
        <v>7347</v>
      </c>
      <c r="J2036" s="178" t="str">
        <f>_xlfn.XLOOKUP('FP&amp;A FEMA Mapping'!I2036,'FP&amp;A NFC Mapping'!M:M,'FP&amp;A NFC Mapping'!N:N)</f>
        <v>Engineering and Asset Management</v>
      </c>
    </row>
    <row r="2037" spans="1:10" ht="29.25">
      <c r="A2037" s="178" t="s">
        <v>7369</v>
      </c>
      <c r="B2037" s="178" t="s">
        <v>88</v>
      </c>
      <c r="C2037" s="178" t="s">
        <v>4786</v>
      </c>
      <c r="D2037" s="197" t="s">
        <v>4787</v>
      </c>
      <c r="E2037" s="198" t="s">
        <v>88</v>
      </c>
      <c r="F2037" s="217">
        <v>16275.089999999989</v>
      </c>
      <c r="G2037" s="217">
        <v>-3256.75</v>
      </c>
      <c r="H2037" s="217">
        <v>19531.839999999989</v>
      </c>
      <c r="I2037" s="199" t="s">
        <v>7347</v>
      </c>
      <c r="J2037" s="178" t="str">
        <f>_xlfn.XLOOKUP('FP&amp;A FEMA Mapping'!I2037,'FP&amp;A NFC Mapping'!M:M,'FP&amp;A NFC Mapping'!N:N)</f>
        <v>Engineering and Asset Management</v>
      </c>
    </row>
    <row r="2038" spans="1:10" ht="29.25">
      <c r="A2038" s="178" t="s">
        <v>7369</v>
      </c>
      <c r="B2038" s="178" t="s">
        <v>88</v>
      </c>
      <c r="C2038" s="178" t="s">
        <v>4788</v>
      </c>
      <c r="D2038" s="197" t="s">
        <v>4789</v>
      </c>
      <c r="E2038" s="198" t="s">
        <v>88</v>
      </c>
      <c r="F2038" s="217">
        <v>-6017.5700000000033</v>
      </c>
      <c r="G2038" s="217">
        <v>3132.9799999999977</v>
      </c>
      <c r="H2038" s="217">
        <v>-9150.5500000000011</v>
      </c>
      <c r="I2038" s="199" t="s">
        <v>7347</v>
      </c>
      <c r="J2038" s="178" t="str">
        <f>_xlfn.XLOOKUP('FP&amp;A FEMA Mapping'!I2038,'FP&amp;A NFC Mapping'!M:M,'FP&amp;A NFC Mapping'!N:N)</f>
        <v>Engineering and Asset Management</v>
      </c>
    </row>
    <row r="2039" spans="1:10" ht="29.25">
      <c r="A2039" s="178" t="s">
        <v>7369</v>
      </c>
      <c r="B2039" s="178" t="s">
        <v>88</v>
      </c>
      <c r="C2039" s="178" t="s">
        <v>4790</v>
      </c>
      <c r="D2039" s="197" t="s">
        <v>4791</v>
      </c>
      <c r="E2039" s="198" t="s">
        <v>88</v>
      </c>
      <c r="F2039" s="217">
        <v>375.24999999999909</v>
      </c>
      <c r="G2039" s="217">
        <v>5880.7999999999993</v>
      </c>
      <c r="H2039" s="217">
        <v>-5505.55</v>
      </c>
      <c r="I2039" s="199" t="s">
        <v>7347</v>
      </c>
      <c r="J2039" s="178" t="str">
        <f>_xlfn.XLOOKUP('FP&amp;A FEMA Mapping'!I2039,'FP&amp;A NFC Mapping'!M:M,'FP&amp;A NFC Mapping'!N:N)</f>
        <v>Engineering and Asset Management</v>
      </c>
    </row>
    <row r="2040" spans="1:10" ht="29.25">
      <c r="A2040" s="178" t="s">
        <v>7369</v>
      </c>
      <c r="B2040" s="178" t="s">
        <v>88</v>
      </c>
      <c r="C2040" s="178" t="s">
        <v>4792</v>
      </c>
      <c r="D2040" s="197" t="s">
        <v>4793</v>
      </c>
      <c r="E2040" s="198" t="s">
        <v>88</v>
      </c>
      <c r="F2040" s="217">
        <v>17.379999999999882</v>
      </c>
      <c r="G2040" s="217">
        <v>1180.1399999999999</v>
      </c>
      <c r="H2040" s="217">
        <v>-1162.76</v>
      </c>
      <c r="I2040" s="199" t="s">
        <v>7347</v>
      </c>
      <c r="J2040" s="178" t="str">
        <f>_xlfn.XLOOKUP('FP&amp;A FEMA Mapping'!I2040,'FP&amp;A NFC Mapping'!M:M,'FP&amp;A NFC Mapping'!N:N)</f>
        <v>Engineering and Asset Management</v>
      </c>
    </row>
    <row r="2041" spans="1:10" ht="29.25">
      <c r="A2041" s="178" t="s">
        <v>7369</v>
      </c>
      <c r="B2041" s="178" t="s">
        <v>88</v>
      </c>
      <c r="C2041" s="178" t="s">
        <v>4794</v>
      </c>
      <c r="D2041" s="197" t="s">
        <v>4795</v>
      </c>
      <c r="E2041" s="198" t="s">
        <v>88</v>
      </c>
      <c r="F2041" s="217">
        <v>1052.7199999999998</v>
      </c>
      <c r="G2041" s="217">
        <v>674.26999999999987</v>
      </c>
      <c r="H2041" s="217">
        <v>378.45000000000005</v>
      </c>
      <c r="I2041" s="199" t="s">
        <v>7347</v>
      </c>
      <c r="J2041" s="178" t="str">
        <f>_xlfn.XLOOKUP('FP&amp;A FEMA Mapping'!I2041,'FP&amp;A NFC Mapping'!M:M,'FP&amp;A NFC Mapping'!N:N)</f>
        <v>Engineering and Asset Management</v>
      </c>
    </row>
    <row r="2042" spans="1:10" ht="29.25">
      <c r="A2042" s="178" t="s">
        <v>7369</v>
      </c>
      <c r="B2042" s="178" t="s">
        <v>88</v>
      </c>
      <c r="C2042" s="178" t="s">
        <v>4796</v>
      </c>
      <c r="D2042" s="197" t="s">
        <v>4797</v>
      </c>
      <c r="E2042" s="198" t="s">
        <v>88</v>
      </c>
      <c r="F2042" s="217">
        <v>31231.400000000012</v>
      </c>
      <c r="G2042" s="217">
        <v>31713.400000000009</v>
      </c>
      <c r="H2042" s="217">
        <v>-481.99999999999795</v>
      </c>
      <c r="I2042" s="199" t="s">
        <v>7347</v>
      </c>
      <c r="J2042" s="178" t="str">
        <f>_xlfn.XLOOKUP('FP&amp;A FEMA Mapping'!I2042,'FP&amp;A NFC Mapping'!M:M,'FP&amp;A NFC Mapping'!N:N)</f>
        <v>Engineering and Asset Management</v>
      </c>
    </row>
    <row r="2043" spans="1:10" ht="29.25">
      <c r="A2043" s="178" t="s">
        <v>7369</v>
      </c>
      <c r="B2043" s="178" t="s">
        <v>88</v>
      </c>
      <c r="C2043" s="178" t="s">
        <v>4798</v>
      </c>
      <c r="D2043" s="197" t="s">
        <v>4799</v>
      </c>
      <c r="E2043" s="198" t="s">
        <v>88</v>
      </c>
      <c r="F2043" s="217">
        <v>4545.8999999999996</v>
      </c>
      <c r="G2043" s="217">
        <v>3342.08</v>
      </c>
      <c r="H2043" s="217">
        <v>1203.82</v>
      </c>
      <c r="I2043" s="199" t="s">
        <v>7347</v>
      </c>
      <c r="J2043" s="178" t="str">
        <f>_xlfn.XLOOKUP('FP&amp;A FEMA Mapping'!I2043,'FP&amp;A NFC Mapping'!M:M,'FP&amp;A NFC Mapping'!N:N)</f>
        <v>Engineering and Asset Management</v>
      </c>
    </row>
    <row r="2044" spans="1:10" ht="29.25">
      <c r="A2044" s="178" t="s">
        <v>7369</v>
      </c>
      <c r="B2044" s="178" t="s">
        <v>88</v>
      </c>
      <c r="C2044" s="178" t="s">
        <v>4800</v>
      </c>
      <c r="D2044" s="197" t="s">
        <v>4801</v>
      </c>
      <c r="E2044" s="198" t="s">
        <v>88</v>
      </c>
      <c r="F2044" s="217">
        <v>3580.5799999999995</v>
      </c>
      <c r="G2044" s="217">
        <v>3580.5799999999995</v>
      </c>
      <c r="H2044" s="217">
        <v>0</v>
      </c>
      <c r="I2044" s="199" t="s">
        <v>7347</v>
      </c>
      <c r="J2044" s="178" t="str">
        <f>_xlfn.XLOOKUP('FP&amp;A FEMA Mapping'!I2044,'FP&amp;A NFC Mapping'!M:M,'FP&amp;A NFC Mapping'!N:N)</f>
        <v>Engineering and Asset Management</v>
      </c>
    </row>
    <row r="2045" spans="1:10" ht="29.25">
      <c r="A2045" s="178" t="s">
        <v>7369</v>
      </c>
      <c r="B2045" s="178" t="s">
        <v>88</v>
      </c>
      <c r="C2045" s="178" t="s">
        <v>4802</v>
      </c>
      <c r="D2045" s="197" t="s">
        <v>4803</v>
      </c>
      <c r="E2045" s="198" t="s">
        <v>88</v>
      </c>
      <c r="F2045" s="217">
        <v>5331.41</v>
      </c>
      <c r="G2045" s="217">
        <v>3943.39</v>
      </c>
      <c r="H2045" s="217">
        <v>1388.0200000000002</v>
      </c>
      <c r="I2045" s="199" t="s">
        <v>7347</v>
      </c>
      <c r="J2045" s="178" t="str">
        <f>_xlfn.XLOOKUP('FP&amp;A FEMA Mapping'!I2045,'FP&amp;A NFC Mapping'!M:M,'FP&amp;A NFC Mapping'!N:N)</f>
        <v>Engineering and Asset Management</v>
      </c>
    </row>
    <row r="2046" spans="1:10" ht="29.25">
      <c r="A2046" s="178" t="s">
        <v>7369</v>
      </c>
      <c r="B2046" s="178" t="s">
        <v>88</v>
      </c>
      <c r="C2046" s="178" t="s">
        <v>4804</v>
      </c>
      <c r="D2046" s="197" t="s">
        <v>4805</v>
      </c>
      <c r="E2046" s="198" t="s">
        <v>88</v>
      </c>
      <c r="F2046" s="217">
        <v>3761.6800000000003</v>
      </c>
      <c r="G2046" s="217">
        <v>3239.59</v>
      </c>
      <c r="H2046" s="217">
        <v>522.08999999999992</v>
      </c>
      <c r="I2046" s="199" t="s">
        <v>7347</v>
      </c>
      <c r="J2046" s="178" t="str">
        <f>_xlfn.XLOOKUP('FP&amp;A FEMA Mapping'!I2046,'FP&amp;A NFC Mapping'!M:M,'FP&amp;A NFC Mapping'!N:N)</f>
        <v>Engineering and Asset Management</v>
      </c>
    </row>
    <row r="2047" spans="1:10" ht="29.25">
      <c r="A2047" s="178" t="s">
        <v>7369</v>
      </c>
      <c r="B2047" s="178" t="s">
        <v>88</v>
      </c>
      <c r="C2047" s="178" t="s">
        <v>4806</v>
      </c>
      <c r="D2047" s="197" t="s">
        <v>4807</v>
      </c>
      <c r="E2047" s="198" t="s">
        <v>88</v>
      </c>
      <c r="F2047" s="217">
        <v>197.72000000000006</v>
      </c>
      <c r="G2047" s="217">
        <v>229.79000000000005</v>
      </c>
      <c r="H2047" s="217">
        <v>-32.069999999999993</v>
      </c>
      <c r="I2047" s="199" t="s">
        <v>7347</v>
      </c>
      <c r="J2047" s="178" t="str">
        <f>_xlfn.XLOOKUP('FP&amp;A FEMA Mapping'!I2047,'FP&amp;A NFC Mapping'!M:M,'FP&amp;A NFC Mapping'!N:N)</f>
        <v>Engineering and Asset Management</v>
      </c>
    </row>
    <row r="2048" spans="1:10" ht="29.25">
      <c r="A2048" s="178" t="s">
        <v>7369</v>
      </c>
      <c r="B2048" s="178" t="s">
        <v>88</v>
      </c>
      <c r="C2048" s="178" t="s">
        <v>4808</v>
      </c>
      <c r="D2048" s="197" t="s">
        <v>4809</v>
      </c>
      <c r="E2048" s="198" t="s">
        <v>88</v>
      </c>
      <c r="F2048" s="217">
        <v>0</v>
      </c>
      <c r="G2048" s="217">
        <v>0</v>
      </c>
      <c r="H2048" s="217">
        <v>0</v>
      </c>
      <c r="I2048" s="199" t="s">
        <v>7347</v>
      </c>
      <c r="J2048" s="178" t="str">
        <f>_xlfn.XLOOKUP('FP&amp;A FEMA Mapping'!I2048,'FP&amp;A NFC Mapping'!M:M,'FP&amp;A NFC Mapping'!N:N)</f>
        <v>Engineering and Asset Management</v>
      </c>
    </row>
    <row r="2049" spans="1:10" ht="29.25">
      <c r="A2049" s="178" t="s">
        <v>7369</v>
      </c>
      <c r="B2049" s="178" t="s">
        <v>88</v>
      </c>
      <c r="C2049" s="178" t="s">
        <v>4810</v>
      </c>
      <c r="D2049" s="197" t="s">
        <v>4811</v>
      </c>
      <c r="E2049" s="198" t="s">
        <v>88</v>
      </c>
      <c r="F2049" s="217">
        <v>-264.88</v>
      </c>
      <c r="G2049" s="217">
        <v>-264.88</v>
      </c>
      <c r="H2049" s="217">
        <v>0</v>
      </c>
      <c r="I2049" s="199" t="s">
        <v>7347</v>
      </c>
      <c r="J2049" s="178" t="str">
        <f>_xlfn.XLOOKUP('FP&amp;A FEMA Mapping'!I2049,'FP&amp;A NFC Mapping'!M:M,'FP&amp;A NFC Mapping'!N:N)</f>
        <v>Engineering and Asset Management</v>
      </c>
    </row>
    <row r="2050" spans="1:10" ht="29.25">
      <c r="A2050" s="178" t="s">
        <v>7369</v>
      </c>
      <c r="B2050" s="178" t="s">
        <v>88</v>
      </c>
      <c r="C2050" s="178" t="s">
        <v>4812</v>
      </c>
      <c r="D2050" s="197" t="s">
        <v>4813</v>
      </c>
      <c r="E2050" s="198" t="s">
        <v>88</v>
      </c>
      <c r="F2050" s="217">
        <v>0</v>
      </c>
      <c r="G2050" s="217">
        <v>0</v>
      </c>
      <c r="H2050" s="217">
        <v>0</v>
      </c>
      <c r="I2050" s="199" t="s">
        <v>7347</v>
      </c>
      <c r="J2050" s="178" t="str">
        <f>_xlfn.XLOOKUP('FP&amp;A FEMA Mapping'!I2050,'FP&amp;A NFC Mapping'!M:M,'FP&amp;A NFC Mapping'!N:N)</f>
        <v>Engineering and Asset Management</v>
      </c>
    </row>
    <row r="2051" spans="1:10" ht="29.25">
      <c r="A2051" s="178" t="s">
        <v>7369</v>
      </c>
      <c r="B2051" s="178" t="s">
        <v>88</v>
      </c>
      <c r="C2051" s="178" t="s">
        <v>4814</v>
      </c>
      <c r="D2051" s="197" t="s">
        <v>4815</v>
      </c>
      <c r="E2051" s="198" t="s">
        <v>88</v>
      </c>
      <c r="F2051" s="217">
        <v>2328.9600000000005</v>
      </c>
      <c r="G2051" s="217">
        <v>-35.93</v>
      </c>
      <c r="H2051" s="217">
        <v>2364.8900000000003</v>
      </c>
      <c r="I2051" s="199" t="s">
        <v>7347</v>
      </c>
      <c r="J2051" s="178" t="str">
        <f>_xlfn.XLOOKUP('FP&amp;A FEMA Mapping'!I2051,'FP&amp;A NFC Mapping'!M:M,'FP&amp;A NFC Mapping'!N:N)</f>
        <v>Engineering and Asset Management</v>
      </c>
    </row>
    <row r="2052" spans="1:10" ht="29.25">
      <c r="A2052" s="178" t="s">
        <v>7369</v>
      </c>
      <c r="B2052" s="178" t="s">
        <v>88</v>
      </c>
      <c r="C2052" s="178" t="s">
        <v>4816</v>
      </c>
      <c r="D2052" s="197" t="s">
        <v>4817</v>
      </c>
      <c r="E2052" s="198" t="s">
        <v>88</v>
      </c>
      <c r="F2052" s="217">
        <v>12505.400000000001</v>
      </c>
      <c r="G2052" s="217">
        <v>11070.400000000001</v>
      </c>
      <c r="H2052" s="217">
        <v>1435</v>
      </c>
      <c r="I2052" s="199" t="s">
        <v>7347</v>
      </c>
      <c r="J2052" s="178" t="str">
        <f>_xlfn.XLOOKUP('FP&amp;A FEMA Mapping'!I2052,'FP&amp;A NFC Mapping'!M:M,'FP&amp;A NFC Mapping'!N:N)</f>
        <v>Engineering and Asset Management</v>
      </c>
    </row>
    <row r="2053" spans="1:10" ht="29.25">
      <c r="A2053" s="178" t="s">
        <v>7369</v>
      </c>
      <c r="B2053" s="178" t="s">
        <v>88</v>
      </c>
      <c r="C2053" s="178" t="s">
        <v>4818</v>
      </c>
      <c r="D2053" s="197" t="s">
        <v>4819</v>
      </c>
      <c r="E2053" s="198" t="s">
        <v>88</v>
      </c>
      <c r="F2053" s="217">
        <v>-3057.9499999999994</v>
      </c>
      <c r="G2053" s="217">
        <v>591.66000000000076</v>
      </c>
      <c r="H2053" s="217">
        <v>-3649.61</v>
      </c>
      <c r="I2053" s="199" t="s">
        <v>7347</v>
      </c>
      <c r="J2053" s="178" t="str">
        <f>_xlfn.XLOOKUP('FP&amp;A FEMA Mapping'!I2053,'FP&amp;A NFC Mapping'!M:M,'FP&amp;A NFC Mapping'!N:N)</f>
        <v>Engineering and Asset Management</v>
      </c>
    </row>
    <row r="2054" spans="1:10" ht="29.25">
      <c r="A2054" s="178" t="s">
        <v>7369</v>
      </c>
      <c r="B2054" s="178" t="s">
        <v>88</v>
      </c>
      <c r="C2054" s="178" t="s">
        <v>4820</v>
      </c>
      <c r="D2054" s="197" t="s">
        <v>4821</v>
      </c>
      <c r="E2054" s="198" t="s">
        <v>88</v>
      </c>
      <c r="F2054" s="217">
        <v>3881.8499999999995</v>
      </c>
      <c r="G2054" s="217">
        <v>3653.5299999999993</v>
      </c>
      <c r="H2054" s="217">
        <v>228.32000000000002</v>
      </c>
      <c r="I2054" s="199" t="s">
        <v>7347</v>
      </c>
      <c r="J2054" s="178" t="str">
        <f>_xlfn.XLOOKUP('FP&amp;A FEMA Mapping'!I2054,'FP&amp;A NFC Mapping'!M:M,'FP&amp;A NFC Mapping'!N:N)</f>
        <v>Engineering and Asset Management</v>
      </c>
    </row>
    <row r="2055" spans="1:10" ht="29.25">
      <c r="A2055" s="178" t="s">
        <v>7369</v>
      </c>
      <c r="B2055" s="178" t="s">
        <v>88</v>
      </c>
      <c r="C2055" s="178" t="s">
        <v>4822</v>
      </c>
      <c r="D2055" s="197" t="s">
        <v>4823</v>
      </c>
      <c r="E2055" s="198" t="s">
        <v>88</v>
      </c>
      <c r="F2055" s="217">
        <v>375.92999999999995</v>
      </c>
      <c r="G2055" s="217">
        <v>-58.720000000000013</v>
      </c>
      <c r="H2055" s="217">
        <v>434.65</v>
      </c>
      <c r="I2055" s="199" t="s">
        <v>7347</v>
      </c>
      <c r="J2055" s="178" t="str">
        <f>_xlfn.XLOOKUP('FP&amp;A FEMA Mapping'!I2055,'FP&amp;A NFC Mapping'!M:M,'FP&amp;A NFC Mapping'!N:N)</f>
        <v>Engineering and Asset Management</v>
      </c>
    </row>
    <row r="2056" spans="1:10" ht="29.25">
      <c r="A2056" s="178" t="s">
        <v>7369</v>
      </c>
      <c r="B2056" s="178" t="s">
        <v>88</v>
      </c>
      <c r="C2056" s="178" t="s">
        <v>4824</v>
      </c>
      <c r="D2056" s="197" t="s">
        <v>4825</v>
      </c>
      <c r="E2056" s="198" t="s">
        <v>88</v>
      </c>
      <c r="F2056" s="217">
        <v>14846.7</v>
      </c>
      <c r="G2056" s="217">
        <v>2000</v>
      </c>
      <c r="H2056" s="217">
        <v>12846.7</v>
      </c>
      <c r="I2056" s="199" t="s">
        <v>7347</v>
      </c>
      <c r="J2056" s="178" t="str">
        <f>_xlfn.XLOOKUP('FP&amp;A FEMA Mapping'!I2056,'FP&amp;A NFC Mapping'!M:M,'FP&amp;A NFC Mapping'!N:N)</f>
        <v>Engineering and Asset Management</v>
      </c>
    </row>
    <row r="2057" spans="1:10" ht="29.25">
      <c r="A2057" s="178" t="s">
        <v>7369</v>
      </c>
      <c r="B2057" s="178" t="s">
        <v>88</v>
      </c>
      <c r="C2057" s="178" t="s">
        <v>4826</v>
      </c>
      <c r="D2057" s="197" t="s">
        <v>4827</v>
      </c>
      <c r="E2057" s="198" t="s">
        <v>88</v>
      </c>
      <c r="F2057" s="217">
        <v>159.54000000000002</v>
      </c>
      <c r="G2057" s="217">
        <v>0</v>
      </c>
      <c r="H2057" s="217">
        <v>159.54000000000002</v>
      </c>
      <c r="I2057" s="199" t="s">
        <v>7347</v>
      </c>
      <c r="J2057" s="178" t="str">
        <f>_xlfn.XLOOKUP('FP&amp;A FEMA Mapping'!I2057,'FP&amp;A NFC Mapping'!M:M,'FP&amp;A NFC Mapping'!N:N)</f>
        <v>Engineering and Asset Management</v>
      </c>
    </row>
    <row r="2058" spans="1:10" ht="29.25">
      <c r="A2058" s="178" t="s">
        <v>7369</v>
      </c>
      <c r="B2058" s="178" t="s">
        <v>88</v>
      </c>
      <c r="C2058" s="178" t="s">
        <v>4828</v>
      </c>
      <c r="D2058" s="197" t="s">
        <v>4829</v>
      </c>
      <c r="E2058" s="198" t="s">
        <v>88</v>
      </c>
      <c r="F2058" s="217">
        <v>1943.6200000000003</v>
      </c>
      <c r="G2058" s="217">
        <v>1787.0300000000004</v>
      </c>
      <c r="H2058" s="217">
        <v>156.58999999999997</v>
      </c>
      <c r="I2058" s="199" t="s">
        <v>7347</v>
      </c>
      <c r="J2058" s="178" t="str">
        <f>_xlfn.XLOOKUP('FP&amp;A FEMA Mapping'!I2058,'FP&amp;A NFC Mapping'!M:M,'FP&amp;A NFC Mapping'!N:N)</f>
        <v>Engineering and Asset Management</v>
      </c>
    </row>
    <row r="2059" spans="1:10" ht="29.25">
      <c r="A2059" s="178" t="s">
        <v>7369</v>
      </c>
      <c r="B2059" s="178" t="s">
        <v>88</v>
      </c>
      <c r="C2059" s="178" t="s">
        <v>4830</v>
      </c>
      <c r="D2059" s="197" t="s">
        <v>4831</v>
      </c>
      <c r="E2059" s="198" t="s">
        <v>88</v>
      </c>
      <c r="F2059" s="217">
        <v>-153.63</v>
      </c>
      <c r="G2059" s="217">
        <v>-153.63</v>
      </c>
      <c r="H2059" s="217">
        <v>0</v>
      </c>
      <c r="I2059" s="199" t="s">
        <v>7347</v>
      </c>
      <c r="J2059" s="178" t="str">
        <f>_xlfn.XLOOKUP('FP&amp;A FEMA Mapping'!I2059,'FP&amp;A NFC Mapping'!M:M,'FP&amp;A NFC Mapping'!N:N)</f>
        <v>Engineering and Asset Management</v>
      </c>
    </row>
    <row r="2060" spans="1:10" ht="29.25">
      <c r="A2060" s="178" t="s">
        <v>7369</v>
      </c>
      <c r="B2060" s="178" t="s">
        <v>88</v>
      </c>
      <c r="C2060" s="178" t="s">
        <v>4832</v>
      </c>
      <c r="D2060" s="197" t="s">
        <v>4833</v>
      </c>
      <c r="E2060" s="198" t="s">
        <v>88</v>
      </c>
      <c r="F2060" s="217">
        <v>6865.6099999999988</v>
      </c>
      <c r="G2060" s="217">
        <v>141.88999999999999</v>
      </c>
      <c r="H2060" s="217">
        <v>6723.7199999999984</v>
      </c>
      <c r="I2060" s="199" t="s">
        <v>7347</v>
      </c>
      <c r="J2060" s="178" t="str">
        <f>_xlfn.XLOOKUP('FP&amp;A FEMA Mapping'!I2060,'FP&amp;A NFC Mapping'!M:M,'FP&amp;A NFC Mapping'!N:N)</f>
        <v>Engineering and Asset Management</v>
      </c>
    </row>
    <row r="2061" spans="1:10" ht="29.25">
      <c r="A2061" s="178" t="s">
        <v>7369</v>
      </c>
      <c r="B2061" s="178" t="s">
        <v>88</v>
      </c>
      <c r="C2061" s="178" t="s">
        <v>4834</v>
      </c>
      <c r="D2061" s="197" t="s">
        <v>4835</v>
      </c>
      <c r="E2061" s="198" t="s">
        <v>88</v>
      </c>
      <c r="F2061" s="217">
        <v>1154.58</v>
      </c>
      <c r="G2061" s="217">
        <v>682.14</v>
      </c>
      <c r="H2061" s="217">
        <v>472.43999999999994</v>
      </c>
      <c r="I2061" s="199" t="s">
        <v>7347</v>
      </c>
      <c r="J2061" s="178" t="str">
        <f>_xlfn.XLOOKUP('FP&amp;A FEMA Mapping'!I2061,'FP&amp;A NFC Mapping'!M:M,'FP&amp;A NFC Mapping'!N:N)</f>
        <v>Engineering and Asset Management</v>
      </c>
    </row>
    <row r="2062" spans="1:10" ht="29.25">
      <c r="A2062" s="178" t="s">
        <v>7369</v>
      </c>
      <c r="B2062" s="178" t="s">
        <v>88</v>
      </c>
      <c r="C2062" s="178" t="s">
        <v>4836</v>
      </c>
      <c r="D2062" s="197" t="s">
        <v>4837</v>
      </c>
      <c r="E2062" s="198" t="s">
        <v>88</v>
      </c>
      <c r="F2062" s="217">
        <v>5771.0900000000011</v>
      </c>
      <c r="G2062" s="217">
        <v>4312.8600000000006</v>
      </c>
      <c r="H2062" s="217">
        <v>1458.2300000000005</v>
      </c>
      <c r="I2062" s="199" t="s">
        <v>7347</v>
      </c>
      <c r="J2062" s="178" t="str">
        <f>_xlfn.XLOOKUP('FP&amp;A FEMA Mapping'!I2062,'FP&amp;A NFC Mapping'!M:M,'FP&amp;A NFC Mapping'!N:N)</f>
        <v>Engineering and Asset Management</v>
      </c>
    </row>
    <row r="2063" spans="1:10" ht="29.25">
      <c r="A2063" s="178" t="s">
        <v>7369</v>
      </c>
      <c r="B2063" s="178" t="s">
        <v>88</v>
      </c>
      <c r="C2063" s="178" t="s">
        <v>4838</v>
      </c>
      <c r="D2063" s="197" t="s">
        <v>4839</v>
      </c>
      <c r="E2063" s="198" t="s">
        <v>88</v>
      </c>
      <c r="F2063" s="217">
        <v>4170.91</v>
      </c>
      <c r="G2063" s="217">
        <v>3950.51</v>
      </c>
      <c r="H2063" s="217">
        <v>220.40000000000003</v>
      </c>
      <c r="I2063" s="199" t="s">
        <v>7347</v>
      </c>
      <c r="J2063" s="178" t="str">
        <f>_xlfn.XLOOKUP('FP&amp;A FEMA Mapping'!I2063,'FP&amp;A NFC Mapping'!M:M,'FP&amp;A NFC Mapping'!N:N)</f>
        <v>Engineering and Asset Management</v>
      </c>
    </row>
    <row r="2064" spans="1:10" ht="29.25">
      <c r="A2064" s="178" t="s">
        <v>7369</v>
      </c>
      <c r="B2064" s="178" t="s">
        <v>88</v>
      </c>
      <c r="C2064" s="178" t="s">
        <v>4840</v>
      </c>
      <c r="D2064" s="197" t="s">
        <v>4841</v>
      </c>
      <c r="E2064" s="198" t="s">
        <v>88</v>
      </c>
      <c r="F2064" s="217">
        <v>2213.5099999999998</v>
      </c>
      <c r="G2064" s="217">
        <v>1330</v>
      </c>
      <c r="H2064" s="217">
        <v>883.50999999999988</v>
      </c>
      <c r="I2064" s="199" t="s">
        <v>7347</v>
      </c>
      <c r="J2064" s="178" t="str">
        <f>_xlfn.XLOOKUP('FP&amp;A FEMA Mapping'!I2064,'FP&amp;A NFC Mapping'!M:M,'FP&amp;A NFC Mapping'!N:N)</f>
        <v>Engineering and Asset Management</v>
      </c>
    </row>
    <row r="2065" spans="1:10" ht="29.25">
      <c r="A2065" s="178" t="s">
        <v>7369</v>
      </c>
      <c r="B2065" s="178" t="s">
        <v>88</v>
      </c>
      <c r="C2065" s="178" t="s">
        <v>4842</v>
      </c>
      <c r="D2065" s="197" t="s">
        <v>4843</v>
      </c>
      <c r="E2065" s="198" t="s">
        <v>88</v>
      </c>
      <c r="F2065" s="217">
        <v>1260</v>
      </c>
      <c r="G2065" s="217">
        <v>1260</v>
      </c>
      <c r="H2065" s="217">
        <v>0</v>
      </c>
      <c r="I2065" s="199" t="s">
        <v>7347</v>
      </c>
      <c r="J2065" s="178" t="str">
        <f>_xlfn.XLOOKUP('FP&amp;A FEMA Mapping'!I2065,'FP&amp;A NFC Mapping'!M:M,'FP&amp;A NFC Mapping'!N:N)</f>
        <v>Engineering and Asset Management</v>
      </c>
    </row>
    <row r="2066" spans="1:10" ht="29.25">
      <c r="A2066" s="178" t="s">
        <v>7369</v>
      </c>
      <c r="B2066" s="178" t="s">
        <v>88</v>
      </c>
      <c r="C2066" s="178" t="s">
        <v>4844</v>
      </c>
      <c r="D2066" s="197" t="s">
        <v>4845</v>
      </c>
      <c r="E2066" s="198" t="s">
        <v>88</v>
      </c>
      <c r="F2066" s="217">
        <v>2126.1699999999996</v>
      </c>
      <c r="G2066" s="217">
        <v>444.4899999999999</v>
      </c>
      <c r="H2066" s="217">
        <v>1681.6799999999998</v>
      </c>
      <c r="I2066" s="199" t="s">
        <v>7347</v>
      </c>
      <c r="J2066" s="178" t="str">
        <f>_xlfn.XLOOKUP('FP&amp;A FEMA Mapping'!I2066,'FP&amp;A NFC Mapping'!M:M,'FP&amp;A NFC Mapping'!N:N)</f>
        <v>Engineering and Asset Management</v>
      </c>
    </row>
    <row r="2067" spans="1:10" ht="29.25">
      <c r="A2067" s="178" t="s">
        <v>7369</v>
      </c>
      <c r="B2067" s="178" t="s">
        <v>88</v>
      </c>
      <c r="C2067" s="178" t="s">
        <v>4846</v>
      </c>
      <c r="D2067" s="197" t="s">
        <v>4847</v>
      </c>
      <c r="E2067" s="198" t="s">
        <v>88</v>
      </c>
      <c r="F2067" s="217">
        <v>1426.1200000000001</v>
      </c>
      <c r="G2067" s="217">
        <v>1890.2</v>
      </c>
      <c r="H2067" s="217">
        <v>-464.08</v>
      </c>
      <c r="I2067" s="199" t="s">
        <v>7347</v>
      </c>
      <c r="J2067" s="178" t="str">
        <f>_xlfn.XLOOKUP('FP&amp;A FEMA Mapping'!I2067,'FP&amp;A NFC Mapping'!M:M,'FP&amp;A NFC Mapping'!N:N)</f>
        <v>Engineering and Asset Management</v>
      </c>
    </row>
    <row r="2068" spans="1:10" ht="29.25">
      <c r="A2068" s="178" t="s">
        <v>7369</v>
      </c>
      <c r="B2068" s="178" t="s">
        <v>88</v>
      </c>
      <c r="C2068" s="178" t="s">
        <v>4848</v>
      </c>
      <c r="D2068" s="197" t="s">
        <v>4849</v>
      </c>
      <c r="E2068" s="198" t="s">
        <v>88</v>
      </c>
      <c r="F2068" s="217">
        <v>-13134.780000000006</v>
      </c>
      <c r="G2068" s="217">
        <v>24613.46</v>
      </c>
      <c r="H2068" s="217">
        <v>-37748.240000000005</v>
      </c>
      <c r="I2068" s="199" t="s">
        <v>7347</v>
      </c>
      <c r="J2068" s="178" t="str">
        <f>_xlfn.XLOOKUP('FP&amp;A FEMA Mapping'!I2068,'FP&amp;A NFC Mapping'!M:M,'FP&amp;A NFC Mapping'!N:N)</f>
        <v>Engineering and Asset Management</v>
      </c>
    </row>
    <row r="2069" spans="1:10" ht="29.25">
      <c r="A2069" s="178" t="s">
        <v>7369</v>
      </c>
      <c r="B2069" s="178" t="s">
        <v>88</v>
      </c>
      <c r="C2069" s="178" t="s">
        <v>4850</v>
      </c>
      <c r="D2069" s="197" t="s">
        <v>4851</v>
      </c>
      <c r="E2069" s="198" t="s">
        <v>88</v>
      </c>
      <c r="F2069" s="217">
        <v>-3230.8199999999997</v>
      </c>
      <c r="G2069" s="217">
        <v>5955.92</v>
      </c>
      <c r="H2069" s="217">
        <v>-9186.74</v>
      </c>
      <c r="I2069" s="199" t="s">
        <v>7347</v>
      </c>
      <c r="J2069" s="178" t="str">
        <f>_xlfn.XLOOKUP('FP&amp;A FEMA Mapping'!I2069,'FP&amp;A NFC Mapping'!M:M,'FP&amp;A NFC Mapping'!N:N)</f>
        <v>Engineering and Asset Management</v>
      </c>
    </row>
    <row r="2070" spans="1:10" ht="29.25">
      <c r="A2070" s="178" t="s">
        <v>7369</v>
      </c>
      <c r="B2070" s="178" t="s">
        <v>88</v>
      </c>
      <c r="C2070" s="178" t="s">
        <v>4852</v>
      </c>
      <c r="D2070" s="197" t="s">
        <v>4853</v>
      </c>
      <c r="E2070" s="198" t="s">
        <v>88</v>
      </c>
      <c r="F2070" s="217">
        <v>-5411.380000000001</v>
      </c>
      <c r="G2070" s="217">
        <v>757.51999999999862</v>
      </c>
      <c r="H2070" s="217">
        <v>-6168.9</v>
      </c>
      <c r="I2070" s="199" t="s">
        <v>7347</v>
      </c>
      <c r="J2070" s="178" t="str">
        <f>_xlfn.XLOOKUP('FP&amp;A FEMA Mapping'!I2070,'FP&amp;A NFC Mapping'!M:M,'FP&amp;A NFC Mapping'!N:N)</f>
        <v>Engineering and Asset Management</v>
      </c>
    </row>
    <row r="2071" spans="1:10" ht="29.25">
      <c r="A2071" s="178" t="s">
        <v>7369</v>
      </c>
      <c r="B2071" s="178" t="s">
        <v>88</v>
      </c>
      <c r="C2071" s="178" t="s">
        <v>4854</v>
      </c>
      <c r="D2071" s="197" t="s">
        <v>4855</v>
      </c>
      <c r="E2071" s="198" t="s">
        <v>88</v>
      </c>
      <c r="F2071" s="217">
        <v>856.75</v>
      </c>
      <c r="G2071" s="217">
        <v>449.58</v>
      </c>
      <c r="H2071" s="217">
        <v>407.17000000000007</v>
      </c>
      <c r="I2071" s="199" t="s">
        <v>7347</v>
      </c>
      <c r="J2071" s="178" t="str">
        <f>_xlfn.XLOOKUP('FP&amp;A FEMA Mapping'!I2071,'FP&amp;A NFC Mapping'!M:M,'FP&amp;A NFC Mapping'!N:N)</f>
        <v>Engineering and Asset Management</v>
      </c>
    </row>
    <row r="2072" spans="1:10" ht="29.25">
      <c r="A2072" s="178" t="s">
        <v>7369</v>
      </c>
      <c r="B2072" s="178" t="s">
        <v>88</v>
      </c>
      <c r="C2072" s="178" t="s">
        <v>4856</v>
      </c>
      <c r="D2072" s="197" t="s">
        <v>4857</v>
      </c>
      <c r="E2072" s="198" t="s">
        <v>88</v>
      </c>
      <c r="F2072" s="217">
        <v>0</v>
      </c>
      <c r="G2072" s="217">
        <v>0</v>
      </c>
      <c r="H2072" s="217">
        <v>0</v>
      </c>
      <c r="I2072" s="199" t="s">
        <v>7347</v>
      </c>
      <c r="J2072" s="178" t="str">
        <f>_xlfn.XLOOKUP('FP&amp;A FEMA Mapping'!I2072,'FP&amp;A NFC Mapping'!M:M,'FP&amp;A NFC Mapping'!N:N)</f>
        <v>Engineering and Asset Management</v>
      </c>
    </row>
    <row r="2073" spans="1:10" ht="29.25">
      <c r="A2073" s="178" t="s">
        <v>7369</v>
      </c>
      <c r="B2073" s="178" t="s">
        <v>88</v>
      </c>
      <c r="C2073" s="178" t="s">
        <v>4858</v>
      </c>
      <c r="D2073" s="197" t="s">
        <v>4859</v>
      </c>
      <c r="E2073" s="198" t="s">
        <v>88</v>
      </c>
      <c r="F2073" s="217">
        <v>158.93</v>
      </c>
      <c r="G2073" s="217">
        <v>18.93</v>
      </c>
      <c r="H2073" s="217">
        <v>140</v>
      </c>
      <c r="I2073" s="199" t="s">
        <v>7347</v>
      </c>
      <c r="J2073" s="178" t="str">
        <f>_xlfn.XLOOKUP('FP&amp;A FEMA Mapping'!I2073,'FP&amp;A NFC Mapping'!M:M,'FP&amp;A NFC Mapping'!N:N)</f>
        <v>Engineering and Asset Management</v>
      </c>
    </row>
    <row r="2074" spans="1:10" ht="29.25">
      <c r="A2074" s="178" t="s">
        <v>7369</v>
      </c>
      <c r="B2074" s="178" t="s">
        <v>88</v>
      </c>
      <c r="C2074" s="178" t="s">
        <v>4860</v>
      </c>
      <c r="D2074" s="197" t="s">
        <v>4861</v>
      </c>
      <c r="E2074" s="198" t="s">
        <v>88</v>
      </c>
      <c r="F2074" s="217">
        <v>140</v>
      </c>
      <c r="G2074" s="217">
        <v>0</v>
      </c>
      <c r="H2074" s="217">
        <v>140</v>
      </c>
      <c r="I2074" s="199" t="s">
        <v>7347</v>
      </c>
      <c r="J2074" s="178" t="str">
        <f>_xlfn.XLOOKUP('FP&amp;A FEMA Mapping'!I2074,'FP&amp;A NFC Mapping'!M:M,'FP&amp;A NFC Mapping'!N:N)</f>
        <v>Engineering and Asset Management</v>
      </c>
    </row>
    <row r="2075" spans="1:10" ht="29.25">
      <c r="A2075" s="178" t="s">
        <v>7369</v>
      </c>
      <c r="B2075" s="178" t="s">
        <v>88</v>
      </c>
      <c r="C2075" s="178" t="s">
        <v>4862</v>
      </c>
      <c r="D2075" s="197" t="s">
        <v>4863</v>
      </c>
      <c r="E2075" s="198" t="s">
        <v>88</v>
      </c>
      <c r="F2075" s="217">
        <v>45.949999999999996</v>
      </c>
      <c r="G2075" s="217">
        <v>45.949999999999996</v>
      </c>
      <c r="H2075" s="217">
        <v>0</v>
      </c>
      <c r="I2075" s="199" t="s">
        <v>7347</v>
      </c>
      <c r="J2075" s="178" t="str">
        <f>_xlfn.XLOOKUP('FP&amp;A FEMA Mapping'!I2075,'FP&amp;A NFC Mapping'!M:M,'FP&amp;A NFC Mapping'!N:N)</f>
        <v>Engineering and Asset Management</v>
      </c>
    </row>
    <row r="2076" spans="1:10" ht="29.25">
      <c r="A2076" s="178" t="s">
        <v>7369</v>
      </c>
      <c r="B2076" s="178" t="s">
        <v>88</v>
      </c>
      <c r="C2076" s="178" t="s">
        <v>4864</v>
      </c>
      <c r="D2076" s="197" t="s">
        <v>4865</v>
      </c>
      <c r="E2076" s="198" t="s">
        <v>88</v>
      </c>
      <c r="F2076" s="217">
        <v>8094.8499999999894</v>
      </c>
      <c r="G2076" s="217">
        <v>807.92999999999188</v>
      </c>
      <c r="H2076" s="217">
        <v>7286.9199999999973</v>
      </c>
      <c r="I2076" s="199" t="s">
        <v>7347</v>
      </c>
      <c r="J2076" s="178" t="str">
        <f>_xlfn.XLOOKUP('FP&amp;A FEMA Mapping'!I2076,'FP&amp;A NFC Mapping'!M:M,'FP&amp;A NFC Mapping'!N:N)</f>
        <v>Engineering and Asset Management</v>
      </c>
    </row>
    <row r="2077" spans="1:10" ht="29.25">
      <c r="A2077" s="178" t="s">
        <v>7369</v>
      </c>
      <c r="B2077" s="178" t="s">
        <v>88</v>
      </c>
      <c r="C2077" s="178" t="s">
        <v>4866</v>
      </c>
      <c r="D2077" s="197" t="s">
        <v>4867</v>
      </c>
      <c r="E2077" s="198" t="s">
        <v>88</v>
      </c>
      <c r="F2077" s="217">
        <v>-10657.449999999988</v>
      </c>
      <c r="G2077" s="217">
        <v>5525.690000000006</v>
      </c>
      <c r="H2077" s="217">
        <v>-16183.139999999994</v>
      </c>
      <c r="I2077" s="199" t="s">
        <v>7347</v>
      </c>
      <c r="J2077" s="178" t="str">
        <f>_xlfn.XLOOKUP('FP&amp;A FEMA Mapping'!I2077,'FP&amp;A NFC Mapping'!M:M,'FP&amp;A NFC Mapping'!N:N)</f>
        <v>Engineering and Asset Management</v>
      </c>
    </row>
    <row r="2078" spans="1:10" ht="29.25">
      <c r="A2078" s="178" t="s">
        <v>7369</v>
      </c>
      <c r="B2078" s="178" t="s">
        <v>88</v>
      </c>
      <c r="C2078" s="178" t="s">
        <v>4868</v>
      </c>
      <c r="D2078" s="197" t="s">
        <v>4869</v>
      </c>
      <c r="E2078" s="198" t="s">
        <v>88</v>
      </c>
      <c r="F2078" s="217">
        <v>6283.8299999999881</v>
      </c>
      <c r="G2078" s="217">
        <v>1344.9999999999902</v>
      </c>
      <c r="H2078" s="217">
        <v>4938.8299999999981</v>
      </c>
      <c r="I2078" s="199" t="s">
        <v>7347</v>
      </c>
      <c r="J2078" s="178" t="str">
        <f>_xlfn.XLOOKUP('FP&amp;A FEMA Mapping'!I2078,'FP&amp;A NFC Mapping'!M:M,'FP&amp;A NFC Mapping'!N:N)</f>
        <v>Engineering and Asset Management</v>
      </c>
    </row>
    <row r="2079" spans="1:10" ht="29.25">
      <c r="A2079" s="178" t="s">
        <v>7369</v>
      </c>
      <c r="B2079" s="178" t="s">
        <v>88</v>
      </c>
      <c r="C2079" s="178" t="s">
        <v>4870</v>
      </c>
      <c r="D2079" s="197" t="s">
        <v>4871</v>
      </c>
      <c r="E2079" s="198" t="s">
        <v>88</v>
      </c>
      <c r="F2079" s="217">
        <v>57.43</v>
      </c>
      <c r="G2079" s="217">
        <v>57.43</v>
      </c>
      <c r="H2079" s="217">
        <v>0</v>
      </c>
      <c r="I2079" s="199" t="s">
        <v>7347</v>
      </c>
      <c r="J2079" s="178" t="str">
        <f>_xlfn.XLOOKUP('FP&amp;A FEMA Mapping'!I2079,'FP&amp;A NFC Mapping'!M:M,'FP&amp;A NFC Mapping'!N:N)</f>
        <v>Engineering and Asset Management</v>
      </c>
    </row>
    <row r="2080" spans="1:10" ht="29.25">
      <c r="A2080" s="178" t="s">
        <v>7369</v>
      </c>
      <c r="B2080" s="178" t="s">
        <v>88</v>
      </c>
      <c r="C2080" s="178" t="s">
        <v>4872</v>
      </c>
      <c r="D2080" s="197" t="s">
        <v>4873</v>
      </c>
      <c r="E2080" s="198" t="s">
        <v>88</v>
      </c>
      <c r="F2080" s="217">
        <v>-0.06</v>
      </c>
      <c r="G2080" s="217">
        <v>-0.06</v>
      </c>
      <c r="H2080" s="217">
        <v>0</v>
      </c>
      <c r="I2080" s="199" t="s">
        <v>7347</v>
      </c>
      <c r="J2080" s="178" t="str">
        <f>_xlfn.XLOOKUP('FP&amp;A FEMA Mapping'!I2080,'FP&amp;A NFC Mapping'!M:M,'FP&amp;A NFC Mapping'!N:N)</f>
        <v>Engineering and Asset Management</v>
      </c>
    </row>
    <row r="2081" spans="1:10" ht="29.25">
      <c r="A2081" s="178" t="s">
        <v>7369</v>
      </c>
      <c r="B2081" s="178" t="s">
        <v>88</v>
      </c>
      <c r="C2081" s="178" t="s">
        <v>4874</v>
      </c>
      <c r="D2081" s="197" t="s">
        <v>4875</v>
      </c>
      <c r="E2081" s="198" t="s">
        <v>88</v>
      </c>
      <c r="F2081" s="217">
        <v>4818.0199999999959</v>
      </c>
      <c r="G2081" s="217">
        <v>9147.07</v>
      </c>
      <c r="H2081" s="217">
        <v>-4329.0500000000038</v>
      </c>
      <c r="I2081" s="199" t="s">
        <v>7347</v>
      </c>
      <c r="J2081" s="178" t="str">
        <f>_xlfn.XLOOKUP('FP&amp;A FEMA Mapping'!I2081,'FP&amp;A NFC Mapping'!M:M,'FP&amp;A NFC Mapping'!N:N)</f>
        <v>Engineering and Asset Management</v>
      </c>
    </row>
    <row r="2082" spans="1:10" ht="29.25">
      <c r="A2082" s="178" t="s">
        <v>7369</v>
      </c>
      <c r="B2082" s="178" t="s">
        <v>88</v>
      </c>
      <c r="C2082" s="178" t="s">
        <v>4876</v>
      </c>
      <c r="D2082" s="197" t="s">
        <v>4877</v>
      </c>
      <c r="E2082" s="198" t="s">
        <v>88</v>
      </c>
      <c r="F2082" s="217">
        <v>6239.8100000000022</v>
      </c>
      <c r="G2082" s="217">
        <v>8351.6500000000015</v>
      </c>
      <c r="H2082" s="217">
        <v>-2111.8399999999992</v>
      </c>
      <c r="I2082" s="199" t="s">
        <v>7347</v>
      </c>
      <c r="J2082" s="178" t="str">
        <f>_xlfn.XLOOKUP('FP&amp;A FEMA Mapping'!I2082,'FP&amp;A NFC Mapping'!M:M,'FP&amp;A NFC Mapping'!N:N)</f>
        <v>Engineering and Asset Management</v>
      </c>
    </row>
    <row r="2083" spans="1:10" ht="29.25">
      <c r="A2083" s="178" t="s">
        <v>7369</v>
      </c>
      <c r="B2083" s="178" t="s">
        <v>88</v>
      </c>
      <c r="C2083" s="178" t="s">
        <v>4878</v>
      </c>
      <c r="D2083" s="197" t="s">
        <v>4879</v>
      </c>
      <c r="E2083" s="198" t="s">
        <v>88</v>
      </c>
      <c r="F2083" s="217">
        <v>-8490.6999999999971</v>
      </c>
      <c r="G2083" s="217">
        <v>828.85000000000218</v>
      </c>
      <c r="H2083" s="217">
        <v>-9319.5499999999993</v>
      </c>
      <c r="I2083" s="199" t="s">
        <v>7347</v>
      </c>
      <c r="J2083" s="178" t="str">
        <f>_xlfn.XLOOKUP('FP&amp;A FEMA Mapping'!I2083,'FP&amp;A NFC Mapping'!M:M,'FP&amp;A NFC Mapping'!N:N)</f>
        <v>Engineering and Asset Management</v>
      </c>
    </row>
    <row r="2084" spans="1:10" ht="29.25">
      <c r="A2084" s="178" t="s">
        <v>7369</v>
      </c>
      <c r="B2084" s="178" t="s">
        <v>88</v>
      </c>
      <c r="C2084" s="178" t="s">
        <v>4880</v>
      </c>
      <c r="D2084" s="197" t="s">
        <v>4881</v>
      </c>
      <c r="E2084" s="198" t="s">
        <v>88</v>
      </c>
      <c r="F2084" s="217">
        <v>581.18000000000006</v>
      </c>
      <c r="G2084" s="217">
        <v>0</v>
      </c>
      <c r="H2084" s="217">
        <v>581.18000000000006</v>
      </c>
      <c r="I2084" s="199" t="s">
        <v>7347</v>
      </c>
      <c r="J2084" s="178" t="str">
        <f>_xlfn.XLOOKUP('FP&amp;A FEMA Mapping'!I2084,'FP&amp;A NFC Mapping'!M:M,'FP&amp;A NFC Mapping'!N:N)</f>
        <v>Engineering and Asset Management</v>
      </c>
    </row>
    <row r="2085" spans="1:10" ht="29.25">
      <c r="A2085" s="178" t="s">
        <v>7369</v>
      </c>
      <c r="B2085" s="178" t="s">
        <v>88</v>
      </c>
      <c r="C2085" s="178" t="s">
        <v>4882</v>
      </c>
      <c r="D2085" s="197" t="s">
        <v>4883</v>
      </c>
      <c r="E2085" s="198" t="s">
        <v>88</v>
      </c>
      <c r="F2085" s="217">
        <v>-13098.4</v>
      </c>
      <c r="G2085" s="217">
        <v>0</v>
      </c>
      <c r="H2085" s="217">
        <v>-13098.4</v>
      </c>
      <c r="I2085" s="199" t="s">
        <v>7347</v>
      </c>
      <c r="J2085" s="178" t="str">
        <f>_xlfn.XLOOKUP('FP&amp;A FEMA Mapping'!I2085,'FP&amp;A NFC Mapping'!M:M,'FP&amp;A NFC Mapping'!N:N)</f>
        <v>Engineering and Asset Management</v>
      </c>
    </row>
    <row r="2086" spans="1:10" ht="29.25">
      <c r="A2086" s="178" t="s">
        <v>7369</v>
      </c>
      <c r="B2086" s="178" t="s">
        <v>88</v>
      </c>
      <c r="C2086" s="178" t="s">
        <v>4884</v>
      </c>
      <c r="D2086" s="197" t="s">
        <v>4885</v>
      </c>
      <c r="E2086" s="198" t="s">
        <v>88</v>
      </c>
      <c r="F2086" s="217">
        <v>171.91</v>
      </c>
      <c r="G2086" s="217">
        <v>171.91</v>
      </c>
      <c r="H2086" s="217">
        <v>0</v>
      </c>
      <c r="I2086" s="199" t="s">
        <v>7347</v>
      </c>
      <c r="J2086" s="178" t="str">
        <f>_xlfn.XLOOKUP('FP&amp;A FEMA Mapping'!I2086,'FP&amp;A NFC Mapping'!M:M,'FP&amp;A NFC Mapping'!N:N)</f>
        <v>Engineering and Asset Management</v>
      </c>
    </row>
    <row r="2087" spans="1:10" ht="29.25">
      <c r="A2087" s="178" t="s">
        <v>7369</v>
      </c>
      <c r="B2087" s="178" t="s">
        <v>88</v>
      </c>
      <c r="C2087" s="178" t="s">
        <v>4886</v>
      </c>
      <c r="D2087" s="197" t="s">
        <v>4887</v>
      </c>
      <c r="E2087" s="198" t="s">
        <v>88</v>
      </c>
      <c r="F2087" s="217">
        <v>499.75000000000148</v>
      </c>
      <c r="G2087" s="217">
        <v>602.73000000000047</v>
      </c>
      <c r="H2087" s="217">
        <v>-102.979999999999</v>
      </c>
      <c r="I2087" s="199" t="s">
        <v>7347</v>
      </c>
      <c r="J2087" s="178" t="str">
        <f>_xlfn.XLOOKUP('FP&amp;A FEMA Mapping'!I2087,'FP&amp;A NFC Mapping'!M:M,'FP&amp;A NFC Mapping'!N:N)</f>
        <v>Engineering and Asset Management</v>
      </c>
    </row>
    <row r="2088" spans="1:10" ht="29.25">
      <c r="A2088" s="178" t="s">
        <v>7369</v>
      </c>
      <c r="B2088" s="178" t="s">
        <v>88</v>
      </c>
      <c r="C2088" s="178" t="s">
        <v>4888</v>
      </c>
      <c r="D2088" s="197" t="s">
        <v>4889</v>
      </c>
      <c r="E2088" s="198" t="s">
        <v>88</v>
      </c>
      <c r="F2088" s="217">
        <v>2588.4399999999996</v>
      </c>
      <c r="G2088" s="217">
        <v>2061.2199999999993</v>
      </c>
      <c r="H2088" s="217">
        <v>527.22</v>
      </c>
      <c r="I2088" s="199" t="s">
        <v>7347</v>
      </c>
      <c r="J2088" s="178" t="str">
        <f>_xlfn.XLOOKUP('FP&amp;A FEMA Mapping'!I2088,'FP&amp;A NFC Mapping'!M:M,'FP&amp;A NFC Mapping'!N:N)</f>
        <v>Engineering and Asset Management</v>
      </c>
    </row>
    <row r="2089" spans="1:10" ht="29.25">
      <c r="A2089" s="178" t="s">
        <v>7369</v>
      </c>
      <c r="B2089" s="178" t="s">
        <v>88</v>
      </c>
      <c r="C2089" s="178" t="s">
        <v>4890</v>
      </c>
      <c r="D2089" s="197" t="s">
        <v>4891</v>
      </c>
      <c r="E2089" s="198" t="s">
        <v>88</v>
      </c>
      <c r="F2089" s="217">
        <v>6852.1200000000154</v>
      </c>
      <c r="G2089" s="217">
        <v>19265.360000000008</v>
      </c>
      <c r="H2089" s="217">
        <v>-12413.239999999993</v>
      </c>
      <c r="I2089" s="199" t="s">
        <v>7347</v>
      </c>
      <c r="J2089" s="178" t="str">
        <f>_xlfn.XLOOKUP('FP&amp;A FEMA Mapping'!I2089,'FP&amp;A NFC Mapping'!M:M,'FP&amp;A NFC Mapping'!N:N)</f>
        <v>Engineering and Asset Management</v>
      </c>
    </row>
    <row r="2090" spans="1:10" ht="29.25">
      <c r="A2090" s="178" t="s">
        <v>7369</v>
      </c>
      <c r="B2090" s="178" t="s">
        <v>88</v>
      </c>
      <c r="C2090" s="178" t="s">
        <v>4892</v>
      </c>
      <c r="D2090" s="197" t="s">
        <v>4893</v>
      </c>
      <c r="E2090" s="198" t="s">
        <v>88</v>
      </c>
      <c r="F2090" s="217">
        <v>32285.159999999996</v>
      </c>
      <c r="G2090" s="217">
        <v>26628.339999999997</v>
      </c>
      <c r="H2090" s="217">
        <v>5656.8199999999988</v>
      </c>
      <c r="I2090" s="199" t="s">
        <v>7347</v>
      </c>
      <c r="J2090" s="178" t="str">
        <f>_xlfn.XLOOKUP('FP&amp;A FEMA Mapping'!I2090,'FP&amp;A NFC Mapping'!M:M,'FP&amp;A NFC Mapping'!N:N)</f>
        <v>Engineering and Asset Management</v>
      </c>
    </row>
    <row r="2091" spans="1:10" ht="29.25">
      <c r="A2091" s="178" t="s">
        <v>7369</v>
      </c>
      <c r="B2091" s="178" t="s">
        <v>88</v>
      </c>
      <c r="C2091" s="178" t="s">
        <v>4894</v>
      </c>
      <c r="D2091" s="197" t="s">
        <v>4895</v>
      </c>
      <c r="E2091" s="198" t="s">
        <v>88</v>
      </c>
      <c r="F2091" s="217">
        <v>967.45999999999913</v>
      </c>
      <c r="G2091" s="217">
        <v>16261.199999999999</v>
      </c>
      <c r="H2091" s="217">
        <v>-15293.74</v>
      </c>
      <c r="I2091" s="199" t="s">
        <v>7347</v>
      </c>
      <c r="J2091" s="178" t="str">
        <f>_xlfn.XLOOKUP('FP&amp;A FEMA Mapping'!I2091,'FP&amp;A NFC Mapping'!M:M,'FP&amp;A NFC Mapping'!N:N)</f>
        <v>Engineering and Asset Management</v>
      </c>
    </row>
    <row r="2092" spans="1:10" ht="29.25">
      <c r="A2092" s="178" t="s">
        <v>7369</v>
      </c>
      <c r="B2092" s="178" t="s">
        <v>88</v>
      </c>
      <c r="C2092" s="178" t="s">
        <v>4896</v>
      </c>
      <c r="D2092" s="197" t="s">
        <v>4897</v>
      </c>
      <c r="E2092" s="198" t="s">
        <v>88</v>
      </c>
      <c r="F2092" s="217">
        <v>2596.9300000000003</v>
      </c>
      <c r="G2092" s="217">
        <v>0</v>
      </c>
      <c r="H2092" s="217">
        <v>2596.9300000000003</v>
      </c>
      <c r="I2092" s="199" t="s">
        <v>7347</v>
      </c>
      <c r="J2092" s="178" t="str">
        <f>_xlfn.XLOOKUP('FP&amp;A FEMA Mapping'!I2092,'FP&amp;A NFC Mapping'!M:M,'FP&amp;A NFC Mapping'!N:N)</f>
        <v>Engineering and Asset Management</v>
      </c>
    </row>
    <row r="2093" spans="1:10" ht="29.25">
      <c r="A2093" s="178" t="s">
        <v>7369</v>
      </c>
      <c r="B2093" s="178" t="s">
        <v>88</v>
      </c>
      <c r="C2093" s="178" t="s">
        <v>4898</v>
      </c>
      <c r="D2093" s="197" t="s">
        <v>4899</v>
      </c>
      <c r="E2093" s="198" t="s">
        <v>88</v>
      </c>
      <c r="F2093" s="217">
        <v>1991.6000000000001</v>
      </c>
      <c r="G2093" s="217">
        <v>770</v>
      </c>
      <c r="H2093" s="217">
        <v>1221.6000000000001</v>
      </c>
      <c r="I2093" s="199" t="s">
        <v>7347</v>
      </c>
      <c r="J2093" s="178" t="str">
        <f>_xlfn.XLOOKUP('FP&amp;A FEMA Mapping'!I2093,'FP&amp;A NFC Mapping'!M:M,'FP&amp;A NFC Mapping'!N:N)</f>
        <v>Engineering and Asset Management</v>
      </c>
    </row>
    <row r="2094" spans="1:10" ht="29.25">
      <c r="A2094" s="178" t="s">
        <v>7369</v>
      </c>
      <c r="B2094" s="178" t="s">
        <v>88</v>
      </c>
      <c r="C2094" s="178" t="s">
        <v>4900</v>
      </c>
      <c r="D2094" s="197" t="s">
        <v>4901</v>
      </c>
      <c r="E2094" s="198" t="s">
        <v>88</v>
      </c>
      <c r="F2094" s="217">
        <v>676.0300000000002</v>
      </c>
      <c r="G2094" s="217">
        <v>396.03000000000014</v>
      </c>
      <c r="H2094" s="217">
        <v>280</v>
      </c>
      <c r="I2094" s="199" t="s">
        <v>7347</v>
      </c>
      <c r="J2094" s="178" t="str">
        <f>_xlfn.XLOOKUP('FP&amp;A FEMA Mapping'!I2094,'FP&amp;A NFC Mapping'!M:M,'FP&amp;A NFC Mapping'!N:N)</f>
        <v>Engineering and Asset Management</v>
      </c>
    </row>
    <row r="2095" spans="1:10" ht="29.25">
      <c r="A2095" s="178" t="s">
        <v>7369</v>
      </c>
      <c r="B2095" s="178" t="s">
        <v>88</v>
      </c>
      <c r="C2095" s="178" t="s">
        <v>4902</v>
      </c>
      <c r="D2095" s="197" t="s">
        <v>4903</v>
      </c>
      <c r="E2095" s="198" t="s">
        <v>88</v>
      </c>
      <c r="F2095" s="217">
        <v>733.42000000000007</v>
      </c>
      <c r="G2095" s="217">
        <v>159.66999999999996</v>
      </c>
      <c r="H2095" s="217">
        <v>573.75000000000011</v>
      </c>
      <c r="I2095" s="199" t="s">
        <v>7347</v>
      </c>
      <c r="J2095" s="178" t="str">
        <f>_xlfn.XLOOKUP('FP&amp;A FEMA Mapping'!I2095,'FP&amp;A NFC Mapping'!M:M,'FP&amp;A NFC Mapping'!N:N)</f>
        <v>Engineering and Asset Management</v>
      </c>
    </row>
    <row r="2096" spans="1:10" ht="29.25">
      <c r="A2096" s="178" t="s">
        <v>7369</v>
      </c>
      <c r="B2096" s="178" t="s">
        <v>88</v>
      </c>
      <c r="C2096" s="178" t="s">
        <v>4904</v>
      </c>
      <c r="D2096" s="197" t="s">
        <v>4905</v>
      </c>
      <c r="E2096" s="198" t="s">
        <v>88</v>
      </c>
      <c r="F2096" s="217">
        <v>332.3300000000001</v>
      </c>
      <c r="G2096" s="217">
        <v>343.53000000000009</v>
      </c>
      <c r="H2096" s="217">
        <v>-11.2</v>
      </c>
      <c r="I2096" s="199" t="s">
        <v>7347</v>
      </c>
      <c r="J2096" s="178" t="str">
        <f>_xlfn.XLOOKUP('FP&amp;A FEMA Mapping'!I2096,'FP&amp;A NFC Mapping'!M:M,'FP&amp;A NFC Mapping'!N:N)</f>
        <v>Engineering and Asset Management</v>
      </c>
    </row>
    <row r="2097" spans="1:10" ht="29.25">
      <c r="A2097" s="178" t="s">
        <v>7369</v>
      </c>
      <c r="B2097" s="178" t="s">
        <v>88</v>
      </c>
      <c r="C2097" s="178" t="s">
        <v>4906</v>
      </c>
      <c r="D2097" s="197" t="s">
        <v>4907</v>
      </c>
      <c r="E2097" s="198" t="s">
        <v>88</v>
      </c>
      <c r="F2097" s="217">
        <v>0</v>
      </c>
      <c r="G2097" s="217">
        <v>0</v>
      </c>
      <c r="H2097" s="217">
        <v>0</v>
      </c>
      <c r="I2097" s="199" t="s">
        <v>7347</v>
      </c>
      <c r="J2097" s="178" t="str">
        <f>_xlfn.XLOOKUP('FP&amp;A FEMA Mapping'!I2097,'FP&amp;A NFC Mapping'!M:M,'FP&amp;A NFC Mapping'!N:N)</f>
        <v>Engineering and Asset Management</v>
      </c>
    </row>
    <row r="2098" spans="1:10" ht="29.25">
      <c r="A2098" s="178" t="s">
        <v>7369</v>
      </c>
      <c r="B2098" s="178" t="s">
        <v>88</v>
      </c>
      <c r="C2098" s="178" t="s">
        <v>4908</v>
      </c>
      <c r="D2098" s="197" t="s">
        <v>4909</v>
      </c>
      <c r="E2098" s="198" t="s">
        <v>88</v>
      </c>
      <c r="F2098" s="217">
        <v>3594.26</v>
      </c>
      <c r="G2098" s="217">
        <v>2897.54</v>
      </c>
      <c r="H2098" s="217">
        <v>696.72</v>
      </c>
      <c r="I2098" s="199" t="s">
        <v>7347</v>
      </c>
      <c r="J2098" s="178" t="str">
        <f>_xlfn.XLOOKUP('FP&amp;A FEMA Mapping'!I2098,'FP&amp;A NFC Mapping'!M:M,'FP&amp;A NFC Mapping'!N:N)</f>
        <v>Engineering and Asset Management</v>
      </c>
    </row>
    <row r="2099" spans="1:10" ht="29.25">
      <c r="A2099" s="178" t="s">
        <v>7369</v>
      </c>
      <c r="B2099" s="178" t="s">
        <v>88</v>
      </c>
      <c r="C2099" s="178" t="s">
        <v>4910</v>
      </c>
      <c r="D2099" s="197" t="s">
        <v>4911</v>
      </c>
      <c r="E2099" s="198" t="s">
        <v>88</v>
      </c>
      <c r="F2099" s="217">
        <v>681.2399999999999</v>
      </c>
      <c r="G2099" s="217">
        <v>0</v>
      </c>
      <c r="H2099" s="217">
        <v>681.2399999999999</v>
      </c>
      <c r="I2099" s="199" t="s">
        <v>7347</v>
      </c>
      <c r="J2099" s="178" t="str">
        <f>_xlfn.XLOOKUP('FP&amp;A FEMA Mapping'!I2099,'FP&amp;A NFC Mapping'!M:M,'FP&amp;A NFC Mapping'!N:N)</f>
        <v>Engineering and Asset Management</v>
      </c>
    </row>
    <row r="2100" spans="1:10" ht="29.25">
      <c r="A2100" s="178" t="s">
        <v>7369</v>
      </c>
      <c r="B2100" s="178" t="s">
        <v>88</v>
      </c>
      <c r="C2100" s="178" t="s">
        <v>4912</v>
      </c>
      <c r="D2100" s="197" t="s">
        <v>4913</v>
      </c>
      <c r="E2100" s="198" t="s">
        <v>88</v>
      </c>
      <c r="F2100" s="217">
        <v>1263.48</v>
      </c>
      <c r="G2100" s="217">
        <v>1604.33</v>
      </c>
      <c r="H2100" s="217">
        <v>-340.84999999999991</v>
      </c>
      <c r="I2100" s="199" t="s">
        <v>7347</v>
      </c>
      <c r="J2100" s="178" t="str">
        <f>_xlfn.XLOOKUP('FP&amp;A FEMA Mapping'!I2100,'FP&amp;A NFC Mapping'!M:M,'FP&amp;A NFC Mapping'!N:N)</f>
        <v>Engineering and Asset Management</v>
      </c>
    </row>
    <row r="2101" spans="1:10" ht="29.25">
      <c r="A2101" s="178" t="s">
        <v>7369</v>
      </c>
      <c r="B2101" s="178" t="s">
        <v>88</v>
      </c>
      <c r="C2101" s="178" t="s">
        <v>4914</v>
      </c>
      <c r="D2101" s="197" t="s">
        <v>4915</v>
      </c>
      <c r="E2101" s="198" t="s">
        <v>88</v>
      </c>
      <c r="F2101" s="217">
        <v>18.77</v>
      </c>
      <c r="G2101" s="217">
        <v>0</v>
      </c>
      <c r="H2101" s="217">
        <v>18.77</v>
      </c>
      <c r="I2101" s="199" t="s">
        <v>7347</v>
      </c>
      <c r="J2101" s="178" t="str">
        <f>_xlfn.XLOOKUP('FP&amp;A FEMA Mapping'!I2101,'FP&amp;A NFC Mapping'!M:M,'FP&amp;A NFC Mapping'!N:N)</f>
        <v>Engineering and Asset Management</v>
      </c>
    </row>
    <row r="2102" spans="1:10" ht="29.25">
      <c r="A2102" s="178" t="s">
        <v>7369</v>
      </c>
      <c r="B2102" s="178" t="s">
        <v>88</v>
      </c>
      <c r="C2102" s="178" t="s">
        <v>4916</v>
      </c>
      <c r="D2102" s="197" t="s">
        <v>4917</v>
      </c>
      <c r="E2102" s="198" t="s">
        <v>88</v>
      </c>
      <c r="F2102" s="217">
        <v>30131.87</v>
      </c>
      <c r="G2102" s="217">
        <v>28591.99</v>
      </c>
      <c r="H2102" s="217">
        <v>1539.8799999999981</v>
      </c>
      <c r="I2102" s="199" t="s">
        <v>7347</v>
      </c>
      <c r="J2102" s="178" t="str">
        <f>_xlfn.XLOOKUP('FP&amp;A FEMA Mapping'!I2102,'FP&amp;A NFC Mapping'!M:M,'FP&amp;A NFC Mapping'!N:N)</f>
        <v>Engineering and Asset Management</v>
      </c>
    </row>
    <row r="2103" spans="1:10" ht="29.25">
      <c r="A2103" s="178" t="s">
        <v>7369</v>
      </c>
      <c r="B2103" s="178" t="s">
        <v>88</v>
      </c>
      <c r="C2103" s="178" t="s">
        <v>4918</v>
      </c>
      <c r="D2103" s="197" t="s">
        <v>4919</v>
      </c>
      <c r="E2103" s="198" t="s">
        <v>88</v>
      </c>
      <c r="F2103" s="217">
        <v>2716.6299999999992</v>
      </c>
      <c r="G2103" s="217">
        <v>16099.57</v>
      </c>
      <c r="H2103" s="217">
        <v>-13382.94</v>
      </c>
      <c r="I2103" s="199" t="s">
        <v>7347</v>
      </c>
      <c r="J2103" s="178" t="str">
        <f>_xlfn.XLOOKUP('FP&amp;A FEMA Mapping'!I2103,'FP&amp;A NFC Mapping'!M:M,'FP&amp;A NFC Mapping'!N:N)</f>
        <v>Engineering and Asset Management</v>
      </c>
    </row>
    <row r="2104" spans="1:10" ht="29.25">
      <c r="A2104" s="178" t="s">
        <v>7369</v>
      </c>
      <c r="B2104" s="178" t="s">
        <v>88</v>
      </c>
      <c r="C2104" s="178" t="s">
        <v>4920</v>
      </c>
      <c r="D2104" s="197" t="s">
        <v>4921</v>
      </c>
      <c r="E2104" s="198" t="s">
        <v>88</v>
      </c>
      <c r="F2104" s="217">
        <v>597.54000000000008</v>
      </c>
      <c r="G2104" s="217">
        <v>1314.0499999999997</v>
      </c>
      <c r="H2104" s="217">
        <v>-716.50999999999965</v>
      </c>
      <c r="I2104" s="199" t="s">
        <v>7347</v>
      </c>
      <c r="J2104" s="178" t="str">
        <f>_xlfn.XLOOKUP('FP&amp;A FEMA Mapping'!I2104,'FP&amp;A NFC Mapping'!M:M,'FP&amp;A NFC Mapping'!N:N)</f>
        <v>Engineering and Asset Management</v>
      </c>
    </row>
    <row r="2105" spans="1:10" ht="29.25">
      <c r="A2105" s="178" t="s">
        <v>7369</v>
      </c>
      <c r="B2105" s="178" t="s">
        <v>88</v>
      </c>
      <c r="C2105" s="178" t="s">
        <v>4922</v>
      </c>
      <c r="D2105" s="197" t="s">
        <v>4923</v>
      </c>
      <c r="E2105" s="198" t="s">
        <v>88</v>
      </c>
      <c r="F2105" s="217">
        <v>0</v>
      </c>
      <c r="G2105" s="217">
        <v>0</v>
      </c>
      <c r="H2105" s="217">
        <v>0</v>
      </c>
      <c r="I2105" s="199" t="s">
        <v>7347</v>
      </c>
      <c r="J2105" s="178" t="str">
        <f>_xlfn.XLOOKUP('FP&amp;A FEMA Mapping'!I2105,'FP&amp;A NFC Mapping'!M:M,'FP&amp;A NFC Mapping'!N:N)</f>
        <v>Engineering and Asset Management</v>
      </c>
    </row>
    <row r="2106" spans="1:10" ht="29.25">
      <c r="A2106" s="178" t="s">
        <v>7369</v>
      </c>
      <c r="B2106" s="178" t="s">
        <v>88</v>
      </c>
      <c r="C2106" s="178" t="s">
        <v>4924</v>
      </c>
      <c r="D2106" s="197" t="s">
        <v>4925</v>
      </c>
      <c r="E2106" s="198" t="s">
        <v>88</v>
      </c>
      <c r="F2106" s="217">
        <v>-47.509999999999764</v>
      </c>
      <c r="G2106" s="217">
        <v>1587.73</v>
      </c>
      <c r="H2106" s="217">
        <v>-1635.2399999999998</v>
      </c>
      <c r="I2106" s="199" t="s">
        <v>7347</v>
      </c>
      <c r="J2106" s="178" t="str">
        <f>_xlfn.XLOOKUP('FP&amp;A FEMA Mapping'!I2106,'FP&amp;A NFC Mapping'!M:M,'FP&amp;A NFC Mapping'!N:N)</f>
        <v>Engineering and Asset Management</v>
      </c>
    </row>
    <row r="2107" spans="1:10" ht="29.25">
      <c r="A2107" s="178" t="s">
        <v>7369</v>
      </c>
      <c r="B2107" s="178" t="s">
        <v>88</v>
      </c>
      <c r="C2107" s="178" t="s">
        <v>4926</v>
      </c>
      <c r="D2107" s="197" t="s">
        <v>4927</v>
      </c>
      <c r="E2107" s="198" t="s">
        <v>88</v>
      </c>
      <c r="F2107" s="217">
        <v>1408.98</v>
      </c>
      <c r="G2107" s="217">
        <v>1010.0699999999999</v>
      </c>
      <c r="H2107" s="217">
        <v>398.91000000000008</v>
      </c>
      <c r="I2107" s="199" t="s">
        <v>7347</v>
      </c>
      <c r="J2107" s="178" t="str">
        <f>_xlfn.XLOOKUP('FP&amp;A FEMA Mapping'!I2107,'FP&amp;A NFC Mapping'!M:M,'FP&amp;A NFC Mapping'!N:N)</f>
        <v>Engineering and Asset Management</v>
      </c>
    </row>
    <row r="2108" spans="1:10" ht="29.25">
      <c r="A2108" s="178" t="s">
        <v>7369</v>
      </c>
      <c r="B2108" s="178" t="s">
        <v>88</v>
      </c>
      <c r="C2108" s="178" t="s">
        <v>4928</v>
      </c>
      <c r="D2108" s="197" t="s">
        <v>4929</v>
      </c>
      <c r="E2108" s="198" t="s">
        <v>88</v>
      </c>
      <c r="F2108" s="217">
        <v>0</v>
      </c>
      <c r="G2108" s="217">
        <v>0</v>
      </c>
      <c r="H2108" s="217">
        <v>0</v>
      </c>
      <c r="I2108" s="199" t="s">
        <v>7347</v>
      </c>
      <c r="J2108" s="178" t="str">
        <f>_xlfn.XLOOKUP('FP&amp;A FEMA Mapping'!I2108,'FP&amp;A NFC Mapping'!M:M,'FP&amp;A NFC Mapping'!N:N)</f>
        <v>Engineering and Asset Management</v>
      </c>
    </row>
    <row r="2109" spans="1:10" ht="29.25">
      <c r="A2109" s="178" t="s">
        <v>7369</v>
      </c>
      <c r="B2109" s="178" t="s">
        <v>88</v>
      </c>
      <c r="C2109" s="178" t="s">
        <v>4930</v>
      </c>
      <c r="D2109" s="197" t="s">
        <v>4931</v>
      </c>
      <c r="E2109" s="198" t="s">
        <v>88</v>
      </c>
      <c r="F2109" s="217">
        <v>24.879999999999995</v>
      </c>
      <c r="G2109" s="217">
        <v>24.879999999999995</v>
      </c>
      <c r="H2109" s="217">
        <v>0</v>
      </c>
      <c r="I2109" s="199" t="s">
        <v>7347</v>
      </c>
      <c r="J2109" s="178" t="str">
        <f>_xlfn.XLOOKUP('FP&amp;A FEMA Mapping'!I2109,'FP&amp;A NFC Mapping'!M:M,'FP&amp;A NFC Mapping'!N:N)</f>
        <v>Engineering and Asset Management</v>
      </c>
    </row>
    <row r="2110" spans="1:10" ht="29.25">
      <c r="A2110" s="178" t="s">
        <v>7369</v>
      </c>
      <c r="B2110" s="178" t="s">
        <v>88</v>
      </c>
      <c r="C2110" s="178" t="s">
        <v>4932</v>
      </c>
      <c r="D2110" s="197" t="s">
        <v>4933</v>
      </c>
      <c r="E2110" s="198" t="s">
        <v>88</v>
      </c>
      <c r="F2110" s="217">
        <v>-0.22</v>
      </c>
      <c r="G2110" s="217">
        <v>-0.22</v>
      </c>
      <c r="H2110" s="217">
        <v>0</v>
      </c>
      <c r="I2110" s="199" t="s">
        <v>7347</v>
      </c>
      <c r="J2110" s="178" t="str">
        <f>_xlfn.XLOOKUP('FP&amp;A FEMA Mapping'!I2110,'FP&amp;A NFC Mapping'!M:M,'FP&amp;A NFC Mapping'!N:N)</f>
        <v>Engineering and Asset Management</v>
      </c>
    </row>
    <row r="2111" spans="1:10" ht="29.25">
      <c r="A2111" s="178" t="s">
        <v>7369</v>
      </c>
      <c r="B2111" s="178" t="s">
        <v>88</v>
      </c>
      <c r="C2111" s="178" t="s">
        <v>4934</v>
      </c>
      <c r="D2111" s="197" t="s">
        <v>4935</v>
      </c>
      <c r="E2111" s="198" t="s">
        <v>88</v>
      </c>
      <c r="F2111" s="217">
        <v>836.28</v>
      </c>
      <c r="G2111" s="217">
        <v>603.1099999999999</v>
      </c>
      <c r="H2111" s="217">
        <v>233.17000000000002</v>
      </c>
      <c r="I2111" s="199" t="s">
        <v>7347</v>
      </c>
      <c r="J2111" s="178" t="str">
        <f>_xlfn.XLOOKUP('FP&amp;A FEMA Mapping'!I2111,'FP&amp;A NFC Mapping'!M:M,'FP&amp;A NFC Mapping'!N:N)</f>
        <v>Engineering and Asset Management</v>
      </c>
    </row>
    <row r="2112" spans="1:10" ht="29.25">
      <c r="A2112" s="178" t="s">
        <v>7369</v>
      </c>
      <c r="B2112" s="178" t="s">
        <v>88</v>
      </c>
      <c r="C2112" s="178" t="s">
        <v>4936</v>
      </c>
      <c r="D2112" s="197" t="s">
        <v>4937</v>
      </c>
      <c r="E2112" s="198" t="s">
        <v>88</v>
      </c>
      <c r="F2112" s="217">
        <v>-6058.4100000000008</v>
      </c>
      <c r="G2112" s="217">
        <v>-6058.4100000000008</v>
      </c>
      <c r="H2112" s="217">
        <v>0</v>
      </c>
      <c r="I2112" s="199" t="s">
        <v>7347</v>
      </c>
      <c r="J2112" s="178" t="str">
        <f>_xlfn.XLOOKUP('FP&amp;A FEMA Mapping'!I2112,'FP&amp;A NFC Mapping'!M:M,'FP&amp;A NFC Mapping'!N:N)</f>
        <v>Engineering and Asset Management</v>
      </c>
    </row>
    <row r="2113" spans="1:10" ht="29.25">
      <c r="A2113" s="178" t="s">
        <v>7369</v>
      </c>
      <c r="B2113" s="178" t="s">
        <v>88</v>
      </c>
      <c r="C2113" s="178" t="s">
        <v>4938</v>
      </c>
      <c r="D2113" s="197" t="s">
        <v>4939</v>
      </c>
      <c r="E2113" s="198" t="s">
        <v>88</v>
      </c>
      <c r="F2113" s="217">
        <v>9733.3000000000029</v>
      </c>
      <c r="G2113" s="217">
        <v>6862.4400000000014</v>
      </c>
      <c r="H2113" s="217">
        <v>2870.8600000000006</v>
      </c>
      <c r="I2113" s="199" t="s">
        <v>7347</v>
      </c>
      <c r="J2113" s="178" t="str">
        <f>_xlfn.XLOOKUP('FP&amp;A FEMA Mapping'!I2113,'FP&amp;A NFC Mapping'!M:M,'FP&amp;A NFC Mapping'!N:N)</f>
        <v>Engineering and Asset Management</v>
      </c>
    </row>
    <row r="2114" spans="1:10" ht="29.25">
      <c r="A2114" s="178" t="s">
        <v>7369</v>
      </c>
      <c r="B2114" s="178" t="s">
        <v>88</v>
      </c>
      <c r="C2114" s="178" t="s">
        <v>4940</v>
      </c>
      <c r="D2114" s="197" t="s">
        <v>4941</v>
      </c>
      <c r="E2114" s="198" t="s">
        <v>88</v>
      </c>
      <c r="F2114" s="217">
        <v>-9214.9700000000012</v>
      </c>
      <c r="G2114" s="217">
        <v>-9641.0300000000007</v>
      </c>
      <c r="H2114" s="217">
        <v>426.06</v>
      </c>
      <c r="I2114" s="199" t="s">
        <v>7347</v>
      </c>
      <c r="J2114" s="178" t="str">
        <f>_xlfn.XLOOKUP('FP&amp;A FEMA Mapping'!I2114,'FP&amp;A NFC Mapping'!M:M,'FP&amp;A NFC Mapping'!N:N)</f>
        <v>Engineering and Asset Management</v>
      </c>
    </row>
    <row r="2115" spans="1:10" ht="29.25">
      <c r="A2115" s="178" t="s">
        <v>7369</v>
      </c>
      <c r="B2115" s="178" t="s">
        <v>88</v>
      </c>
      <c r="C2115" s="178" t="s">
        <v>4942</v>
      </c>
      <c r="D2115" s="197" t="s">
        <v>4943</v>
      </c>
      <c r="E2115" s="198" t="s">
        <v>88</v>
      </c>
      <c r="F2115" s="217">
        <v>838.11999999999989</v>
      </c>
      <c r="G2115" s="217">
        <v>604.94999999999993</v>
      </c>
      <c r="H2115" s="217">
        <v>233.17000000000002</v>
      </c>
      <c r="I2115" s="199" t="s">
        <v>7347</v>
      </c>
      <c r="J2115" s="178" t="str">
        <f>_xlfn.XLOOKUP('FP&amp;A FEMA Mapping'!I2115,'FP&amp;A NFC Mapping'!M:M,'FP&amp;A NFC Mapping'!N:N)</f>
        <v>Engineering and Asset Management</v>
      </c>
    </row>
    <row r="2116" spans="1:10" ht="29.25">
      <c r="A2116" s="178" t="s">
        <v>7369</v>
      </c>
      <c r="B2116" s="178" t="s">
        <v>88</v>
      </c>
      <c r="C2116" s="178" t="s">
        <v>4944</v>
      </c>
      <c r="D2116" s="197" t="s">
        <v>4945</v>
      </c>
      <c r="E2116" s="198" t="s">
        <v>88</v>
      </c>
      <c r="F2116" s="217">
        <v>-1476.73</v>
      </c>
      <c r="G2116" s="217">
        <v>3721.36</v>
      </c>
      <c r="H2116" s="217">
        <v>-5198.09</v>
      </c>
      <c r="I2116" s="199" t="s">
        <v>7347</v>
      </c>
      <c r="J2116" s="178" t="str">
        <f>_xlfn.XLOOKUP('FP&amp;A FEMA Mapping'!I2116,'FP&amp;A NFC Mapping'!M:M,'FP&amp;A NFC Mapping'!N:N)</f>
        <v>Engineering and Asset Management</v>
      </c>
    </row>
    <row r="2117" spans="1:10" ht="29.25">
      <c r="A2117" s="178" t="s">
        <v>7369</v>
      </c>
      <c r="B2117" s="178" t="s">
        <v>88</v>
      </c>
      <c r="C2117" s="178" t="s">
        <v>4946</v>
      </c>
      <c r="D2117" s="197" t="s">
        <v>4947</v>
      </c>
      <c r="E2117" s="198" t="s">
        <v>88</v>
      </c>
      <c r="F2117" s="217">
        <v>1289.3400000000001</v>
      </c>
      <c r="G2117" s="217">
        <v>519.96</v>
      </c>
      <c r="H2117" s="217">
        <v>769.38000000000011</v>
      </c>
      <c r="I2117" s="199" t="s">
        <v>7347</v>
      </c>
      <c r="J2117" s="178" t="str">
        <f>_xlfn.XLOOKUP('FP&amp;A FEMA Mapping'!I2117,'FP&amp;A NFC Mapping'!M:M,'FP&amp;A NFC Mapping'!N:N)</f>
        <v>Engineering and Asset Management</v>
      </c>
    </row>
    <row r="2118" spans="1:10" ht="29.25">
      <c r="A2118" s="178" t="s">
        <v>7369</v>
      </c>
      <c r="B2118" s="178" t="s">
        <v>88</v>
      </c>
      <c r="C2118" s="178" t="s">
        <v>4948</v>
      </c>
      <c r="D2118" s="197" t="s">
        <v>4949</v>
      </c>
      <c r="E2118" s="198" t="s">
        <v>88</v>
      </c>
      <c r="F2118" s="217">
        <v>760.41000000000008</v>
      </c>
      <c r="G2118" s="217">
        <v>657.03000000000009</v>
      </c>
      <c r="H2118" s="217">
        <v>103.38000000000001</v>
      </c>
      <c r="I2118" s="199" t="s">
        <v>7347</v>
      </c>
      <c r="J2118" s="178" t="str">
        <f>_xlfn.XLOOKUP('FP&amp;A FEMA Mapping'!I2118,'FP&amp;A NFC Mapping'!M:M,'FP&amp;A NFC Mapping'!N:N)</f>
        <v>Engineering and Asset Management</v>
      </c>
    </row>
    <row r="2119" spans="1:10" ht="29.25">
      <c r="A2119" s="178" t="s">
        <v>7369</v>
      </c>
      <c r="B2119" s="178" t="s">
        <v>88</v>
      </c>
      <c r="C2119" s="178" t="s">
        <v>4950</v>
      </c>
      <c r="D2119" s="197" t="s">
        <v>4951</v>
      </c>
      <c r="E2119" s="198" t="s">
        <v>88</v>
      </c>
      <c r="F2119" s="217">
        <v>229.52999999999994</v>
      </c>
      <c r="G2119" s="217">
        <v>229.52999999999994</v>
      </c>
      <c r="H2119" s="217">
        <v>0</v>
      </c>
      <c r="I2119" s="199" t="s">
        <v>7347</v>
      </c>
      <c r="J2119" s="178" t="str">
        <f>_xlfn.XLOOKUP('FP&amp;A FEMA Mapping'!I2119,'FP&amp;A NFC Mapping'!M:M,'FP&amp;A NFC Mapping'!N:N)</f>
        <v>Engineering and Asset Management</v>
      </c>
    </row>
    <row r="2120" spans="1:10" ht="29.25">
      <c r="A2120" s="178" t="s">
        <v>7369</v>
      </c>
      <c r="B2120" s="178" t="s">
        <v>88</v>
      </c>
      <c r="C2120" s="178" t="s">
        <v>4952</v>
      </c>
      <c r="D2120" s="197" t="s">
        <v>4953</v>
      </c>
      <c r="E2120" s="198" t="s">
        <v>88</v>
      </c>
      <c r="F2120" s="217">
        <v>0</v>
      </c>
      <c r="G2120" s="217">
        <v>0</v>
      </c>
      <c r="H2120" s="217">
        <v>0</v>
      </c>
      <c r="I2120" s="199" t="s">
        <v>7347</v>
      </c>
      <c r="J2120" s="178" t="str">
        <f>_xlfn.XLOOKUP('FP&amp;A FEMA Mapping'!I2120,'FP&amp;A NFC Mapping'!M:M,'FP&amp;A NFC Mapping'!N:N)</f>
        <v>Engineering and Asset Management</v>
      </c>
    </row>
    <row r="2121" spans="1:10" ht="29.25">
      <c r="A2121" s="178" t="s">
        <v>7369</v>
      </c>
      <c r="B2121" s="178" t="s">
        <v>88</v>
      </c>
      <c r="C2121" s="178" t="s">
        <v>4954</v>
      </c>
      <c r="D2121" s="197" t="s">
        <v>4955</v>
      </c>
      <c r="E2121" s="198" t="s">
        <v>88</v>
      </c>
      <c r="F2121" s="217">
        <v>0</v>
      </c>
      <c r="G2121" s="217">
        <v>0</v>
      </c>
      <c r="H2121" s="217">
        <v>0</v>
      </c>
      <c r="I2121" s="199" t="s">
        <v>7347</v>
      </c>
      <c r="J2121" s="178" t="str">
        <f>_xlfn.XLOOKUP('FP&amp;A FEMA Mapping'!I2121,'FP&amp;A NFC Mapping'!M:M,'FP&amp;A NFC Mapping'!N:N)</f>
        <v>Engineering and Asset Management</v>
      </c>
    </row>
    <row r="2122" spans="1:10" ht="29.25">
      <c r="A2122" s="178" t="s">
        <v>7369</v>
      </c>
      <c r="B2122" s="178" t="s">
        <v>88</v>
      </c>
      <c r="C2122" s="178" t="s">
        <v>4956</v>
      </c>
      <c r="D2122" s="197" t="s">
        <v>4957</v>
      </c>
      <c r="E2122" s="198" t="s">
        <v>88</v>
      </c>
      <c r="F2122" s="217">
        <v>-0.87</v>
      </c>
      <c r="G2122" s="217">
        <v>-0.87</v>
      </c>
      <c r="H2122" s="217">
        <v>0</v>
      </c>
      <c r="I2122" s="199" t="s">
        <v>7347</v>
      </c>
      <c r="J2122" s="178" t="str">
        <f>_xlfn.XLOOKUP('FP&amp;A FEMA Mapping'!I2122,'FP&amp;A NFC Mapping'!M:M,'FP&amp;A NFC Mapping'!N:N)</f>
        <v>Engineering and Asset Management</v>
      </c>
    </row>
    <row r="2123" spans="1:10" ht="29.25">
      <c r="A2123" s="178" t="s">
        <v>7369</v>
      </c>
      <c r="B2123" s="178" t="s">
        <v>88</v>
      </c>
      <c r="C2123" s="178" t="s">
        <v>4958</v>
      </c>
      <c r="D2123" s="197" t="s">
        <v>4959</v>
      </c>
      <c r="E2123" s="198" t="s">
        <v>88</v>
      </c>
      <c r="F2123" s="217">
        <v>4091.58</v>
      </c>
      <c r="G2123" s="217">
        <v>7396.58</v>
      </c>
      <c r="H2123" s="217">
        <v>-3305</v>
      </c>
      <c r="I2123" s="199" t="s">
        <v>7347</v>
      </c>
      <c r="J2123" s="178" t="str">
        <f>_xlfn.XLOOKUP('FP&amp;A FEMA Mapping'!I2123,'FP&amp;A NFC Mapping'!M:M,'FP&amp;A NFC Mapping'!N:N)</f>
        <v>Engineering and Asset Management</v>
      </c>
    </row>
    <row r="2124" spans="1:10" ht="29.25">
      <c r="A2124" s="178" t="s">
        <v>7369</v>
      </c>
      <c r="B2124" s="178" t="s">
        <v>88</v>
      </c>
      <c r="C2124" s="178" t="s">
        <v>4960</v>
      </c>
      <c r="D2124" s="197" t="s">
        <v>4961</v>
      </c>
      <c r="E2124" s="198" t="s">
        <v>88</v>
      </c>
      <c r="F2124" s="217">
        <v>9001.139999999994</v>
      </c>
      <c r="G2124" s="217">
        <v>9690.4799999999959</v>
      </c>
      <c r="H2124" s="217">
        <v>-689.34000000000128</v>
      </c>
      <c r="I2124" s="199" t="s">
        <v>7347</v>
      </c>
      <c r="J2124" s="178" t="str">
        <f>_xlfn.XLOOKUP('FP&amp;A FEMA Mapping'!I2124,'FP&amp;A NFC Mapping'!M:M,'FP&amp;A NFC Mapping'!N:N)</f>
        <v>Engineering and Asset Management</v>
      </c>
    </row>
    <row r="2125" spans="1:10" ht="29.25">
      <c r="A2125" s="178" t="s">
        <v>7369</v>
      </c>
      <c r="B2125" s="178" t="s">
        <v>88</v>
      </c>
      <c r="C2125" s="178" t="s">
        <v>4962</v>
      </c>
      <c r="D2125" s="197" t="s">
        <v>4963</v>
      </c>
      <c r="E2125" s="198" t="s">
        <v>88</v>
      </c>
      <c r="F2125" s="217">
        <v>-0.3</v>
      </c>
      <c r="G2125" s="217">
        <v>-0.3</v>
      </c>
      <c r="H2125" s="217">
        <v>0</v>
      </c>
      <c r="I2125" s="199" t="s">
        <v>7347</v>
      </c>
      <c r="J2125" s="178" t="str">
        <f>_xlfn.XLOOKUP('FP&amp;A FEMA Mapping'!I2125,'FP&amp;A NFC Mapping'!M:M,'FP&amp;A NFC Mapping'!N:N)</f>
        <v>Engineering and Asset Management</v>
      </c>
    </row>
    <row r="2126" spans="1:10">
      <c r="A2126" s="178" t="s">
        <v>7369</v>
      </c>
      <c r="B2126" s="178" t="s">
        <v>119</v>
      </c>
      <c r="C2126" s="178" t="s">
        <v>4970</v>
      </c>
      <c r="D2126" s="197" t="s">
        <v>4971</v>
      </c>
      <c r="E2126" s="198" t="s">
        <v>119</v>
      </c>
      <c r="F2126" s="217">
        <v>1022.3499999999988</v>
      </c>
      <c r="G2126" s="217">
        <v>1074.3699999999988</v>
      </c>
      <c r="H2126" s="217">
        <v>-52.019999999999996</v>
      </c>
      <c r="I2126" s="199" t="s">
        <v>7</v>
      </c>
      <c r="J2126" s="178" t="str">
        <f>_xlfn.XLOOKUP('FP&amp;A FEMA Mapping'!I2126,'FP&amp;A NFC Mapping'!M:M,'FP&amp;A NFC Mapping'!N:N)</f>
        <v>Operations</v>
      </c>
    </row>
    <row r="2127" spans="1:10" ht="29.25">
      <c r="A2127" s="178" t="s">
        <v>7369</v>
      </c>
      <c r="B2127" s="178" t="s">
        <v>109</v>
      </c>
      <c r="C2127" s="178" t="s">
        <v>4972</v>
      </c>
      <c r="D2127" s="197" t="s">
        <v>4973</v>
      </c>
      <c r="E2127" s="198" t="s">
        <v>109</v>
      </c>
      <c r="F2127" s="217">
        <v>0</v>
      </c>
      <c r="G2127" s="217">
        <v>0</v>
      </c>
      <c r="H2127" s="217">
        <v>0</v>
      </c>
      <c r="I2127" s="199" t="s">
        <v>7347</v>
      </c>
      <c r="J2127" s="178" t="str">
        <f>_xlfn.XLOOKUP('FP&amp;A FEMA Mapping'!I2127,'FP&amp;A NFC Mapping'!M:M,'FP&amp;A NFC Mapping'!N:N)</f>
        <v>Engineering and Asset Management</v>
      </c>
    </row>
    <row r="2128" spans="1:10" ht="29.25">
      <c r="A2128" s="178" t="s">
        <v>7369</v>
      </c>
      <c r="B2128" s="178" t="s">
        <v>109</v>
      </c>
      <c r="C2128" s="178" t="s">
        <v>4974</v>
      </c>
      <c r="D2128" s="197" t="s">
        <v>4975</v>
      </c>
      <c r="E2128" s="198" t="s">
        <v>109</v>
      </c>
      <c r="F2128" s="217">
        <v>10594.26</v>
      </c>
      <c r="G2128" s="217">
        <v>10723.37</v>
      </c>
      <c r="H2128" s="217">
        <v>-129.11000000000001</v>
      </c>
      <c r="I2128" s="199" t="s">
        <v>7347</v>
      </c>
      <c r="J2128" s="178" t="str">
        <f>_xlfn.XLOOKUP('FP&amp;A FEMA Mapping'!I2128,'FP&amp;A NFC Mapping'!M:M,'FP&amp;A NFC Mapping'!N:N)</f>
        <v>Engineering and Asset Management</v>
      </c>
    </row>
    <row r="2129" spans="1:10" ht="29.25">
      <c r="A2129" s="178" t="s">
        <v>7369</v>
      </c>
      <c r="B2129" s="178" t="s">
        <v>109</v>
      </c>
      <c r="C2129" s="178" t="s">
        <v>4976</v>
      </c>
      <c r="D2129" s="197" t="s">
        <v>4977</v>
      </c>
      <c r="E2129" s="198" t="s">
        <v>109</v>
      </c>
      <c r="F2129" s="217">
        <v>-48.180000000000291</v>
      </c>
      <c r="G2129" s="217">
        <v>-76.460000000000036</v>
      </c>
      <c r="H2129" s="217">
        <v>28.279999999999745</v>
      </c>
      <c r="I2129" s="199" t="s">
        <v>7347</v>
      </c>
      <c r="J2129" s="178" t="str">
        <f>_xlfn.XLOOKUP('FP&amp;A FEMA Mapping'!I2129,'FP&amp;A NFC Mapping'!M:M,'FP&amp;A NFC Mapping'!N:N)</f>
        <v>Engineering and Asset Management</v>
      </c>
    </row>
    <row r="2130" spans="1:10" ht="29.25">
      <c r="A2130" s="178" t="s">
        <v>7369</v>
      </c>
      <c r="B2130" s="178" t="s">
        <v>109</v>
      </c>
      <c r="C2130" s="178" t="s">
        <v>4978</v>
      </c>
      <c r="D2130" s="197" t="s">
        <v>4979</v>
      </c>
      <c r="E2130" s="198" t="s">
        <v>109</v>
      </c>
      <c r="F2130" s="217">
        <v>98313.079999999987</v>
      </c>
      <c r="G2130" s="217">
        <v>44971.349999999977</v>
      </c>
      <c r="H2130" s="217">
        <v>53341.73</v>
      </c>
      <c r="I2130" s="199" t="s">
        <v>7347</v>
      </c>
      <c r="J2130" s="178" t="str">
        <f>_xlfn.XLOOKUP('FP&amp;A FEMA Mapping'!I2130,'FP&amp;A NFC Mapping'!M:M,'FP&amp;A NFC Mapping'!N:N)</f>
        <v>Engineering and Asset Management</v>
      </c>
    </row>
    <row r="2131" spans="1:10" ht="29.25">
      <c r="A2131" s="178" t="s">
        <v>7369</v>
      </c>
      <c r="B2131" s="178" t="s">
        <v>109</v>
      </c>
      <c r="C2131" s="178" t="s">
        <v>4980</v>
      </c>
      <c r="D2131" s="197" t="s">
        <v>4981</v>
      </c>
      <c r="E2131" s="198" t="s">
        <v>109</v>
      </c>
      <c r="F2131" s="217">
        <v>7852.7500000000009</v>
      </c>
      <c r="G2131" s="217">
        <v>7514.489999999998</v>
      </c>
      <c r="H2131" s="217">
        <v>338.26000000000295</v>
      </c>
      <c r="I2131" s="199" t="s">
        <v>7347</v>
      </c>
      <c r="J2131" s="178" t="str">
        <f>_xlfn.XLOOKUP('FP&amp;A FEMA Mapping'!I2131,'FP&amp;A NFC Mapping'!M:M,'FP&amp;A NFC Mapping'!N:N)</f>
        <v>Engineering and Asset Management</v>
      </c>
    </row>
    <row r="2132" spans="1:10" ht="29.25">
      <c r="A2132" s="178" t="s">
        <v>7369</v>
      </c>
      <c r="B2132" s="178" t="s">
        <v>109</v>
      </c>
      <c r="C2132" s="178" t="s">
        <v>4982</v>
      </c>
      <c r="D2132" s="197" t="s">
        <v>4983</v>
      </c>
      <c r="E2132" s="198" t="s">
        <v>109</v>
      </c>
      <c r="F2132" s="217">
        <v>3698.9299999999985</v>
      </c>
      <c r="G2132" s="217">
        <v>1804.9999999999998</v>
      </c>
      <c r="H2132" s="217">
        <v>1893.9299999999989</v>
      </c>
      <c r="I2132" s="199" t="s">
        <v>7347</v>
      </c>
      <c r="J2132" s="178" t="str">
        <f>_xlfn.XLOOKUP('FP&amp;A FEMA Mapping'!I2132,'FP&amp;A NFC Mapping'!M:M,'FP&amp;A NFC Mapping'!N:N)</f>
        <v>Engineering and Asset Management</v>
      </c>
    </row>
    <row r="2133" spans="1:10" ht="29.25">
      <c r="A2133" s="178" t="s">
        <v>7369</v>
      </c>
      <c r="B2133" s="178" t="s">
        <v>109</v>
      </c>
      <c r="C2133" s="178" t="s">
        <v>4984</v>
      </c>
      <c r="D2133" s="197" t="s">
        <v>4985</v>
      </c>
      <c r="E2133" s="198" t="s">
        <v>109</v>
      </c>
      <c r="F2133" s="217">
        <v>44577.77</v>
      </c>
      <c r="G2133" s="217">
        <v>28297.239999999994</v>
      </c>
      <c r="H2133" s="217">
        <v>16280.530000000002</v>
      </c>
      <c r="I2133" s="199" t="s">
        <v>7347</v>
      </c>
      <c r="J2133" s="178" t="str">
        <f>_xlfn.XLOOKUP('FP&amp;A FEMA Mapping'!I2133,'FP&amp;A NFC Mapping'!M:M,'FP&amp;A NFC Mapping'!N:N)</f>
        <v>Engineering and Asset Management</v>
      </c>
    </row>
    <row r="2134" spans="1:10" ht="29.25">
      <c r="A2134" s="178" t="s">
        <v>7369</v>
      </c>
      <c r="B2134" s="178" t="s">
        <v>109</v>
      </c>
      <c r="C2134" s="178" t="s">
        <v>4986</v>
      </c>
      <c r="D2134" s="197" t="s">
        <v>4987</v>
      </c>
      <c r="E2134" s="198" t="s">
        <v>109</v>
      </c>
      <c r="F2134" s="217">
        <v>31687.750000000007</v>
      </c>
      <c r="G2134" s="217">
        <v>39029.710000000006</v>
      </c>
      <c r="H2134" s="217">
        <v>-7341.9599999999982</v>
      </c>
      <c r="I2134" s="199" t="s">
        <v>7347</v>
      </c>
      <c r="J2134" s="178" t="str">
        <f>_xlfn.XLOOKUP('FP&amp;A FEMA Mapping'!I2134,'FP&amp;A NFC Mapping'!M:M,'FP&amp;A NFC Mapping'!N:N)</f>
        <v>Engineering and Asset Management</v>
      </c>
    </row>
    <row r="2135" spans="1:10" ht="29.25">
      <c r="A2135" s="178" t="s">
        <v>7369</v>
      </c>
      <c r="B2135" s="178" t="s">
        <v>109</v>
      </c>
      <c r="C2135" s="178" t="s">
        <v>4988</v>
      </c>
      <c r="D2135" s="197" t="s">
        <v>4989</v>
      </c>
      <c r="E2135" s="198" t="s">
        <v>109</v>
      </c>
      <c r="F2135" s="217">
        <v>-6230.4600000000028</v>
      </c>
      <c r="G2135" s="217">
        <v>-8188.1100000000006</v>
      </c>
      <c r="H2135" s="217">
        <v>1957.649999999998</v>
      </c>
      <c r="I2135" s="199" t="s">
        <v>7347</v>
      </c>
      <c r="J2135" s="178" t="str">
        <f>_xlfn.XLOOKUP('FP&amp;A FEMA Mapping'!I2135,'FP&amp;A NFC Mapping'!M:M,'FP&amp;A NFC Mapping'!N:N)</f>
        <v>Engineering and Asset Management</v>
      </c>
    </row>
    <row r="2136" spans="1:10" ht="29.25">
      <c r="A2136" s="178" t="s">
        <v>7369</v>
      </c>
      <c r="B2136" s="178" t="s">
        <v>109</v>
      </c>
      <c r="C2136" s="178" t="s">
        <v>4990</v>
      </c>
      <c r="D2136" s="197" t="s">
        <v>4991</v>
      </c>
      <c r="E2136" s="198" t="s">
        <v>109</v>
      </c>
      <c r="F2136" s="217">
        <v>3982.2599999999998</v>
      </c>
      <c r="G2136" s="217">
        <v>3555.8599999999997</v>
      </c>
      <c r="H2136" s="217">
        <v>426.40000000000009</v>
      </c>
      <c r="I2136" s="199" t="s">
        <v>7347</v>
      </c>
      <c r="J2136" s="178" t="str">
        <f>_xlfn.XLOOKUP('FP&amp;A FEMA Mapping'!I2136,'FP&amp;A NFC Mapping'!M:M,'FP&amp;A NFC Mapping'!N:N)</f>
        <v>Engineering and Asset Management</v>
      </c>
    </row>
    <row r="2137" spans="1:10" ht="29.25">
      <c r="A2137" s="178" t="s">
        <v>7369</v>
      </c>
      <c r="B2137" s="178" t="s">
        <v>88</v>
      </c>
      <c r="C2137" s="178" t="s">
        <v>4992</v>
      </c>
      <c r="D2137" s="197" t="s">
        <v>4993</v>
      </c>
      <c r="E2137" s="198" t="s">
        <v>88</v>
      </c>
      <c r="F2137" s="217">
        <v>386.57999999999993</v>
      </c>
      <c r="G2137" s="217">
        <v>298.90999999999997</v>
      </c>
      <c r="H2137" s="217">
        <v>87.669999999999987</v>
      </c>
      <c r="I2137" s="199" t="s">
        <v>7347</v>
      </c>
      <c r="J2137" s="178" t="str">
        <f>_xlfn.XLOOKUP('FP&amp;A FEMA Mapping'!I2137,'FP&amp;A NFC Mapping'!M:M,'FP&amp;A NFC Mapping'!N:N)</f>
        <v>Engineering and Asset Management</v>
      </c>
    </row>
    <row r="2138" spans="1:10" ht="29.25">
      <c r="A2138" s="178" t="s">
        <v>7369</v>
      </c>
      <c r="B2138" s="178" t="s">
        <v>88</v>
      </c>
      <c r="C2138" s="178" t="s">
        <v>4994</v>
      </c>
      <c r="D2138" s="197" t="s">
        <v>4995</v>
      </c>
      <c r="E2138" s="198" t="s">
        <v>88</v>
      </c>
      <c r="F2138" s="217">
        <v>0</v>
      </c>
      <c r="G2138" s="217">
        <v>0</v>
      </c>
      <c r="H2138" s="217">
        <v>0</v>
      </c>
      <c r="I2138" s="199" t="s">
        <v>7347</v>
      </c>
      <c r="J2138" s="178" t="str">
        <f>_xlfn.XLOOKUP('FP&amp;A FEMA Mapping'!I2138,'FP&amp;A NFC Mapping'!M:M,'FP&amp;A NFC Mapping'!N:N)</f>
        <v>Engineering and Asset Management</v>
      </c>
    </row>
    <row r="2139" spans="1:10" ht="29.25">
      <c r="A2139" s="178" t="s">
        <v>7369</v>
      </c>
      <c r="B2139" s="178" t="s">
        <v>88</v>
      </c>
      <c r="C2139" s="178" t="s">
        <v>4996</v>
      </c>
      <c r="D2139" s="197" t="s">
        <v>4997</v>
      </c>
      <c r="E2139" s="198" t="s">
        <v>88</v>
      </c>
      <c r="F2139" s="217">
        <v>10731.26</v>
      </c>
      <c r="G2139" s="217">
        <v>1152.9899999999998</v>
      </c>
      <c r="H2139" s="217">
        <v>9578.27</v>
      </c>
      <c r="I2139" s="199" t="s">
        <v>7347</v>
      </c>
      <c r="J2139" s="178" t="str">
        <f>_xlfn.XLOOKUP('FP&amp;A FEMA Mapping'!I2139,'FP&amp;A NFC Mapping'!M:M,'FP&amp;A NFC Mapping'!N:N)</f>
        <v>Engineering and Asset Management</v>
      </c>
    </row>
    <row r="2140" spans="1:10" ht="29.25">
      <c r="A2140" s="178" t="s">
        <v>7369</v>
      </c>
      <c r="B2140" s="178" t="s">
        <v>88</v>
      </c>
      <c r="C2140" s="178" t="s">
        <v>4998</v>
      </c>
      <c r="D2140" s="197" t="s">
        <v>4999</v>
      </c>
      <c r="E2140" s="198" t="s">
        <v>88</v>
      </c>
      <c r="F2140" s="217">
        <v>-0.39</v>
      </c>
      <c r="G2140" s="217">
        <v>-0.39</v>
      </c>
      <c r="H2140" s="217">
        <v>0</v>
      </c>
      <c r="I2140" s="199" t="s">
        <v>7347</v>
      </c>
      <c r="J2140" s="178" t="str">
        <f>_xlfn.XLOOKUP('FP&amp;A FEMA Mapping'!I2140,'FP&amp;A NFC Mapping'!M:M,'FP&amp;A NFC Mapping'!N:N)</f>
        <v>Engineering and Asset Management</v>
      </c>
    </row>
    <row r="2141" spans="1:10" ht="29.25">
      <c r="A2141" s="178" t="s">
        <v>7369</v>
      </c>
      <c r="B2141" s="178" t="s">
        <v>88</v>
      </c>
      <c r="C2141" s="178" t="s">
        <v>5000</v>
      </c>
      <c r="D2141" s="197" t="s">
        <v>5001</v>
      </c>
      <c r="E2141" s="198" t="s">
        <v>88</v>
      </c>
      <c r="F2141" s="217">
        <v>-0.62</v>
      </c>
      <c r="G2141" s="217">
        <v>-0.62</v>
      </c>
      <c r="H2141" s="217">
        <v>0</v>
      </c>
      <c r="I2141" s="199" t="s">
        <v>7347</v>
      </c>
      <c r="J2141" s="178" t="str">
        <f>_xlfn.XLOOKUP('FP&amp;A FEMA Mapping'!I2141,'FP&amp;A NFC Mapping'!M:M,'FP&amp;A NFC Mapping'!N:N)</f>
        <v>Engineering and Asset Management</v>
      </c>
    </row>
    <row r="2142" spans="1:10" ht="29.25">
      <c r="A2142" s="178" t="s">
        <v>7369</v>
      </c>
      <c r="B2142" s="178" t="s">
        <v>88</v>
      </c>
      <c r="C2142" s="178" t="s">
        <v>5002</v>
      </c>
      <c r="D2142" s="197" t="s">
        <v>5003</v>
      </c>
      <c r="E2142" s="198" t="s">
        <v>88</v>
      </c>
      <c r="F2142" s="217">
        <v>262.36999999999995</v>
      </c>
      <c r="G2142" s="217">
        <v>273.46999999999997</v>
      </c>
      <c r="H2142" s="217">
        <v>-11.1</v>
      </c>
      <c r="I2142" s="199" t="s">
        <v>7347</v>
      </c>
      <c r="J2142" s="178" t="str">
        <f>_xlfn.XLOOKUP('FP&amp;A FEMA Mapping'!I2142,'FP&amp;A NFC Mapping'!M:M,'FP&amp;A NFC Mapping'!N:N)</f>
        <v>Engineering and Asset Management</v>
      </c>
    </row>
    <row r="2143" spans="1:10" ht="29.25">
      <c r="A2143" s="178" t="s">
        <v>7369</v>
      </c>
      <c r="B2143" s="178" t="s">
        <v>88</v>
      </c>
      <c r="C2143" s="178" t="s">
        <v>5004</v>
      </c>
      <c r="D2143" s="197" t="s">
        <v>5005</v>
      </c>
      <c r="E2143" s="198" t="s">
        <v>88</v>
      </c>
      <c r="F2143" s="217">
        <v>88.099999999999454</v>
      </c>
      <c r="G2143" s="217">
        <v>88.099999999999454</v>
      </c>
      <c r="H2143" s="217">
        <v>0</v>
      </c>
      <c r="I2143" s="199" t="s">
        <v>7347</v>
      </c>
      <c r="J2143" s="178" t="str">
        <f>_xlfn.XLOOKUP('FP&amp;A FEMA Mapping'!I2143,'FP&amp;A NFC Mapping'!M:M,'FP&amp;A NFC Mapping'!N:N)</f>
        <v>Engineering and Asset Management</v>
      </c>
    </row>
    <row r="2144" spans="1:10" ht="29.25">
      <c r="A2144" s="178" t="s">
        <v>7369</v>
      </c>
      <c r="B2144" s="178" t="s">
        <v>88</v>
      </c>
      <c r="C2144" s="178" t="s">
        <v>5006</v>
      </c>
      <c r="D2144" s="197" t="s">
        <v>5007</v>
      </c>
      <c r="E2144" s="198" t="s">
        <v>88</v>
      </c>
      <c r="F2144" s="217">
        <v>0</v>
      </c>
      <c r="G2144" s="217">
        <v>0</v>
      </c>
      <c r="H2144" s="217">
        <v>0</v>
      </c>
      <c r="I2144" s="199" t="s">
        <v>7347</v>
      </c>
      <c r="J2144" s="178" t="str">
        <f>_xlfn.XLOOKUP('FP&amp;A FEMA Mapping'!I2144,'FP&amp;A NFC Mapping'!M:M,'FP&amp;A NFC Mapping'!N:N)</f>
        <v>Engineering and Asset Management</v>
      </c>
    </row>
    <row r="2145" spans="1:10" ht="29.25">
      <c r="A2145" s="178" t="s">
        <v>7369</v>
      </c>
      <c r="B2145" s="178" t="s">
        <v>88</v>
      </c>
      <c r="C2145" s="178" t="s">
        <v>5008</v>
      </c>
      <c r="D2145" s="197" t="s">
        <v>5009</v>
      </c>
      <c r="E2145" s="198" t="s">
        <v>88</v>
      </c>
      <c r="F2145" s="217">
        <v>0</v>
      </c>
      <c r="G2145" s="217">
        <v>0</v>
      </c>
      <c r="H2145" s="217">
        <v>0</v>
      </c>
      <c r="I2145" s="199" t="s">
        <v>7347</v>
      </c>
      <c r="J2145" s="178" t="str">
        <f>_xlfn.XLOOKUP('FP&amp;A FEMA Mapping'!I2145,'FP&amp;A NFC Mapping'!M:M,'FP&amp;A NFC Mapping'!N:N)</f>
        <v>Engineering and Asset Management</v>
      </c>
    </row>
    <row r="2146" spans="1:10" ht="29.25">
      <c r="A2146" s="178" t="s">
        <v>7369</v>
      </c>
      <c r="B2146" s="178" t="s">
        <v>88</v>
      </c>
      <c r="C2146" s="178" t="s">
        <v>5010</v>
      </c>
      <c r="D2146" s="197" t="s">
        <v>5011</v>
      </c>
      <c r="E2146" s="198" t="s">
        <v>88</v>
      </c>
      <c r="F2146" s="217">
        <v>201.78</v>
      </c>
      <c r="G2146" s="217">
        <v>246.27</v>
      </c>
      <c r="H2146" s="217">
        <v>-44.49</v>
      </c>
      <c r="I2146" s="199" t="s">
        <v>7347</v>
      </c>
      <c r="J2146" s="178" t="str">
        <f>_xlfn.XLOOKUP('FP&amp;A FEMA Mapping'!I2146,'FP&amp;A NFC Mapping'!M:M,'FP&amp;A NFC Mapping'!N:N)</f>
        <v>Engineering and Asset Management</v>
      </c>
    </row>
    <row r="2147" spans="1:10" ht="29.25">
      <c r="A2147" s="178" t="s">
        <v>7369</v>
      </c>
      <c r="B2147" s="178" t="s">
        <v>88</v>
      </c>
      <c r="C2147" s="178" t="s">
        <v>5012</v>
      </c>
      <c r="D2147" s="197" t="s">
        <v>5013</v>
      </c>
      <c r="E2147" s="198" t="s">
        <v>88</v>
      </c>
      <c r="F2147" s="217">
        <v>399.69</v>
      </c>
      <c r="G2147" s="217">
        <v>487.93</v>
      </c>
      <c r="H2147" s="217">
        <v>-88.24</v>
      </c>
      <c r="I2147" s="199" t="s">
        <v>7347</v>
      </c>
      <c r="J2147" s="178" t="str">
        <f>_xlfn.XLOOKUP('FP&amp;A FEMA Mapping'!I2147,'FP&amp;A NFC Mapping'!M:M,'FP&amp;A NFC Mapping'!N:N)</f>
        <v>Engineering and Asset Management</v>
      </c>
    </row>
    <row r="2148" spans="1:10" ht="29.25">
      <c r="A2148" s="178" t="s">
        <v>7369</v>
      </c>
      <c r="B2148" s="178" t="s">
        <v>88</v>
      </c>
      <c r="C2148" s="178" t="s">
        <v>5014</v>
      </c>
      <c r="D2148" s="197" t="s">
        <v>5015</v>
      </c>
      <c r="E2148" s="198" t="s">
        <v>88</v>
      </c>
      <c r="F2148" s="217">
        <v>3526.2799999999993</v>
      </c>
      <c r="G2148" s="217">
        <v>927.04000000000008</v>
      </c>
      <c r="H2148" s="217">
        <v>2599.2399999999993</v>
      </c>
      <c r="I2148" s="199" t="s">
        <v>7347</v>
      </c>
      <c r="J2148" s="178" t="str">
        <f>_xlfn.XLOOKUP('FP&amp;A FEMA Mapping'!I2148,'FP&amp;A NFC Mapping'!M:M,'FP&amp;A NFC Mapping'!N:N)</f>
        <v>Engineering and Asset Management</v>
      </c>
    </row>
    <row r="2149" spans="1:10" ht="29.25">
      <c r="A2149" s="178" t="s">
        <v>7369</v>
      </c>
      <c r="B2149" s="178" t="s">
        <v>88</v>
      </c>
      <c r="C2149" s="178" t="s">
        <v>5016</v>
      </c>
      <c r="D2149" s="197" t="s">
        <v>5017</v>
      </c>
      <c r="E2149" s="198" t="s">
        <v>88</v>
      </c>
      <c r="F2149" s="217">
        <v>0</v>
      </c>
      <c r="G2149" s="217">
        <v>0</v>
      </c>
      <c r="H2149" s="217">
        <v>0</v>
      </c>
      <c r="I2149" s="199" t="s">
        <v>7347</v>
      </c>
      <c r="J2149" s="178" t="str">
        <f>_xlfn.XLOOKUP('FP&amp;A FEMA Mapping'!I2149,'FP&amp;A NFC Mapping'!M:M,'FP&amp;A NFC Mapping'!N:N)</f>
        <v>Engineering and Asset Management</v>
      </c>
    </row>
    <row r="2150" spans="1:10" ht="29.25">
      <c r="A2150" s="178" t="s">
        <v>7369</v>
      </c>
      <c r="B2150" s="178" t="s">
        <v>88</v>
      </c>
      <c r="C2150" s="178" t="s">
        <v>5018</v>
      </c>
      <c r="D2150" s="197" t="s">
        <v>5019</v>
      </c>
      <c r="E2150" s="198" t="s">
        <v>88</v>
      </c>
      <c r="F2150" s="217">
        <v>0</v>
      </c>
      <c r="G2150" s="217">
        <v>0</v>
      </c>
      <c r="H2150" s="217">
        <v>0</v>
      </c>
      <c r="I2150" s="199" t="s">
        <v>7347</v>
      </c>
      <c r="J2150" s="178" t="str">
        <f>_xlfn.XLOOKUP('FP&amp;A FEMA Mapping'!I2150,'FP&amp;A NFC Mapping'!M:M,'FP&amp;A NFC Mapping'!N:N)</f>
        <v>Engineering and Asset Management</v>
      </c>
    </row>
    <row r="2151" spans="1:10" ht="29.25">
      <c r="A2151" s="178" t="s">
        <v>7369</v>
      </c>
      <c r="B2151" s="178" t="s">
        <v>88</v>
      </c>
      <c r="C2151" s="178" t="s">
        <v>5020</v>
      </c>
      <c r="D2151" s="197" t="s">
        <v>5021</v>
      </c>
      <c r="E2151" s="198" t="s">
        <v>88</v>
      </c>
      <c r="F2151" s="217">
        <v>6365.18</v>
      </c>
      <c r="G2151" s="217">
        <v>1972.0999999999995</v>
      </c>
      <c r="H2151" s="217">
        <v>4393.0800000000008</v>
      </c>
      <c r="I2151" s="199" t="s">
        <v>7347</v>
      </c>
      <c r="J2151" s="178" t="str">
        <f>_xlfn.XLOOKUP('FP&amp;A FEMA Mapping'!I2151,'FP&amp;A NFC Mapping'!M:M,'FP&amp;A NFC Mapping'!N:N)</f>
        <v>Engineering and Asset Management</v>
      </c>
    </row>
    <row r="2152" spans="1:10" ht="29.25">
      <c r="A2152" s="178" t="s">
        <v>7369</v>
      </c>
      <c r="B2152" s="178" t="s">
        <v>88</v>
      </c>
      <c r="C2152" s="178" t="s">
        <v>5022</v>
      </c>
      <c r="D2152" s="197" t="s">
        <v>5023</v>
      </c>
      <c r="E2152" s="198" t="s">
        <v>88</v>
      </c>
      <c r="F2152" s="217">
        <v>0</v>
      </c>
      <c r="G2152" s="217">
        <v>0</v>
      </c>
      <c r="H2152" s="217">
        <v>0</v>
      </c>
      <c r="I2152" s="199" t="s">
        <v>7347</v>
      </c>
      <c r="J2152" s="178" t="str">
        <f>_xlfn.XLOOKUP('FP&amp;A FEMA Mapping'!I2152,'FP&amp;A NFC Mapping'!M:M,'FP&amp;A NFC Mapping'!N:N)</f>
        <v>Engineering and Asset Management</v>
      </c>
    </row>
    <row r="2153" spans="1:10" ht="29.25">
      <c r="A2153" s="178" t="s">
        <v>7369</v>
      </c>
      <c r="B2153" s="178" t="s">
        <v>88</v>
      </c>
      <c r="C2153" s="178" t="s">
        <v>5024</v>
      </c>
      <c r="D2153" s="197" t="s">
        <v>5025</v>
      </c>
      <c r="E2153" s="198" t="s">
        <v>88</v>
      </c>
      <c r="F2153" s="217">
        <v>870.72</v>
      </c>
      <c r="G2153" s="217">
        <v>1047.94</v>
      </c>
      <c r="H2153" s="217">
        <v>-177.22</v>
      </c>
      <c r="I2153" s="199" t="s">
        <v>7347</v>
      </c>
      <c r="J2153" s="178" t="str">
        <f>_xlfn.XLOOKUP('FP&amp;A FEMA Mapping'!I2153,'FP&amp;A NFC Mapping'!M:M,'FP&amp;A NFC Mapping'!N:N)</f>
        <v>Engineering and Asset Management</v>
      </c>
    </row>
    <row r="2154" spans="1:10" ht="29.25">
      <c r="A2154" s="178" t="s">
        <v>7369</v>
      </c>
      <c r="B2154" s="178" t="s">
        <v>88</v>
      </c>
      <c r="C2154" s="178" t="s">
        <v>5026</v>
      </c>
      <c r="D2154" s="197" t="s">
        <v>5027</v>
      </c>
      <c r="E2154" s="198" t="s">
        <v>88</v>
      </c>
      <c r="F2154" s="217">
        <v>0</v>
      </c>
      <c r="G2154" s="217">
        <v>0</v>
      </c>
      <c r="H2154" s="217">
        <v>0</v>
      </c>
      <c r="I2154" s="199" t="s">
        <v>7347</v>
      </c>
      <c r="J2154" s="178" t="str">
        <f>_xlfn.XLOOKUP('FP&amp;A FEMA Mapping'!I2154,'FP&amp;A NFC Mapping'!M:M,'FP&amp;A NFC Mapping'!N:N)</f>
        <v>Engineering and Asset Management</v>
      </c>
    </row>
    <row r="2155" spans="1:10" ht="29.25">
      <c r="A2155" s="178" t="s">
        <v>7369</v>
      </c>
      <c r="B2155" s="178" t="s">
        <v>88</v>
      </c>
      <c r="C2155" s="178" t="s">
        <v>5028</v>
      </c>
      <c r="D2155" s="197" t="s">
        <v>5029</v>
      </c>
      <c r="E2155" s="198" t="s">
        <v>88</v>
      </c>
      <c r="F2155" s="217">
        <v>5688.6299999999992</v>
      </c>
      <c r="G2155" s="217">
        <v>5870.9</v>
      </c>
      <c r="H2155" s="217">
        <v>-182.27000000000015</v>
      </c>
      <c r="I2155" s="199" t="s">
        <v>7347</v>
      </c>
      <c r="J2155" s="178" t="str">
        <f>_xlfn.XLOOKUP('FP&amp;A FEMA Mapping'!I2155,'FP&amp;A NFC Mapping'!M:M,'FP&amp;A NFC Mapping'!N:N)</f>
        <v>Engineering and Asset Management</v>
      </c>
    </row>
    <row r="2156" spans="1:10" ht="29.25">
      <c r="A2156" s="178" t="s">
        <v>7369</v>
      </c>
      <c r="B2156" s="178" t="s">
        <v>88</v>
      </c>
      <c r="C2156" s="178" t="s">
        <v>5030</v>
      </c>
      <c r="D2156" s="197" t="s">
        <v>5031</v>
      </c>
      <c r="E2156" s="198" t="s">
        <v>88</v>
      </c>
      <c r="F2156" s="217">
        <v>3460.75</v>
      </c>
      <c r="G2156" s="217">
        <v>3210.67</v>
      </c>
      <c r="H2156" s="217">
        <v>250.08</v>
      </c>
      <c r="I2156" s="199" t="s">
        <v>7347</v>
      </c>
      <c r="J2156" s="178" t="str">
        <f>_xlfn.XLOOKUP('FP&amp;A FEMA Mapping'!I2156,'FP&amp;A NFC Mapping'!M:M,'FP&amp;A NFC Mapping'!N:N)</f>
        <v>Engineering and Asset Management</v>
      </c>
    </row>
    <row r="2157" spans="1:10" ht="29.25">
      <c r="A2157" s="178" t="s">
        <v>7369</v>
      </c>
      <c r="B2157" s="178" t="s">
        <v>88</v>
      </c>
      <c r="C2157" s="178" t="s">
        <v>5032</v>
      </c>
      <c r="D2157" s="197" t="s">
        <v>5033</v>
      </c>
      <c r="E2157" s="198" t="s">
        <v>88</v>
      </c>
      <c r="F2157" s="217">
        <v>102.51</v>
      </c>
      <c r="G2157" s="217">
        <v>102.51</v>
      </c>
      <c r="H2157" s="217">
        <v>0</v>
      </c>
      <c r="I2157" s="199" t="s">
        <v>7347</v>
      </c>
      <c r="J2157" s="178" t="str">
        <f>_xlfn.XLOOKUP('FP&amp;A FEMA Mapping'!I2157,'FP&amp;A NFC Mapping'!M:M,'FP&amp;A NFC Mapping'!N:N)</f>
        <v>Engineering and Asset Management</v>
      </c>
    </row>
    <row r="2158" spans="1:10" ht="29.25">
      <c r="A2158" s="178" t="s">
        <v>7369</v>
      </c>
      <c r="B2158" s="178" t="s">
        <v>88</v>
      </c>
      <c r="C2158" s="178" t="s">
        <v>5034</v>
      </c>
      <c r="D2158" s="197" t="s">
        <v>5035</v>
      </c>
      <c r="E2158" s="198" t="s">
        <v>88</v>
      </c>
      <c r="F2158" s="217">
        <v>6967.8399999999983</v>
      </c>
      <c r="G2158" s="217">
        <v>6660.8999999999987</v>
      </c>
      <c r="H2158" s="217">
        <v>306.94</v>
      </c>
      <c r="I2158" s="199" t="s">
        <v>7347</v>
      </c>
      <c r="J2158" s="178" t="str">
        <f>_xlfn.XLOOKUP('FP&amp;A FEMA Mapping'!I2158,'FP&amp;A NFC Mapping'!M:M,'FP&amp;A NFC Mapping'!N:N)</f>
        <v>Engineering and Asset Management</v>
      </c>
    </row>
    <row r="2159" spans="1:10" ht="29.25">
      <c r="A2159" s="178" t="s">
        <v>7369</v>
      </c>
      <c r="B2159" s="178" t="s">
        <v>88</v>
      </c>
      <c r="C2159" s="178" t="s">
        <v>5036</v>
      </c>
      <c r="D2159" s="197" t="s">
        <v>5037</v>
      </c>
      <c r="E2159" s="198" t="s">
        <v>88</v>
      </c>
      <c r="F2159" s="217">
        <v>584.42000000000007</v>
      </c>
      <c r="G2159" s="217">
        <v>590.59</v>
      </c>
      <c r="H2159" s="217">
        <v>-6.17</v>
      </c>
      <c r="I2159" s="199" t="s">
        <v>7347</v>
      </c>
      <c r="J2159" s="178" t="str">
        <f>_xlfn.XLOOKUP('FP&amp;A FEMA Mapping'!I2159,'FP&amp;A NFC Mapping'!M:M,'FP&amp;A NFC Mapping'!N:N)</f>
        <v>Engineering and Asset Management</v>
      </c>
    </row>
    <row r="2160" spans="1:10" ht="29.25">
      <c r="A2160" s="178" t="s">
        <v>7369</v>
      </c>
      <c r="B2160" s="178" t="s">
        <v>88</v>
      </c>
      <c r="C2160" s="178" t="s">
        <v>5038</v>
      </c>
      <c r="D2160" s="197" t="s">
        <v>5039</v>
      </c>
      <c r="E2160" s="198" t="s">
        <v>88</v>
      </c>
      <c r="F2160" s="217">
        <v>2608.02</v>
      </c>
      <c r="G2160" s="217">
        <v>2610.77</v>
      </c>
      <c r="H2160" s="217">
        <v>-2.7499999999999996</v>
      </c>
      <c r="I2160" s="199" t="s">
        <v>7347</v>
      </c>
      <c r="J2160" s="178" t="str">
        <f>_xlfn.XLOOKUP('FP&amp;A FEMA Mapping'!I2160,'FP&amp;A NFC Mapping'!M:M,'FP&amp;A NFC Mapping'!N:N)</f>
        <v>Engineering and Asset Management</v>
      </c>
    </row>
    <row r="2161" spans="1:10" ht="29.25">
      <c r="A2161" s="178" t="s">
        <v>7369</v>
      </c>
      <c r="B2161" s="178" t="s">
        <v>88</v>
      </c>
      <c r="C2161" s="178" t="s">
        <v>5040</v>
      </c>
      <c r="D2161" s="197" t="s">
        <v>5041</v>
      </c>
      <c r="E2161" s="198" t="s">
        <v>88</v>
      </c>
      <c r="F2161" s="217">
        <v>104.18</v>
      </c>
      <c r="G2161" s="217">
        <v>109.80000000000001</v>
      </c>
      <c r="H2161" s="217">
        <v>-5.620000000000001</v>
      </c>
      <c r="I2161" s="199" t="s">
        <v>7347</v>
      </c>
      <c r="J2161" s="178" t="str">
        <f>_xlfn.XLOOKUP('FP&amp;A FEMA Mapping'!I2161,'FP&amp;A NFC Mapping'!M:M,'FP&amp;A NFC Mapping'!N:N)</f>
        <v>Engineering and Asset Management</v>
      </c>
    </row>
    <row r="2162" spans="1:10" ht="29.25">
      <c r="A2162" s="178" t="s">
        <v>7369</v>
      </c>
      <c r="B2162" s="178" t="s">
        <v>88</v>
      </c>
      <c r="C2162" s="178" t="s">
        <v>5042</v>
      </c>
      <c r="D2162" s="197" t="s">
        <v>5043</v>
      </c>
      <c r="E2162" s="198" t="s">
        <v>88</v>
      </c>
      <c r="F2162" s="217">
        <v>0</v>
      </c>
      <c r="G2162" s="217">
        <v>0</v>
      </c>
      <c r="H2162" s="217">
        <v>0</v>
      </c>
      <c r="I2162" s="199" t="s">
        <v>7347</v>
      </c>
      <c r="J2162" s="178" t="str">
        <f>_xlfn.XLOOKUP('FP&amp;A FEMA Mapping'!I2162,'FP&amp;A NFC Mapping'!M:M,'FP&amp;A NFC Mapping'!N:N)</f>
        <v>Engineering and Asset Management</v>
      </c>
    </row>
    <row r="2163" spans="1:10" ht="29.25">
      <c r="A2163" s="178" t="s">
        <v>7369</v>
      </c>
      <c r="B2163" s="178" t="s">
        <v>88</v>
      </c>
      <c r="C2163" s="178" t="s">
        <v>5044</v>
      </c>
      <c r="D2163" s="197" t="s">
        <v>5045</v>
      </c>
      <c r="E2163" s="198" t="s">
        <v>88</v>
      </c>
      <c r="F2163" s="217">
        <v>131.34999999999997</v>
      </c>
      <c r="G2163" s="217">
        <v>136.90999999999997</v>
      </c>
      <c r="H2163" s="217">
        <v>-5.56</v>
      </c>
      <c r="I2163" s="199" t="s">
        <v>7347</v>
      </c>
      <c r="J2163" s="178" t="str">
        <f>_xlfn.XLOOKUP('FP&amp;A FEMA Mapping'!I2163,'FP&amp;A NFC Mapping'!M:M,'FP&amp;A NFC Mapping'!N:N)</f>
        <v>Engineering and Asset Management</v>
      </c>
    </row>
    <row r="2164" spans="1:10" ht="29.25">
      <c r="A2164" s="178" t="s">
        <v>7369</v>
      </c>
      <c r="B2164" s="178" t="s">
        <v>88</v>
      </c>
      <c r="C2164" s="178" t="s">
        <v>5046</v>
      </c>
      <c r="D2164" s="197" t="s">
        <v>5047</v>
      </c>
      <c r="E2164" s="198" t="s">
        <v>88</v>
      </c>
      <c r="F2164" s="217">
        <v>0</v>
      </c>
      <c r="G2164" s="217">
        <v>0</v>
      </c>
      <c r="H2164" s="217">
        <v>0</v>
      </c>
      <c r="I2164" s="199" t="s">
        <v>7347</v>
      </c>
      <c r="J2164" s="178" t="str">
        <f>_xlfn.XLOOKUP('FP&amp;A FEMA Mapping'!I2164,'FP&amp;A NFC Mapping'!M:M,'FP&amp;A NFC Mapping'!N:N)</f>
        <v>Engineering and Asset Management</v>
      </c>
    </row>
    <row r="2165" spans="1:10" ht="29.25">
      <c r="A2165" s="178" t="s">
        <v>7369</v>
      </c>
      <c r="B2165" s="178" t="s">
        <v>88</v>
      </c>
      <c r="C2165" s="178" t="s">
        <v>5048</v>
      </c>
      <c r="D2165" s="197" t="s">
        <v>5049</v>
      </c>
      <c r="E2165" s="198" t="s">
        <v>88</v>
      </c>
      <c r="F2165" s="217">
        <v>3003.8099999999995</v>
      </c>
      <c r="G2165" s="217">
        <v>4123.2999999999993</v>
      </c>
      <c r="H2165" s="217">
        <v>-1119.49</v>
      </c>
      <c r="I2165" s="199" t="s">
        <v>7347</v>
      </c>
      <c r="J2165" s="178" t="str">
        <f>_xlfn.XLOOKUP('FP&amp;A FEMA Mapping'!I2165,'FP&amp;A NFC Mapping'!M:M,'FP&amp;A NFC Mapping'!N:N)</f>
        <v>Engineering and Asset Management</v>
      </c>
    </row>
    <row r="2166" spans="1:10" ht="29.25">
      <c r="A2166" s="178" t="s">
        <v>7369</v>
      </c>
      <c r="B2166" s="178" t="s">
        <v>88</v>
      </c>
      <c r="C2166" s="178" t="s">
        <v>5050</v>
      </c>
      <c r="D2166" s="197" t="s">
        <v>5051</v>
      </c>
      <c r="E2166" s="198" t="s">
        <v>88</v>
      </c>
      <c r="F2166" s="217">
        <v>-750.42000000000007</v>
      </c>
      <c r="G2166" s="217">
        <v>10034.879999999999</v>
      </c>
      <c r="H2166" s="217">
        <v>-10785.3</v>
      </c>
      <c r="I2166" s="199" t="s">
        <v>7347</v>
      </c>
      <c r="J2166" s="178" t="str">
        <f>_xlfn.XLOOKUP('FP&amp;A FEMA Mapping'!I2166,'FP&amp;A NFC Mapping'!M:M,'FP&amp;A NFC Mapping'!N:N)</f>
        <v>Engineering and Asset Management</v>
      </c>
    </row>
    <row r="2167" spans="1:10" ht="29.25">
      <c r="A2167" s="178" t="s">
        <v>7369</v>
      </c>
      <c r="B2167" s="178" t="s">
        <v>88</v>
      </c>
      <c r="C2167" s="178" t="s">
        <v>5052</v>
      </c>
      <c r="D2167" s="197" t="s">
        <v>5053</v>
      </c>
      <c r="E2167" s="198" t="s">
        <v>88</v>
      </c>
      <c r="F2167" s="217">
        <v>-2791.5700000000011</v>
      </c>
      <c r="G2167" s="217">
        <v>2990.7399999999984</v>
      </c>
      <c r="H2167" s="217">
        <v>-5782.3099999999995</v>
      </c>
      <c r="I2167" s="199" t="s">
        <v>7347</v>
      </c>
      <c r="J2167" s="178" t="str">
        <f>_xlfn.XLOOKUP('FP&amp;A FEMA Mapping'!I2167,'FP&amp;A NFC Mapping'!M:M,'FP&amp;A NFC Mapping'!N:N)</f>
        <v>Engineering and Asset Management</v>
      </c>
    </row>
    <row r="2168" spans="1:10" ht="29.25">
      <c r="A2168" s="178" t="s">
        <v>7369</v>
      </c>
      <c r="B2168" s="178" t="s">
        <v>88</v>
      </c>
      <c r="C2168" s="178" t="s">
        <v>5054</v>
      </c>
      <c r="D2168" s="197" t="s">
        <v>5055</v>
      </c>
      <c r="E2168" s="198" t="s">
        <v>88</v>
      </c>
      <c r="F2168" s="217">
        <v>76.88</v>
      </c>
      <c r="G2168" s="217">
        <v>76.88</v>
      </c>
      <c r="H2168" s="217">
        <v>0</v>
      </c>
      <c r="I2168" s="199" t="s">
        <v>7347</v>
      </c>
      <c r="J2168" s="178" t="str">
        <f>_xlfn.XLOOKUP('FP&amp;A FEMA Mapping'!I2168,'FP&amp;A NFC Mapping'!M:M,'FP&amp;A NFC Mapping'!N:N)</f>
        <v>Engineering and Asset Management</v>
      </c>
    </row>
    <row r="2169" spans="1:10" ht="29.25">
      <c r="A2169" s="178" t="s">
        <v>7369</v>
      </c>
      <c r="B2169" s="178" t="s">
        <v>88</v>
      </c>
      <c r="C2169" s="178" t="s">
        <v>5056</v>
      </c>
      <c r="D2169" s="197" t="s">
        <v>5057</v>
      </c>
      <c r="E2169" s="198" t="s">
        <v>88</v>
      </c>
      <c r="F2169" s="217">
        <v>281.89</v>
      </c>
      <c r="G2169" s="217">
        <v>281.89</v>
      </c>
      <c r="H2169" s="217">
        <v>0</v>
      </c>
      <c r="I2169" s="199" t="s">
        <v>7347</v>
      </c>
      <c r="J2169" s="178" t="str">
        <f>_xlfn.XLOOKUP('FP&amp;A FEMA Mapping'!I2169,'FP&amp;A NFC Mapping'!M:M,'FP&amp;A NFC Mapping'!N:N)</f>
        <v>Engineering and Asset Management</v>
      </c>
    </row>
    <row r="2170" spans="1:10" ht="29.25">
      <c r="A2170" s="178" t="s">
        <v>7369</v>
      </c>
      <c r="B2170" s="178" t="s">
        <v>88</v>
      </c>
      <c r="C2170" s="178" t="s">
        <v>5058</v>
      </c>
      <c r="D2170" s="197" t="s">
        <v>5059</v>
      </c>
      <c r="E2170" s="198" t="s">
        <v>88</v>
      </c>
      <c r="F2170" s="217">
        <v>4088.6399999999994</v>
      </c>
      <c r="G2170" s="217">
        <v>4228.6399999999994</v>
      </c>
      <c r="H2170" s="217">
        <v>-140</v>
      </c>
      <c r="I2170" s="199" t="s">
        <v>7347</v>
      </c>
      <c r="J2170" s="178" t="str">
        <f>_xlfn.XLOOKUP('FP&amp;A FEMA Mapping'!I2170,'FP&amp;A NFC Mapping'!M:M,'FP&amp;A NFC Mapping'!N:N)</f>
        <v>Engineering and Asset Management</v>
      </c>
    </row>
    <row r="2171" spans="1:10" ht="29.25">
      <c r="A2171" s="178" t="s">
        <v>7369</v>
      </c>
      <c r="B2171" s="178" t="s">
        <v>88</v>
      </c>
      <c r="C2171" s="178" t="s">
        <v>5060</v>
      </c>
      <c r="D2171" s="197" t="s">
        <v>5061</v>
      </c>
      <c r="E2171" s="198" t="s">
        <v>88</v>
      </c>
      <c r="F2171" s="217">
        <v>-0.86</v>
      </c>
      <c r="G2171" s="217">
        <v>-0.86</v>
      </c>
      <c r="H2171" s="217">
        <v>0</v>
      </c>
      <c r="I2171" s="199" t="s">
        <v>7347</v>
      </c>
      <c r="J2171" s="178" t="str">
        <f>_xlfn.XLOOKUP('FP&amp;A FEMA Mapping'!I2171,'FP&amp;A NFC Mapping'!M:M,'FP&amp;A NFC Mapping'!N:N)</f>
        <v>Engineering and Asset Management</v>
      </c>
    </row>
    <row r="2172" spans="1:10" ht="29.25">
      <c r="A2172" s="178" t="s">
        <v>7369</v>
      </c>
      <c r="B2172" s="178" t="s">
        <v>88</v>
      </c>
      <c r="C2172" s="178" t="s">
        <v>5062</v>
      </c>
      <c r="D2172" s="197" t="s">
        <v>5063</v>
      </c>
      <c r="E2172" s="198" t="s">
        <v>88</v>
      </c>
      <c r="F2172" s="217">
        <v>6270.68</v>
      </c>
      <c r="G2172" s="217">
        <v>205.13</v>
      </c>
      <c r="H2172" s="217">
        <v>6065.55</v>
      </c>
      <c r="I2172" s="199" t="s">
        <v>7347</v>
      </c>
      <c r="J2172" s="178" t="str">
        <f>_xlfn.XLOOKUP('FP&amp;A FEMA Mapping'!I2172,'FP&amp;A NFC Mapping'!M:M,'FP&amp;A NFC Mapping'!N:N)</f>
        <v>Engineering and Asset Management</v>
      </c>
    </row>
    <row r="2173" spans="1:10" ht="29.25">
      <c r="A2173" s="178" t="s">
        <v>7369</v>
      </c>
      <c r="B2173" s="178" t="s">
        <v>88</v>
      </c>
      <c r="C2173" s="178" t="s">
        <v>5064</v>
      </c>
      <c r="D2173" s="197" t="s">
        <v>5065</v>
      </c>
      <c r="E2173" s="198" t="s">
        <v>88</v>
      </c>
      <c r="F2173" s="217">
        <v>762.06</v>
      </c>
      <c r="G2173" s="217">
        <v>765.14</v>
      </c>
      <c r="H2173" s="217">
        <v>-3.08</v>
      </c>
      <c r="I2173" s="199" t="s">
        <v>7347</v>
      </c>
      <c r="J2173" s="178" t="str">
        <f>_xlfn.XLOOKUP('FP&amp;A FEMA Mapping'!I2173,'FP&amp;A NFC Mapping'!M:M,'FP&amp;A NFC Mapping'!N:N)</f>
        <v>Engineering and Asset Management</v>
      </c>
    </row>
    <row r="2174" spans="1:10" ht="29.25">
      <c r="A2174" s="178" t="s">
        <v>7369</v>
      </c>
      <c r="B2174" s="178" t="s">
        <v>88</v>
      </c>
      <c r="C2174" s="178" t="s">
        <v>5066</v>
      </c>
      <c r="D2174" s="197" t="s">
        <v>5067</v>
      </c>
      <c r="E2174" s="198" t="s">
        <v>88</v>
      </c>
      <c r="F2174" s="217">
        <v>15592.3</v>
      </c>
      <c r="G2174" s="217">
        <v>4565.4699999999993</v>
      </c>
      <c r="H2174" s="217">
        <v>11026.83</v>
      </c>
      <c r="I2174" s="199" t="s">
        <v>7347</v>
      </c>
      <c r="J2174" s="178" t="str">
        <f>_xlfn.XLOOKUP('FP&amp;A FEMA Mapping'!I2174,'FP&amp;A NFC Mapping'!M:M,'FP&amp;A NFC Mapping'!N:N)</f>
        <v>Engineering and Asset Management</v>
      </c>
    </row>
    <row r="2175" spans="1:10" ht="29.25">
      <c r="A2175" s="178" t="s">
        <v>7369</v>
      </c>
      <c r="B2175" s="178" t="s">
        <v>88</v>
      </c>
      <c r="C2175" s="178" t="s">
        <v>5068</v>
      </c>
      <c r="D2175" s="197" t="s">
        <v>5069</v>
      </c>
      <c r="E2175" s="198" t="s">
        <v>88</v>
      </c>
      <c r="F2175" s="217">
        <v>6058.0400000000009</v>
      </c>
      <c r="G2175" s="217">
        <v>5837.1400000000012</v>
      </c>
      <c r="H2175" s="217">
        <v>220.90000000000006</v>
      </c>
      <c r="I2175" s="199" t="s">
        <v>7347</v>
      </c>
      <c r="J2175" s="178" t="str">
        <f>_xlfn.XLOOKUP('FP&amp;A FEMA Mapping'!I2175,'FP&amp;A NFC Mapping'!M:M,'FP&amp;A NFC Mapping'!N:N)</f>
        <v>Engineering and Asset Management</v>
      </c>
    </row>
    <row r="2176" spans="1:10" ht="29.25">
      <c r="A2176" s="178" t="s">
        <v>7369</v>
      </c>
      <c r="B2176" s="178" t="s">
        <v>88</v>
      </c>
      <c r="C2176" s="178" t="s">
        <v>5070</v>
      </c>
      <c r="D2176" s="197" t="s">
        <v>5071</v>
      </c>
      <c r="E2176" s="198" t="s">
        <v>88</v>
      </c>
      <c r="F2176" s="217">
        <v>0</v>
      </c>
      <c r="G2176" s="217">
        <v>0</v>
      </c>
      <c r="H2176" s="217">
        <v>0</v>
      </c>
      <c r="I2176" s="199" t="s">
        <v>7347</v>
      </c>
      <c r="J2176" s="178" t="str">
        <f>_xlfn.XLOOKUP('FP&amp;A FEMA Mapping'!I2176,'FP&amp;A NFC Mapping'!M:M,'FP&amp;A NFC Mapping'!N:N)</f>
        <v>Engineering and Asset Management</v>
      </c>
    </row>
    <row r="2177" spans="1:10" ht="29.25">
      <c r="A2177" s="178" t="s">
        <v>7369</v>
      </c>
      <c r="B2177" s="178" t="s">
        <v>88</v>
      </c>
      <c r="C2177" s="178" t="s">
        <v>5072</v>
      </c>
      <c r="D2177" s="197" t="s">
        <v>5073</v>
      </c>
      <c r="E2177" s="198" t="s">
        <v>88</v>
      </c>
      <c r="F2177" s="217">
        <v>-210040</v>
      </c>
      <c r="G2177" s="217">
        <v>-210040</v>
      </c>
      <c r="H2177" s="217">
        <v>0</v>
      </c>
      <c r="I2177" s="199" t="s">
        <v>7347</v>
      </c>
      <c r="J2177" s="178" t="str">
        <f>_xlfn.XLOOKUP('FP&amp;A FEMA Mapping'!I2177,'FP&amp;A NFC Mapping'!M:M,'FP&amp;A NFC Mapping'!N:N)</f>
        <v>Engineering and Asset Management</v>
      </c>
    </row>
    <row r="2178" spans="1:10" ht="29.25">
      <c r="A2178" s="178" t="s">
        <v>7369</v>
      </c>
      <c r="B2178" s="178" t="s">
        <v>88</v>
      </c>
      <c r="C2178" s="178" t="s">
        <v>5074</v>
      </c>
      <c r="D2178" s="197" t="s">
        <v>5075</v>
      </c>
      <c r="E2178" s="198" t="s">
        <v>88</v>
      </c>
      <c r="F2178" s="217">
        <v>0</v>
      </c>
      <c r="G2178" s="217">
        <v>0</v>
      </c>
      <c r="H2178" s="217">
        <v>0</v>
      </c>
      <c r="I2178" s="199" t="s">
        <v>7347</v>
      </c>
      <c r="J2178" s="178" t="str">
        <f>_xlfn.XLOOKUP('FP&amp;A FEMA Mapping'!I2178,'FP&amp;A NFC Mapping'!M:M,'FP&amp;A NFC Mapping'!N:N)</f>
        <v>Engineering and Asset Management</v>
      </c>
    </row>
    <row r="2179" spans="1:10" ht="29.25">
      <c r="A2179" s="178" t="s">
        <v>7369</v>
      </c>
      <c r="B2179" s="178" t="s">
        <v>88</v>
      </c>
      <c r="C2179" s="178" t="s">
        <v>5076</v>
      </c>
      <c r="D2179" s="197" t="s">
        <v>5077</v>
      </c>
      <c r="E2179" s="198" t="s">
        <v>88</v>
      </c>
      <c r="F2179" s="217">
        <v>0</v>
      </c>
      <c r="G2179" s="217">
        <v>0</v>
      </c>
      <c r="H2179" s="217">
        <v>0</v>
      </c>
      <c r="I2179" s="199" t="s">
        <v>7347</v>
      </c>
      <c r="J2179" s="178" t="str">
        <f>_xlfn.XLOOKUP('FP&amp;A FEMA Mapping'!I2179,'FP&amp;A NFC Mapping'!M:M,'FP&amp;A NFC Mapping'!N:N)</f>
        <v>Engineering and Asset Management</v>
      </c>
    </row>
    <row r="2180" spans="1:10" ht="29.25">
      <c r="A2180" s="178" t="s">
        <v>7369</v>
      </c>
      <c r="B2180" s="178" t="s">
        <v>88</v>
      </c>
      <c r="C2180" s="178" t="s">
        <v>5078</v>
      </c>
      <c r="D2180" s="197" t="s">
        <v>5079</v>
      </c>
      <c r="E2180" s="198" t="s">
        <v>88</v>
      </c>
      <c r="F2180" s="217">
        <v>64298.210000000006</v>
      </c>
      <c r="G2180" s="217">
        <v>35338.790000000008</v>
      </c>
      <c r="H2180" s="217">
        <v>28959.42</v>
      </c>
      <c r="I2180" s="199" t="s">
        <v>7347</v>
      </c>
      <c r="J2180" s="178" t="str">
        <f>_xlfn.XLOOKUP('FP&amp;A FEMA Mapping'!I2180,'FP&amp;A NFC Mapping'!M:M,'FP&amp;A NFC Mapping'!N:N)</f>
        <v>Engineering and Asset Management</v>
      </c>
    </row>
    <row r="2181" spans="1:10" ht="29.25">
      <c r="A2181" s="178" t="s">
        <v>7369</v>
      </c>
      <c r="B2181" s="178" t="s">
        <v>88</v>
      </c>
      <c r="C2181" s="178" t="s">
        <v>5080</v>
      </c>
      <c r="D2181" s="197" t="s">
        <v>5081</v>
      </c>
      <c r="E2181" s="198" t="s">
        <v>88</v>
      </c>
      <c r="F2181" s="217">
        <v>-1295</v>
      </c>
      <c r="G2181" s="217">
        <v>3005</v>
      </c>
      <c r="H2181" s="217">
        <v>-4300</v>
      </c>
      <c r="I2181" s="199" t="s">
        <v>7347</v>
      </c>
      <c r="J2181" s="178" t="str">
        <f>_xlfn.XLOOKUP('FP&amp;A FEMA Mapping'!I2181,'FP&amp;A NFC Mapping'!M:M,'FP&amp;A NFC Mapping'!N:N)</f>
        <v>Engineering and Asset Management</v>
      </c>
    </row>
    <row r="2182" spans="1:10" ht="29.25">
      <c r="A2182" s="178" t="s">
        <v>7369</v>
      </c>
      <c r="B2182" s="178" t="s">
        <v>88</v>
      </c>
      <c r="C2182" s="178" t="s">
        <v>5082</v>
      </c>
      <c r="D2182" s="197" t="s">
        <v>5083</v>
      </c>
      <c r="E2182" s="198" t="s">
        <v>88</v>
      </c>
      <c r="F2182" s="217">
        <v>-437632.75000000035</v>
      </c>
      <c r="G2182" s="217">
        <v>11.999999999846295</v>
      </c>
      <c r="H2182" s="217">
        <v>-437644.75000000017</v>
      </c>
      <c r="I2182" s="199" t="s">
        <v>7347</v>
      </c>
      <c r="J2182" s="178" t="str">
        <f>_xlfn.XLOOKUP('FP&amp;A FEMA Mapping'!I2182,'FP&amp;A NFC Mapping'!M:M,'FP&amp;A NFC Mapping'!N:N)</f>
        <v>Engineering and Asset Management</v>
      </c>
    </row>
    <row r="2183" spans="1:10" ht="29.25">
      <c r="A2183" s="178" t="s">
        <v>7369</v>
      </c>
      <c r="B2183" s="178" t="s">
        <v>88</v>
      </c>
      <c r="C2183" s="178" t="s">
        <v>5084</v>
      </c>
      <c r="D2183" s="197" t="s">
        <v>5085</v>
      </c>
      <c r="E2183" s="198" t="s">
        <v>88</v>
      </c>
      <c r="F2183" s="217">
        <v>12</v>
      </c>
      <c r="G2183" s="217">
        <v>12</v>
      </c>
      <c r="H2183" s="217">
        <v>0</v>
      </c>
      <c r="I2183" s="199" t="s">
        <v>7347</v>
      </c>
      <c r="J2183" s="178" t="str">
        <f>_xlfn.XLOOKUP('FP&amp;A FEMA Mapping'!I2183,'FP&amp;A NFC Mapping'!M:M,'FP&amp;A NFC Mapping'!N:N)</f>
        <v>Engineering and Asset Management</v>
      </c>
    </row>
    <row r="2184" spans="1:10" ht="29.25">
      <c r="A2184" s="178" t="s">
        <v>7369</v>
      </c>
      <c r="B2184" s="178" t="s">
        <v>88</v>
      </c>
      <c r="C2184" s="178" t="s">
        <v>5086</v>
      </c>
      <c r="D2184" s="197" t="s">
        <v>5087</v>
      </c>
      <c r="E2184" s="198" t="s">
        <v>88</v>
      </c>
      <c r="F2184" s="217">
        <v>-8.9699999999999989</v>
      </c>
      <c r="G2184" s="217">
        <v>-8.9699999999999989</v>
      </c>
      <c r="H2184" s="217">
        <v>0</v>
      </c>
      <c r="I2184" s="199" t="s">
        <v>7347</v>
      </c>
      <c r="J2184" s="178" t="str">
        <f>_xlfn.XLOOKUP('FP&amp;A FEMA Mapping'!I2184,'FP&amp;A NFC Mapping'!M:M,'FP&amp;A NFC Mapping'!N:N)</f>
        <v>Engineering and Asset Management</v>
      </c>
    </row>
    <row r="2185" spans="1:10" ht="29.25">
      <c r="A2185" s="178" t="s">
        <v>7369</v>
      </c>
      <c r="B2185" s="178" t="s">
        <v>88</v>
      </c>
      <c r="C2185" s="178" t="s">
        <v>5088</v>
      </c>
      <c r="D2185" s="197" t="s">
        <v>5089</v>
      </c>
      <c r="E2185" s="198" t="s">
        <v>88</v>
      </c>
      <c r="F2185" s="217">
        <v>0</v>
      </c>
      <c r="G2185" s="217">
        <v>0</v>
      </c>
      <c r="H2185" s="217">
        <v>0</v>
      </c>
      <c r="I2185" s="199" t="s">
        <v>7347</v>
      </c>
      <c r="J2185" s="178" t="str">
        <f>_xlfn.XLOOKUP('FP&amp;A FEMA Mapping'!I2185,'FP&amp;A NFC Mapping'!M:M,'FP&amp;A NFC Mapping'!N:N)</f>
        <v>Engineering and Asset Management</v>
      </c>
    </row>
    <row r="2186" spans="1:10" ht="29.25">
      <c r="A2186" s="178" t="s">
        <v>7369</v>
      </c>
      <c r="B2186" s="178" t="s">
        <v>88</v>
      </c>
      <c r="C2186" s="178" t="s">
        <v>5090</v>
      </c>
      <c r="D2186" s="197" t="s">
        <v>5091</v>
      </c>
      <c r="E2186" s="198" t="s">
        <v>88</v>
      </c>
      <c r="F2186" s="217">
        <v>17117</v>
      </c>
      <c r="G2186" s="217">
        <v>500</v>
      </c>
      <c r="H2186" s="217">
        <v>16617</v>
      </c>
      <c r="I2186" s="199" t="s">
        <v>7347</v>
      </c>
      <c r="J2186" s="178" t="str">
        <f>_xlfn.XLOOKUP('FP&amp;A FEMA Mapping'!I2186,'FP&amp;A NFC Mapping'!M:M,'FP&amp;A NFC Mapping'!N:N)</f>
        <v>Engineering and Asset Management</v>
      </c>
    </row>
    <row r="2187" spans="1:10" ht="29.25">
      <c r="A2187" s="178" t="s">
        <v>7369</v>
      </c>
      <c r="B2187" s="178" t="s">
        <v>88</v>
      </c>
      <c r="C2187" s="178" t="s">
        <v>5092</v>
      </c>
      <c r="D2187" s="197" t="s">
        <v>5093</v>
      </c>
      <c r="E2187" s="198" t="s">
        <v>88</v>
      </c>
      <c r="F2187" s="217">
        <v>0</v>
      </c>
      <c r="G2187" s="217">
        <v>0</v>
      </c>
      <c r="H2187" s="217">
        <v>0</v>
      </c>
      <c r="I2187" s="199" t="s">
        <v>7347</v>
      </c>
      <c r="J2187" s="178" t="str">
        <f>_xlfn.XLOOKUP('FP&amp;A FEMA Mapping'!I2187,'FP&amp;A NFC Mapping'!M:M,'FP&amp;A NFC Mapping'!N:N)</f>
        <v>Engineering and Asset Management</v>
      </c>
    </row>
    <row r="2188" spans="1:10" ht="29.25">
      <c r="A2188" s="178" t="s">
        <v>7369</v>
      </c>
      <c r="B2188" s="178" t="s">
        <v>88</v>
      </c>
      <c r="C2188" s="178" t="s">
        <v>5094</v>
      </c>
      <c r="D2188" s="197" t="s">
        <v>5095</v>
      </c>
      <c r="E2188" s="198" t="s">
        <v>88</v>
      </c>
      <c r="F2188" s="217">
        <v>2120.3300000000013</v>
      </c>
      <c r="G2188" s="217">
        <v>2469.8400000000011</v>
      </c>
      <c r="H2188" s="217">
        <v>-349.50999999999976</v>
      </c>
      <c r="I2188" s="199" t="s">
        <v>7347</v>
      </c>
      <c r="J2188" s="178" t="str">
        <f>_xlfn.XLOOKUP('FP&amp;A FEMA Mapping'!I2188,'FP&amp;A NFC Mapping'!M:M,'FP&amp;A NFC Mapping'!N:N)</f>
        <v>Engineering and Asset Management</v>
      </c>
    </row>
    <row r="2189" spans="1:10" ht="29.25">
      <c r="A2189" s="178" t="s">
        <v>7369</v>
      </c>
      <c r="B2189" s="178" t="s">
        <v>88</v>
      </c>
      <c r="C2189" s="178" t="s">
        <v>5096</v>
      </c>
      <c r="D2189" s="197" t="s">
        <v>5097</v>
      </c>
      <c r="E2189" s="198" t="s">
        <v>88</v>
      </c>
      <c r="F2189" s="217">
        <v>-13.400000000000002</v>
      </c>
      <c r="G2189" s="217">
        <v>-13.400000000000002</v>
      </c>
      <c r="H2189" s="217">
        <v>0</v>
      </c>
      <c r="I2189" s="199" t="s">
        <v>7347</v>
      </c>
      <c r="J2189" s="178" t="str">
        <f>_xlfn.XLOOKUP('FP&amp;A FEMA Mapping'!I2189,'FP&amp;A NFC Mapping'!M:M,'FP&amp;A NFC Mapping'!N:N)</f>
        <v>Engineering and Asset Management</v>
      </c>
    </row>
    <row r="2190" spans="1:10" ht="29.25">
      <c r="A2190" s="178" t="s">
        <v>7369</v>
      </c>
      <c r="B2190" s="178" t="s">
        <v>88</v>
      </c>
      <c r="C2190" s="178" t="s">
        <v>5098</v>
      </c>
      <c r="D2190" s="197" t="s">
        <v>5099</v>
      </c>
      <c r="E2190" s="198" t="s">
        <v>88</v>
      </c>
      <c r="F2190" s="217">
        <v>316.34999999999997</v>
      </c>
      <c r="G2190" s="217">
        <v>-0.14000000000000001</v>
      </c>
      <c r="H2190" s="217">
        <v>316.48999999999995</v>
      </c>
      <c r="I2190" s="199" t="s">
        <v>7347</v>
      </c>
      <c r="J2190" s="178" t="str">
        <f>_xlfn.XLOOKUP('FP&amp;A FEMA Mapping'!I2190,'FP&amp;A NFC Mapping'!M:M,'FP&amp;A NFC Mapping'!N:N)</f>
        <v>Engineering and Asset Management</v>
      </c>
    </row>
    <row r="2191" spans="1:10" ht="29.25">
      <c r="A2191" s="178" t="s">
        <v>7369</v>
      </c>
      <c r="B2191" s="178" t="s">
        <v>88</v>
      </c>
      <c r="C2191" s="178" t="s">
        <v>5100</v>
      </c>
      <c r="D2191" s="197" t="s">
        <v>5101</v>
      </c>
      <c r="E2191" s="198" t="s">
        <v>88</v>
      </c>
      <c r="F2191" s="217">
        <v>8569.07</v>
      </c>
      <c r="G2191" s="217">
        <v>7956.2900000000009</v>
      </c>
      <c r="H2191" s="217">
        <v>612.77999999999929</v>
      </c>
      <c r="I2191" s="199" t="s">
        <v>7347</v>
      </c>
      <c r="J2191" s="178" t="str">
        <f>_xlfn.XLOOKUP('FP&amp;A FEMA Mapping'!I2191,'FP&amp;A NFC Mapping'!M:M,'FP&amp;A NFC Mapping'!N:N)</f>
        <v>Engineering and Asset Management</v>
      </c>
    </row>
    <row r="2192" spans="1:10" ht="29.25">
      <c r="A2192" s="178" t="s">
        <v>7369</v>
      </c>
      <c r="B2192" s="178" t="s">
        <v>88</v>
      </c>
      <c r="C2192" s="178" t="s">
        <v>5102</v>
      </c>
      <c r="D2192" s="197" t="s">
        <v>5103</v>
      </c>
      <c r="E2192" s="198" t="s">
        <v>88</v>
      </c>
      <c r="F2192" s="217">
        <v>-9047.4200000000037</v>
      </c>
      <c r="G2192" s="217">
        <v>-7843.4300000000048</v>
      </c>
      <c r="H2192" s="217">
        <v>-1203.9899999999996</v>
      </c>
      <c r="I2192" s="199" t="s">
        <v>7347</v>
      </c>
      <c r="J2192" s="178" t="str">
        <f>_xlfn.XLOOKUP('FP&amp;A FEMA Mapping'!I2192,'FP&amp;A NFC Mapping'!M:M,'FP&amp;A NFC Mapping'!N:N)</f>
        <v>Engineering and Asset Management</v>
      </c>
    </row>
    <row r="2193" spans="1:10" ht="29.25">
      <c r="A2193" s="178" t="s">
        <v>7369</v>
      </c>
      <c r="B2193" s="178" t="s">
        <v>88</v>
      </c>
      <c r="C2193" s="178" t="s">
        <v>5104</v>
      </c>
      <c r="D2193" s="197" t="s">
        <v>5105</v>
      </c>
      <c r="E2193" s="198" t="s">
        <v>88</v>
      </c>
      <c r="F2193" s="217">
        <v>1756.7</v>
      </c>
      <c r="G2193" s="217">
        <v>1492.43</v>
      </c>
      <c r="H2193" s="217">
        <v>264.27</v>
      </c>
      <c r="I2193" s="199" t="s">
        <v>7347</v>
      </c>
      <c r="J2193" s="178" t="str">
        <f>_xlfn.XLOOKUP('FP&amp;A FEMA Mapping'!I2193,'FP&amp;A NFC Mapping'!M:M,'FP&amp;A NFC Mapping'!N:N)</f>
        <v>Engineering and Asset Management</v>
      </c>
    </row>
    <row r="2194" spans="1:10" ht="29.25">
      <c r="A2194" s="178" t="s">
        <v>7369</v>
      </c>
      <c r="B2194" s="178" t="s">
        <v>88</v>
      </c>
      <c r="C2194" s="178" t="s">
        <v>5106</v>
      </c>
      <c r="D2194" s="197" t="s">
        <v>5107</v>
      </c>
      <c r="E2194" s="198" t="s">
        <v>88</v>
      </c>
      <c r="F2194" s="217">
        <v>464.09</v>
      </c>
      <c r="G2194" s="217">
        <v>410.51</v>
      </c>
      <c r="H2194" s="217">
        <v>53.580000000000005</v>
      </c>
      <c r="I2194" s="199" t="s">
        <v>7347</v>
      </c>
      <c r="J2194" s="178" t="str">
        <f>_xlfn.XLOOKUP('FP&amp;A FEMA Mapping'!I2194,'FP&amp;A NFC Mapping'!M:M,'FP&amp;A NFC Mapping'!N:N)</f>
        <v>Engineering and Asset Management</v>
      </c>
    </row>
    <row r="2195" spans="1:10" ht="29.25">
      <c r="A2195" s="178" t="s">
        <v>7369</v>
      </c>
      <c r="B2195" s="178" t="s">
        <v>88</v>
      </c>
      <c r="C2195" s="178" t="s">
        <v>5108</v>
      </c>
      <c r="D2195" s="197" t="s">
        <v>5109</v>
      </c>
      <c r="E2195" s="198" t="s">
        <v>88</v>
      </c>
      <c r="F2195" s="217">
        <v>-3.31</v>
      </c>
      <c r="G2195" s="217">
        <v>-3.31</v>
      </c>
      <c r="H2195" s="217">
        <v>0</v>
      </c>
      <c r="I2195" s="199" t="s">
        <v>7347</v>
      </c>
      <c r="J2195" s="178" t="str">
        <f>_xlfn.XLOOKUP('FP&amp;A FEMA Mapping'!I2195,'FP&amp;A NFC Mapping'!M:M,'FP&amp;A NFC Mapping'!N:N)</f>
        <v>Engineering and Asset Management</v>
      </c>
    </row>
    <row r="2196" spans="1:10" ht="29.25">
      <c r="A2196" s="178" t="s">
        <v>7369</v>
      </c>
      <c r="B2196" s="178" t="s">
        <v>88</v>
      </c>
      <c r="C2196" s="178" t="s">
        <v>5110</v>
      </c>
      <c r="D2196" s="197" t="s">
        <v>5111</v>
      </c>
      <c r="E2196" s="198" t="s">
        <v>88</v>
      </c>
      <c r="F2196" s="217">
        <v>428.07000000000016</v>
      </c>
      <c r="G2196" s="217">
        <v>-25.71999999999997</v>
      </c>
      <c r="H2196" s="217">
        <v>453.79000000000013</v>
      </c>
      <c r="I2196" s="199" t="s">
        <v>7347</v>
      </c>
      <c r="J2196" s="178" t="str">
        <f>_xlfn.XLOOKUP('FP&amp;A FEMA Mapping'!I2196,'FP&amp;A NFC Mapping'!M:M,'FP&amp;A NFC Mapping'!N:N)</f>
        <v>Engineering and Asset Management</v>
      </c>
    </row>
    <row r="2197" spans="1:10" ht="29.25">
      <c r="A2197" s="178" t="s">
        <v>7369</v>
      </c>
      <c r="B2197" s="178" t="s">
        <v>88</v>
      </c>
      <c r="C2197" s="178" t="s">
        <v>5112</v>
      </c>
      <c r="D2197" s="197" t="s">
        <v>5113</v>
      </c>
      <c r="E2197" s="198" t="s">
        <v>88</v>
      </c>
      <c r="F2197" s="217">
        <v>-619.62999999999977</v>
      </c>
      <c r="G2197" s="217">
        <v>-1502.6999999999998</v>
      </c>
      <c r="H2197" s="217">
        <v>883.07</v>
      </c>
      <c r="I2197" s="199" t="s">
        <v>7347</v>
      </c>
      <c r="J2197" s="178" t="str">
        <f>_xlfn.XLOOKUP('FP&amp;A FEMA Mapping'!I2197,'FP&amp;A NFC Mapping'!M:M,'FP&amp;A NFC Mapping'!N:N)</f>
        <v>Engineering and Asset Management</v>
      </c>
    </row>
    <row r="2198" spans="1:10" ht="29.25">
      <c r="A2198" s="178" t="s">
        <v>7369</v>
      </c>
      <c r="B2198" s="178" t="s">
        <v>88</v>
      </c>
      <c r="C2198" s="178" t="s">
        <v>5114</v>
      </c>
      <c r="D2198" s="197" t="s">
        <v>5115</v>
      </c>
      <c r="E2198" s="198" t="s">
        <v>88</v>
      </c>
      <c r="F2198" s="217">
        <v>0</v>
      </c>
      <c r="G2198" s="217">
        <v>0</v>
      </c>
      <c r="H2198" s="217">
        <v>0</v>
      </c>
      <c r="I2198" s="199" t="s">
        <v>7347</v>
      </c>
      <c r="J2198" s="178" t="str">
        <f>_xlfn.XLOOKUP('FP&amp;A FEMA Mapping'!I2198,'FP&amp;A NFC Mapping'!M:M,'FP&amp;A NFC Mapping'!N:N)</f>
        <v>Engineering and Asset Management</v>
      </c>
    </row>
    <row r="2199" spans="1:10" ht="29.25">
      <c r="A2199" s="178" t="s">
        <v>7369</v>
      </c>
      <c r="B2199" s="178" t="s">
        <v>88</v>
      </c>
      <c r="C2199" s="178" t="s">
        <v>5116</v>
      </c>
      <c r="D2199" s="197" t="s">
        <v>5117</v>
      </c>
      <c r="E2199" s="198" t="s">
        <v>88</v>
      </c>
      <c r="F2199" s="217">
        <v>-1055.8299999999997</v>
      </c>
      <c r="G2199" s="217">
        <v>-1364.9799999999998</v>
      </c>
      <c r="H2199" s="217">
        <v>309.15000000000003</v>
      </c>
      <c r="I2199" s="199" t="s">
        <v>7347</v>
      </c>
      <c r="J2199" s="178" t="str">
        <f>_xlfn.XLOOKUP('FP&amp;A FEMA Mapping'!I2199,'FP&amp;A NFC Mapping'!M:M,'FP&amp;A NFC Mapping'!N:N)</f>
        <v>Engineering and Asset Management</v>
      </c>
    </row>
    <row r="2200" spans="1:10" ht="29.25">
      <c r="A2200" s="178" t="s">
        <v>7369</v>
      </c>
      <c r="B2200" s="178" t="s">
        <v>88</v>
      </c>
      <c r="C2200" s="178" t="s">
        <v>5118</v>
      </c>
      <c r="D2200" s="197" t="s">
        <v>5119</v>
      </c>
      <c r="E2200" s="198" t="s">
        <v>88</v>
      </c>
      <c r="F2200" s="217">
        <v>5031.6400000000012</v>
      </c>
      <c r="G2200" s="217">
        <v>26.60000000000025</v>
      </c>
      <c r="H2200" s="217">
        <v>5005.0400000000009</v>
      </c>
      <c r="I2200" s="199" t="s">
        <v>7347</v>
      </c>
      <c r="J2200" s="178" t="str">
        <f>_xlfn.XLOOKUP('FP&amp;A FEMA Mapping'!I2200,'FP&amp;A NFC Mapping'!M:M,'FP&amp;A NFC Mapping'!N:N)</f>
        <v>Engineering and Asset Management</v>
      </c>
    </row>
    <row r="2201" spans="1:10" ht="29.25">
      <c r="A2201" s="178" t="s">
        <v>7369</v>
      </c>
      <c r="B2201" s="178" t="s">
        <v>88</v>
      </c>
      <c r="C2201" s="178" t="s">
        <v>5120</v>
      </c>
      <c r="D2201" s="197" t="s">
        <v>5121</v>
      </c>
      <c r="E2201" s="198" t="s">
        <v>88</v>
      </c>
      <c r="F2201" s="217">
        <v>435.85000000000014</v>
      </c>
      <c r="G2201" s="217">
        <v>435.85000000000014</v>
      </c>
      <c r="H2201" s="217">
        <v>0</v>
      </c>
      <c r="I2201" s="199" t="s">
        <v>7347</v>
      </c>
      <c r="J2201" s="178" t="str">
        <f>_xlfn.XLOOKUP('FP&amp;A FEMA Mapping'!I2201,'FP&amp;A NFC Mapping'!M:M,'FP&amp;A NFC Mapping'!N:N)</f>
        <v>Engineering and Asset Management</v>
      </c>
    </row>
    <row r="2202" spans="1:10" ht="29.25">
      <c r="A2202" s="178" t="s">
        <v>7369</v>
      </c>
      <c r="B2202" s="178" t="s">
        <v>88</v>
      </c>
      <c r="C2202" s="178" t="s">
        <v>5122</v>
      </c>
      <c r="D2202" s="197" t="s">
        <v>5123</v>
      </c>
      <c r="E2202" s="198" t="s">
        <v>88</v>
      </c>
      <c r="F2202" s="217">
        <v>126.85000000000001</v>
      </c>
      <c r="G2202" s="217">
        <v>58.78</v>
      </c>
      <c r="H2202" s="217">
        <v>68.070000000000007</v>
      </c>
      <c r="I2202" s="199" t="s">
        <v>7347</v>
      </c>
      <c r="J2202" s="178" t="str">
        <f>_xlfn.XLOOKUP('FP&amp;A FEMA Mapping'!I2202,'FP&amp;A NFC Mapping'!M:M,'FP&amp;A NFC Mapping'!N:N)</f>
        <v>Engineering and Asset Management</v>
      </c>
    </row>
    <row r="2203" spans="1:10" ht="29.25">
      <c r="A2203" s="178" t="s">
        <v>7369</v>
      </c>
      <c r="B2203" s="178" t="s">
        <v>88</v>
      </c>
      <c r="C2203" s="178" t="s">
        <v>5124</v>
      </c>
      <c r="D2203" s="197" t="s">
        <v>5125</v>
      </c>
      <c r="E2203" s="198" t="s">
        <v>88</v>
      </c>
      <c r="F2203" s="217">
        <v>1010.28</v>
      </c>
      <c r="G2203" s="217">
        <v>671.4</v>
      </c>
      <c r="H2203" s="217">
        <v>338.88000000000005</v>
      </c>
      <c r="I2203" s="199" t="s">
        <v>7347</v>
      </c>
      <c r="J2203" s="178" t="str">
        <f>_xlfn.XLOOKUP('FP&amp;A FEMA Mapping'!I2203,'FP&amp;A NFC Mapping'!M:M,'FP&amp;A NFC Mapping'!N:N)</f>
        <v>Engineering and Asset Management</v>
      </c>
    </row>
    <row r="2204" spans="1:10" ht="29.25">
      <c r="A2204" s="178" t="s">
        <v>7369</v>
      </c>
      <c r="B2204" s="178" t="s">
        <v>88</v>
      </c>
      <c r="C2204" s="178" t="s">
        <v>5126</v>
      </c>
      <c r="D2204" s="197" t="s">
        <v>5127</v>
      </c>
      <c r="E2204" s="198" t="s">
        <v>88</v>
      </c>
      <c r="F2204" s="217">
        <v>0</v>
      </c>
      <c r="G2204" s="217">
        <v>0</v>
      </c>
      <c r="H2204" s="217">
        <v>0</v>
      </c>
      <c r="I2204" s="199" t="s">
        <v>7347</v>
      </c>
      <c r="J2204" s="178" t="str">
        <f>_xlfn.XLOOKUP('FP&amp;A FEMA Mapping'!I2204,'FP&amp;A NFC Mapping'!M:M,'FP&amp;A NFC Mapping'!N:N)</f>
        <v>Engineering and Asset Management</v>
      </c>
    </row>
    <row r="2205" spans="1:10" ht="29.25">
      <c r="A2205" s="178" t="s">
        <v>7369</v>
      </c>
      <c r="B2205" s="178" t="s">
        <v>88</v>
      </c>
      <c r="C2205" s="178" t="s">
        <v>5128</v>
      </c>
      <c r="D2205" s="197" t="s">
        <v>5129</v>
      </c>
      <c r="E2205" s="198" t="s">
        <v>88</v>
      </c>
      <c r="F2205" s="217">
        <v>-4756.26</v>
      </c>
      <c r="G2205" s="217">
        <v>2126.1499999999996</v>
      </c>
      <c r="H2205" s="217">
        <v>-6882.41</v>
      </c>
      <c r="I2205" s="199" t="s">
        <v>7347</v>
      </c>
      <c r="J2205" s="178" t="str">
        <f>_xlfn.XLOOKUP('FP&amp;A FEMA Mapping'!I2205,'FP&amp;A NFC Mapping'!M:M,'FP&amp;A NFC Mapping'!N:N)</f>
        <v>Engineering and Asset Management</v>
      </c>
    </row>
    <row r="2206" spans="1:10" ht="29.25">
      <c r="A2206" s="178" t="s">
        <v>7369</v>
      </c>
      <c r="B2206" s="178" t="s">
        <v>88</v>
      </c>
      <c r="C2206" s="178" t="s">
        <v>5130</v>
      </c>
      <c r="D2206" s="197" t="s">
        <v>5131</v>
      </c>
      <c r="E2206" s="198" t="s">
        <v>88</v>
      </c>
      <c r="F2206" s="217">
        <v>1344.0500000000002</v>
      </c>
      <c r="G2206" s="217">
        <v>706.08</v>
      </c>
      <c r="H2206" s="217">
        <v>637.97</v>
      </c>
      <c r="I2206" s="199" t="s">
        <v>7347</v>
      </c>
      <c r="J2206" s="178" t="str">
        <f>_xlfn.XLOOKUP('FP&amp;A FEMA Mapping'!I2206,'FP&amp;A NFC Mapping'!M:M,'FP&amp;A NFC Mapping'!N:N)</f>
        <v>Engineering and Asset Management</v>
      </c>
    </row>
    <row r="2207" spans="1:10" ht="29.25">
      <c r="A2207" s="178" t="s">
        <v>7369</v>
      </c>
      <c r="B2207" s="178" t="s">
        <v>88</v>
      </c>
      <c r="C2207" s="178" t="s">
        <v>5132</v>
      </c>
      <c r="D2207" s="197" t="s">
        <v>5133</v>
      </c>
      <c r="E2207" s="198" t="s">
        <v>88</v>
      </c>
      <c r="F2207" s="217">
        <v>356.62999999999994</v>
      </c>
      <c r="G2207" s="217">
        <v>0</v>
      </c>
      <c r="H2207" s="217">
        <v>356.62999999999994</v>
      </c>
      <c r="I2207" s="199" t="s">
        <v>7347</v>
      </c>
      <c r="J2207" s="178" t="str">
        <f>_xlfn.XLOOKUP('FP&amp;A FEMA Mapping'!I2207,'FP&amp;A NFC Mapping'!M:M,'FP&amp;A NFC Mapping'!N:N)</f>
        <v>Engineering and Asset Management</v>
      </c>
    </row>
    <row r="2208" spans="1:10" ht="29.25">
      <c r="A2208" s="178" t="s">
        <v>7369</v>
      </c>
      <c r="B2208" s="178" t="s">
        <v>88</v>
      </c>
      <c r="C2208" s="178" t="s">
        <v>5134</v>
      </c>
      <c r="D2208" s="197" t="s">
        <v>5135</v>
      </c>
      <c r="E2208" s="198" t="s">
        <v>88</v>
      </c>
      <c r="F2208" s="217">
        <v>620.59</v>
      </c>
      <c r="G2208" s="217">
        <v>-678.61</v>
      </c>
      <c r="H2208" s="217">
        <v>1299.2</v>
      </c>
      <c r="I2208" s="199" t="s">
        <v>7347</v>
      </c>
      <c r="J2208" s="178" t="str">
        <f>_xlfn.XLOOKUP('FP&amp;A FEMA Mapping'!I2208,'FP&amp;A NFC Mapping'!M:M,'FP&amp;A NFC Mapping'!N:N)</f>
        <v>Engineering and Asset Management</v>
      </c>
    </row>
    <row r="2209" spans="1:10" ht="29.25">
      <c r="A2209" s="178" t="s">
        <v>7369</v>
      </c>
      <c r="B2209" s="178" t="s">
        <v>88</v>
      </c>
      <c r="C2209" s="178" t="s">
        <v>5136</v>
      </c>
      <c r="D2209" s="197" t="s">
        <v>5137</v>
      </c>
      <c r="E2209" s="198" t="s">
        <v>88</v>
      </c>
      <c r="F2209" s="217">
        <v>-3.8699999999998909</v>
      </c>
      <c r="G2209" s="217">
        <v>-3.8699999999998909</v>
      </c>
      <c r="H2209" s="217">
        <v>0</v>
      </c>
      <c r="I2209" s="199" t="s">
        <v>7347</v>
      </c>
      <c r="J2209" s="178" t="str">
        <f>_xlfn.XLOOKUP('FP&amp;A FEMA Mapping'!I2209,'FP&amp;A NFC Mapping'!M:M,'FP&amp;A NFC Mapping'!N:N)</f>
        <v>Engineering and Asset Management</v>
      </c>
    </row>
    <row r="2210" spans="1:10" ht="29.25">
      <c r="A2210" s="178" t="s">
        <v>7369</v>
      </c>
      <c r="B2210" s="178" t="s">
        <v>88</v>
      </c>
      <c r="C2210" s="178" t="s">
        <v>5138</v>
      </c>
      <c r="D2210" s="197" t="s">
        <v>5139</v>
      </c>
      <c r="E2210" s="198" t="s">
        <v>88</v>
      </c>
      <c r="F2210" s="217">
        <v>300.41000000000003</v>
      </c>
      <c r="G2210" s="217">
        <v>-191.63</v>
      </c>
      <c r="H2210" s="217">
        <v>492.04</v>
      </c>
      <c r="I2210" s="199" t="s">
        <v>7347</v>
      </c>
      <c r="J2210" s="178" t="str">
        <f>_xlfn.XLOOKUP('FP&amp;A FEMA Mapping'!I2210,'FP&amp;A NFC Mapping'!M:M,'FP&amp;A NFC Mapping'!N:N)</f>
        <v>Engineering and Asset Management</v>
      </c>
    </row>
    <row r="2211" spans="1:10" ht="29.25">
      <c r="A2211" s="178" t="s">
        <v>7369</v>
      </c>
      <c r="B2211" s="178" t="s">
        <v>88</v>
      </c>
      <c r="C2211" s="178" t="s">
        <v>5140</v>
      </c>
      <c r="D2211" s="197" t="s">
        <v>5141</v>
      </c>
      <c r="E2211" s="198" t="s">
        <v>88</v>
      </c>
      <c r="F2211" s="217">
        <v>5922.4700000000021</v>
      </c>
      <c r="G2211" s="217">
        <v>11052.37</v>
      </c>
      <c r="H2211" s="217">
        <v>-5129.8999999999987</v>
      </c>
      <c r="I2211" s="199" t="s">
        <v>7347</v>
      </c>
      <c r="J2211" s="178" t="str">
        <f>_xlfn.XLOOKUP('FP&amp;A FEMA Mapping'!I2211,'FP&amp;A NFC Mapping'!M:M,'FP&amp;A NFC Mapping'!N:N)</f>
        <v>Engineering and Asset Management</v>
      </c>
    </row>
    <row r="2212" spans="1:10" ht="29.25">
      <c r="A2212" s="178" t="s">
        <v>7369</v>
      </c>
      <c r="B2212" s="178" t="s">
        <v>88</v>
      </c>
      <c r="C2212" s="178" t="s">
        <v>5142</v>
      </c>
      <c r="D2212" s="197" t="s">
        <v>5143</v>
      </c>
      <c r="E2212" s="198" t="s">
        <v>88</v>
      </c>
      <c r="F2212" s="217">
        <v>7993.1200000000063</v>
      </c>
      <c r="G2212" s="217">
        <v>21694.870000000003</v>
      </c>
      <c r="H2212" s="217">
        <v>-13701.749999999996</v>
      </c>
      <c r="I2212" s="199" t="s">
        <v>7347</v>
      </c>
      <c r="J2212" s="178" t="str">
        <f>_xlfn.XLOOKUP('FP&amp;A FEMA Mapping'!I2212,'FP&amp;A NFC Mapping'!M:M,'FP&amp;A NFC Mapping'!N:N)</f>
        <v>Engineering and Asset Management</v>
      </c>
    </row>
    <row r="2213" spans="1:10" ht="29.25">
      <c r="A2213" s="178" t="s">
        <v>7369</v>
      </c>
      <c r="B2213" s="178" t="s">
        <v>88</v>
      </c>
      <c r="C2213" s="178" t="s">
        <v>5144</v>
      </c>
      <c r="D2213" s="197" t="s">
        <v>5145</v>
      </c>
      <c r="E2213" s="198" t="s">
        <v>88</v>
      </c>
      <c r="F2213" s="217">
        <v>1946.4699999999993</v>
      </c>
      <c r="G2213" s="217">
        <v>2699.1199999999994</v>
      </c>
      <c r="H2213" s="217">
        <v>-752.65</v>
      </c>
      <c r="I2213" s="199" t="s">
        <v>7347</v>
      </c>
      <c r="J2213" s="178" t="str">
        <f>_xlfn.XLOOKUP('FP&amp;A FEMA Mapping'!I2213,'FP&amp;A NFC Mapping'!M:M,'FP&amp;A NFC Mapping'!N:N)</f>
        <v>Engineering and Asset Management</v>
      </c>
    </row>
    <row r="2214" spans="1:10" ht="29.25">
      <c r="A2214" s="178" t="s">
        <v>7369</v>
      </c>
      <c r="B2214" s="178" t="s">
        <v>88</v>
      </c>
      <c r="C2214" s="178" t="s">
        <v>5146</v>
      </c>
      <c r="D2214" s="197" t="s">
        <v>5147</v>
      </c>
      <c r="E2214" s="198" t="s">
        <v>88</v>
      </c>
      <c r="F2214" s="217">
        <v>1374.1499999999996</v>
      </c>
      <c r="G2214" s="217">
        <v>4048.4300000000003</v>
      </c>
      <c r="H2214" s="217">
        <v>-2674.2800000000007</v>
      </c>
      <c r="I2214" s="199" t="s">
        <v>7347</v>
      </c>
      <c r="J2214" s="178" t="str">
        <f>_xlfn.XLOOKUP('FP&amp;A FEMA Mapping'!I2214,'FP&amp;A NFC Mapping'!M:M,'FP&amp;A NFC Mapping'!N:N)</f>
        <v>Engineering and Asset Management</v>
      </c>
    </row>
    <row r="2215" spans="1:10" ht="29.25">
      <c r="A2215" s="178" t="s">
        <v>7369</v>
      </c>
      <c r="B2215" s="178" t="s">
        <v>88</v>
      </c>
      <c r="C2215" s="178" t="s">
        <v>5148</v>
      </c>
      <c r="D2215" s="197" t="s">
        <v>5149</v>
      </c>
      <c r="E2215" s="198" t="s">
        <v>88</v>
      </c>
      <c r="F2215" s="217">
        <v>-3973.0899999999997</v>
      </c>
      <c r="G2215" s="217">
        <v>-3873.87</v>
      </c>
      <c r="H2215" s="217">
        <v>-99.22</v>
      </c>
      <c r="I2215" s="199" t="s">
        <v>7347</v>
      </c>
      <c r="J2215" s="178" t="str">
        <f>_xlfn.XLOOKUP('FP&amp;A FEMA Mapping'!I2215,'FP&amp;A NFC Mapping'!M:M,'FP&amp;A NFC Mapping'!N:N)</f>
        <v>Engineering and Asset Management</v>
      </c>
    </row>
    <row r="2216" spans="1:10" ht="29.25">
      <c r="A2216" s="178" t="s">
        <v>7369</v>
      </c>
      <c r="B2216" s="178" t="s">
        <v>88</v>
      </c>
      <c r="C2216" s="178" t="s">
        <v>5150</v>
      </c>
      <c r="D2216" s="197" t="s">
        <v>5151</v>
      </c>
      <c r="E2216" s="198" t="s">
        <v>88</v>
      </c>
      <c r="F2216" s="217">
        <v>391.15999999999894</v>
      </c>
      <c r="G2216" s="217">
        <v>391.15999999999894</v>
      </c>
      <c r="H2216" s="217">
        <v>0</v>
      </c>
      <c r="I2216" s="199" t="s">
        <v>7347</v>
      </c>
      <c r="J2216" s="178" t="str">
        <f>_xlfn.XLOOKUP('FP&amp;A FEMA Mapping'!I2216,'FP&amp;A NFC Mapping'!M:M,'FP&amp;A NFC Mapping'!N:N)</f>
        <v>Engineering and Asset Management</v>
      </c>
    </row>
    <row r="2217" spans="1:10" ht="29.25">
      <c r="A2217" s="178" t="s">
        <v>7369</v>
      </c>
      <c r="B2217" s="178" t="s">
        <v>88</v>
      </c>
      <c r="C2217" s="178" t="s">
        <v>5152</v>
      </c>
      <c r="D2217" s="197" t="s">
        <v>5153</v>
      </c>
      <c r="E2217" s="198" t="s">
        <v>88</v>
      </c>
      <c r="F2217" s="217">
        <v>-4031.5400000000009</v>
      </c>
      <c r="G2217" s="217">
        <v>22284.46</v>
      </c>
      <c r="H2217" s="217">
        <v>-26316</v>
      </c>
      <c r="I2217" s="199" t="s">
        <v>7347</v>
      </c>
      <c r="J2217" s="178" t="str">
        <f>_xlfn.XLOOKUP('FP&amp;A FEMA Mapping'!I2217,'FP&amp;A NFC Mapping'!M:M,'FP&amp;A NFC Mapping'!N:N)</f>
        <v>Engineering and Asset Management</v>
      </c>
    </row>
    <row r="2218" spans="1:10" ht="29.25">
      <c r="A2218" s="178" t="s">
        <v>7369</v>
      </c>
      <c r="B2218" s="178" t="s">
        <v>88</v>
      </c>
      <c r="C2218" s="178" t="s">
        <v>5154</v>
      </c>
      <c r="D2218" s="197" t="s">
        <v>5155</v>
      </c>
      <c r="E2218" s="198" t="s">
        <v>88</v>
      </c>
      <c r="F2218" s="217">
        <v>-964.85</v>
      </c>
      <c r="G2218" s="217">
        <v>-964.85</v>
      </c>
      <c r="H2218" s="217">
        <v>0</v>
      </c>
      <c r="I2218" s="199" t="s">
        <v>7347</v>
      </c>
      <c r="J2218" s="178" t="str">
        <f>_xlfn.XLOOKUP('FP&amp;A FEMA Mapping'!I2218,'FP&amp;A NFC Mapping'!M:M,'FP&amp;A NFC Mapping'!N:N)</f>
        <v>Engineering and Asset Management</v>
      </c>
    </row>
    <row r="2219" spans="1:10" ht="29.25">
      <c r="A2219" s="178" t="s">
        <v>7369</v>
      </c>
      <c r="B2219" s="178" t="s">
        <v>88</v>
      </c>
      <c r="C2219" s="178" t="s">
        <v>5156</v>
      </c>
      <c r="D2219" s="197" t="s">
        <v>5157</v>
      </c>
      <c r="E2219" s="198" t="s">
        <v>88</v>
      </c>
      <c r="F2219" s="217">
        <v>766.08000000000015</v>
      </c>
      <c r="G2219" s="217">
        <v>48.720000000000084</v>
      </c>
      <c r="H2219" s="217">
        <v>717.36000000000013</v>
      </c>
      <c r="I2219" s="199" t="s">
        <v>7347</v>
      </c>
      <c r="J2219" s="178" t="str">
        <f>_xlfn.XLOOKUP('FP&amp;A FEMA Mapping'!I2219,'FP&amp;A NFC Mapping'!M:M,'FP&amp;A NFC Mapping'!N:N)</f>
        <v>Engineering and Asset Management</v>
      </c>
    </row>
    <row r="2220" spans="1:10" ht="29.25">
      <c r="A2220" s="178" t="s">
        <v>7369</v>
      </c>
      <c r="B2220" s="178" t="s">
        <v>88</v>
      </c>
      <c r="C2220" s="178" t="s">
        <v>5158</v>
      </c>
      <c r="D2220" s="197" t="s">
        <v>5159</v>
      </c>
      <c r="E2220" s="198" t="s">
        <v>88</v>
      </c>
      <c r="F2220" s="217">
        <v>2996.8600000000156</v>
      </c>
      <c r="G2220" s="217">
        <v>2937.2100000000164</v>
      </c>
      <c r="H2220" s="217">
        <v>59.649999999998983</v>
      </c>
      <c r="I2220" s="199" t="s">
        <v>7347</v>
      </c>
      <c r="J2220" s="178" t="str">
        <f>_xlfn.XLOOKUP('FP&amp;A FEMA Mapping'!I2220,'FP&amp;A NFC Mapping'!M:M,'FP&amp;A NFC Mapping'!N:N)</f>
        <v>Engineering and Asset Management</v>
      </c>
    </row>
    <row r="2221" spans="1:10" ht="29.25">
      <c r="A2221" s="178" t="s">
        <v>7369</v>
      </c>
      <c r="B2221" s="178" t="s">
        <v>88</v>
      </c>
      <c r="C2221" s="178" t="s">
        <v>5160</v>
      </c>
      <c r="D2221" s="197" t="s">
        <v>5161</v>
      </c>
      <c r="E2221" s="198" t="s">
        <v>88</v>
      </c>
      <c r="F2221" s="217">
        <v>2285.869999999999</v>
      </c>
      <c r="G2221" s="217">
        <v>5912.869999999999</v>
      </c>
      <c r="H2221" s="217">
        <v>-3627</v>
      </c>
      <c r="I2221" s="199" t="s">
        <v>7347</v>
      </c>
      <c r="J2221" s="178" t="str">
        <f>_xlfn.XLOOKUP('FP&amp;A FEMA Mapping'!I2221,'FP&amp;A NFC Mapping'!M:M,'FP&amp;A NFC Mapping'!N:N)</f>
        <v>Engineering and Asset Management</v>
      </c>
    </row>
    <row r="2222" spans="1:10" ht="29.25">
      <c r="A2222" s="178" t="s">
        <v>7369</v>
      </c>
      <c r="B2222" s="178" t="s">
        <v>88</v>
      </c>
      <c r="C2222" s="178" t="s">
        <v>5162</v>
      </c>
      <c r="D2222" s="197" t="s">
        <v>5163</v>
      </c>
      <c r="E2222" s="198" t="s">
        <v>88</v>
      </c>
      <c r="F2222" s="217">
        <v>566.11000000000013</v>
      </c>
      <c r="G2222" s="217">
        <v>59.670000000000016</v>
      </c>
      <c r="H2222" s="217">
        <v>506.44000000000005</v>
      </c>
      <c r="I2222" s="199" t="s">
        <v>7347</v>
      </c>
      <c r="J2222" s="178" t="str">
        <f>_xlfn.XLOOKUP('FP&amp;A FEMA Mapping'!I2222,'FP&amp;A NFC Mapping'!M:M,'FP&amp;A NFC Mapping'!N:N)</f>
        <v>Engineering and Asset Management</v>
      </c>
    </row>
    <row r="2223" spans="1:10" ht="29.25">
      <c r="A2223" s="178" t="s">
        <v>7369</v>
      </c>
      <c r="B2223" s="178" t="s">
        <v>88</v>
      </c>
      <c r="C2223" s="178" t="s">
        <v>5164</v>
      </c>
      <c r="D2223" s="197" t="s">
        <v>5165</v>
      </c>
      <c r="E2223" s="198" t="s">
        <v>88</v>
      </c>
      <c r="F2223" s="217">
        <v>15566.480000000001</v>
      </c>
      <c r="G2223" s="217">
        <v>14408.76</v>
      </c>
      <c r="H2223" s="217">
        <v>1157.7200000000012</v>
      </c>
      <c r="I2223" s="199" t="s">
        <v>7347</v>
      </c>
      <c r="J2223" s="178" t="str">
        <f>_xlfn.XLOOKUP('FP&amp;A FEMA Mapping'!I2223,'FP&amp;A NFC Mapping'!M:M,'FP&amp;A NFC Mapping'!N:N)</f>
        <v>Engineering and Asset Management</v>
      </c>
    </row>
    <row r="2224" spans="1:10" ht="29.25">
      <c r="A2224" s="178" t="s">
        <v>7369</v>
      </c>
      <c r="B2224" s="178" t="s">
        <v>88</v>
      </c>
      <c r="C2224" s="178" t="s">
        <v>5166</v>
      </c>
      <c r="D2224" s="197" t="s">
        <v>5167</v>
      </c>
      <c r="E2224" s="198" t="s">
        <v>88</v>
      </c>
      <c r="F2224" s="217">
        <v>784.97999999999979</v>
      </c>
      <c r="G2224" s="217">
        <v>815.26999999999975</v>
      </c>
      <c r="H2224" s="217">
        <v>-30.289999999999957</v>
      </c>
      <c r="I2224" s="199" t="s">
        <v>7347</v>
      </c>
      <c r="J2224" s="178" t="str">
        <f>_xlfn.XLOOKUP('FP&amp;A FEMA Mapping'!I2224,'FP&amp;A NFC Mapping'!M:M,'FP&amp;A NFC Mapping'!N:N)</f>
        <v>Engineering and Asset Management</v>
      </c>
    </row>
    <row r="2225" spans="1:10" ht="29.25">
      <c r="A2225" s="178" t="s">
        <v>7369</v>
      </c>
      <c r="B2225" s="178" t="s">
        <v>88</v>
      </c>
      <c r="C2225" s="178" t="s">
        <v>5168</v>
      </c>
      <c r="D2225" s="197" t="s">
        <v>5169</v>
      </c>
      <c r="E2225" s="198" t="s">
        <v>88</v>
      </c>
      <c r="F2225" s="217">
        <v>1011.6199999999999</v>
      </c>
      <c r="G2225" s="217">
        <v>1116.32</v>
      </c>
      <c r="H2225" s="217">
        <v>-104.7</v>
      </c>
      <c r="I2225" s="199" t="s">
        <v>7347</v>
      </c>
      <c r="J2225" s="178" t="str">
        <f>_xlfn.XLOOKUP('FP&amp;A FEMA Mapping'!I2225,'FP&amp;A NFC Mapping'!M:M,'FP&amp;A NFC Mapping'!N:N)</f>
        <v>Engineering and Asset Management</v>
      </c>
    </row>
    <row r="2226" spans="1:10" ht="29.25">
      <c r="A2226" s="178" t="s">
        <v>7369</v>
      </c>
      <c r="B2226" s="178" t="s">
        <v>88</v>
      </c>
      <c r="C2226" s="178" t="s">
        <v>5170</v>
      </c>
      <c r="D2226" s="197" t="s">
        <v>5171</v>
      </c>
      <c r="E2226" s="198" t="s">
        <v>88</v>
      </c>
      <c r="F2226" s="217">
        <v>1330.7000000000003</v>
      </c>
      <c r="G2226" s="217">
        <v>3610.65</v>
      </c>
      <c r="H2226" s="217">
        <v>-2279.9499999999998</v>
      </c>
      <c r="I2226" s="199" t="s">
        <v>7347</v>
      </c>
      <c r="J2226" s="178" t="str">
        <f>_xlfn.XLOOKUP('FP&amp;A FEMA Mapping'!I2226,'FP&amp;A NFC Mapping'!M:M,'FP&amp;A NFC Mapping'!N:N)</f>
        <v>Engineering and Asset Management</v>
      </c>
    </row>
    <row r="2227" spans="1:10" ht="29.25">
      <c r="A2227" s="178" t="s">
        <v>7369</v>
      </c>
      <c r="B2227" s="178" t="s">
        <v>88</v>
      </c>
      <c r="C2227" s="178" t="s">
        <v>5172</v>
      </c>
      <c r="D2227" s="197" t="s">
        <v>5173</v>
      </c>
      <c r="E2227" s="198" t="s">
        <v>88</v>
      </c>
      <c r="F2227" s="217">
        <v>-1.1499999999999999</v>
      </c>
      <c r="G2227" s="217">
        <v>-1.1499999999999999</v>
      </c>
      <c r="H2227" s="217">
        <v>0</v>
      </c>
      <c r="I2227" s="199" t="s">
        <v>7347</v>
      </c>
      <c r="J2227" s="178" t="str">
        <f>_xlfn.XLOOKUP('FP&amp;A FEMA Mapping'!I2227,'FP&amp;A NFC Mapping'!M:M,'FP&amp;A NFC Mapping'!N:N)</f>
        <v>Engineering and Asset Management</v>
      </c>
    </row>
    <row r="2228" spans="1:10" ht="29.25">
      <c r="A2228" s="178" t="s">
        <v>7369</v>
      </c>
      <c r="B2228" s="178" t="s">
        <v>88</v>
      </c>
      <c r="C2228" s="178" t="s">
        <v>5174</v>
      </c>
      <c r="D2228" s="197" t="s">
        <v>5175</v>
      </c>
      <c r="E2228" s="198" t="s">
        <v>88</v>
      </c>
      <c r="F2228" s="217">
        <v>13974.249999999998</v>
      </c>
      <c r="G2228" s="217">
        <v>11991.59</v>
      </c>
      <c r="H2228" s="217">
        <v>1982.659999999998</v>
      </c>
      <c r="I2228" s="199" t="s">
        <v>7347</v>
      </c>
      <c r="J2228" s="178" t="str">
        <f>_xlfn.XLOOKUP('FP&amp;A FEMA Mapping'!I2228,'FP&amp;A NFC Mapping'!M:M,'FP&amp;A NFC Mapping'!N:N)</f>
        <v>Engineering and Asset Management</v>
      </c>
    </row>
    <row r="2229" spans="1:10" ht="29.25">
      <c r="A2229" s="178" t="s">
        <v>7369</v>
      </c>
      <c r="B2229" s="178" t="s">
        <v>88</v>
      </c>
      <c r="C2229" s="178" t="s">
        <v>5176</v>
      </c>
      <c r="D2229" s="197" t="s">
        <v>5177</v>
      </c>
      <c r="E2229" s="198" t="s">
        <v>88</v>
      </c>
      <c r="F2229" s="217">
        <v>1091.4199999999983</v>
      </c>
      <c r="G2229" s="217">
        <v>15161.83</v>
      </c>
      <c r="H2229" s="217">
        <v>-14070.410000000002</v>
      </c>
      <c r="I2229" s="199" t="s">
        <v>7347</v>
      </c>
      <c r="J2229" s="178" t="str">
        <f>_xlfn.XLOOKUP('FP&amp;A FEMA Mapping'!I2229,'FP&amp;A NFC Mapping'!M:M,'FP&amp;A NFC Mapping'!N:N)</f>
        <v>Engineering and Asset Management</v>
      </c>
    </row>
    <row r="2230" spans="1:10" ht="29.25">
      <c r="A2230" s="178" t="s">
        <v>7369</v>
      </c>
      <c r="B2230" s="178" t="s">
        <v>88</v>
      </c>
      <c r="C2230" s="178" t="s">
        <v>5178</v>
      </c>
      <c r="D2230" s="197" t="s">
        <v>5179</v>
      </c>
      <c r="E2230" s="198" t="s">
        <v>88</v>
      </c>
      <c r="F2230" s="217">
        <v>-1754.9100000000008</v>
      </c>
      <c r="G2230" s="217">
        <v>254.6899999999996</v>
      </c>
      <c r="H2230" s="217">
        <v>-2009.6000000000004</v>
      </c>
      <c r="I2230" s="199" t="s">
        <v>7347</v>
      </c>
      <c r="J2230" s="178" t="str">
        <f>_xlfn.XLOOKUP('FP&amp;A FEMA Mapping'!I2230,'FP&amp;A NFC Mapping'!M:M,'FP&amp;A NFC Mapping'!N:N)</f>
        <v>Engineering and Asset Management</v>
      </c>
    </row>
    <row r="2231" spans="1:10" ht="29.25">
      <c r="A2231" s="178" t="s">
        <v>7369</v>
      </c>
      <c r="B2231" s="178" t="s">
        <v>88</v>
      </c>
      <c r="C2231" s="178" t="s">
        <v>5180</v>
      </c>
      <c r="D2231" s="197" t="s">
        <v>5181</v>
      </c>
      <c r="E2231" s="198" t="s">
        <v>88</v>
      </c>
      <c r="F2231" s="217">
        <v>0</v>
      </c>
      <c r="G2231" s="217">
        <v>0</v>
      </c>
      <c r="H2231" s="217">
        <v>0</v>
      </c>
      <c r="I2231" s="199" t="s">
        <v>7347</v>
      </c>
      <c r="J2231" s="178" t="str">
        <f>_xlfn.XLOOKUP('FP&amp;A FEMA Mapping'!I2231,'FP&amp;A NFC Mapping'!M:M,'FP&amp;A NFC Mapping'!N:N)</f>
        <v>Engineering and Asset Management</v>
      </c>
    </row>
    <row r="2232" spans="1:10" ht="29.25">
      <c r="A2232" s="178" t="s">
        <v>7369</v>
      </c>
      <c r="B2232" s="178" t="s">
        <v>88</v>
      </c>
      <c r="C2232" s="178" t="s">
        <v>5182</v>
      </c>
      <c r="D2232" s="197" t="s">
        <v>5183</v>
      </c>
      <c r="E2232" s="198" t="s">
        <v>88</v>
      </c>
      <c r="F2232" s="217">
        <v>-1625.2900000000009</v>
      </c>
      <c r="G2232" s="217">
        <v>3514.0999999999995</v>
      </c>
      <c r="H2232" s="217">
        <v>-5139.3900000000003</v>
      </c>
      <c r="I2232" s="199" t="s">
        <v>7347</v>
      </c>
      <c r="J2232" s="178" t="str">
        <f>_xlfn.XLOOKUP('FP&amp;A FEMA Mapping'!I2232,'FP&amp;A NFC Mapping'!M:M,'FP&amp;A NFC Mapping'!N:N)</f>
        <v>Engineering and Asset Management</v>
      </c>
    </row>
    <row r="2233" spans="1:10" ht="29.25">
      <c r="A2233" s="178" t="s">
        <v>7369</v>
      </c>
      <c r="B2233" s="178" t="s">
        <v>88</v>
      </c>
      <c r="C2233" s="178" t="s">
        <v>5184</v>
      </c>
      <c r="D2233" s="197" t="s">
        <v>5185</v>
      </c>
      <c r="E2233" s="198" t="s">
        <v>88</v>
      </c>
      <c r="F2233" s="217">
        <v>1074.6100000000001</v>
      </c>
      <c r="G2233" s="217">
        <v>899.63</v>
      </c>
      <c r="H2233" s="217">
        <v>174.98000000000002</v>
      </c>
      <c r="I2233" s="199" t="s">
        <v>7347</v>
      </c>
      <c r="J2233" s="178" t="str">
        <f>_xlfn.XLOOKUP('FP&amp;A FEMA Mapping'!I2233,'FP&amp;A NFC Mapping'!M:M,'FP&amp;A NFC Mapping'!N:N)</f>
        <v>Engineering and Asset Management</v>
      </c>
    </row>
    <row r="2234" spans="1:10" ht="29.25">
      <c r="A2234" s="178" t="s">
        <v>7369</v>
      </c>
      <c r="B2234" s="178" t="s">
        <v>88</v>
      </c>
      <c r="C2234" s="178" t="s">
        <v>5186</v>
      </c>
      <c r="D2234" s="197" t="s">
        <v>5187</v>
      </c>
      <c r="E2234" s="198" t="s">
        <v>88</v>
      </c>
      <c r="F2234" s="217">
        <v>28365.94</v>
      </c>
      <c r="G2234" s="217">
        <v>24997.66</v>
      </c>
      <c r="H2234" s="217">
        <v>3368.2799999999988</v>
      </c>
      <c r="I2234" s="199" t="s">
        <v>7347</v>
      </c>
      <c r="J2234" s="178" t="str">
        <f>_xlfn.XLOOKUP('FP&amp;A FEMA Mapping'!I2234,'FP&amp;A NFC Mapping'!M:M,'FP&amp;A NFC Mapping'!N:N)</f>
        <v>Engineering and Asset Management</v>
      </c>
    </row>
    <row r="2235" spans="1:10" ht="29.25">
      <c r="A2235" s="178" t="s">
        <v>7369</v>
      </c>
      <c r="B2235" s="178" t="s">
        <v>88</v>
      </c>
      <c r="C2235" s="178" t="s">
        <v>5188</v>
      </c>
      <c r="D2235" s="197" t="s">
        <v>5189</v>
      </c>
      <c r="E2235" s="198" t="s">
        <v>88</v>
      </c>
      <c r="F2235" s="217">
        <v>-2156.8099999999977</v>
      </c>
      <c r="G2235" s="217">
        <v>6935.7199999999993</v>
      </c>
      <c r="H2235" s="217">
        <v>-9092.529999999997</v>
      </c>
      <c r="I2235" s="199" t="s">
        <v>7347</v>
      </c>
      <c r="J2235" s="178" t="str">
        <f>_xlfn.XLOOKUP('FP&amp;A FEMA Mapping'!I2235,'FP&amp;A NFC Mapping'!M:M,'FP&amp;A NFC Mapping'!N:N)</f>
        <v>Engineering and Asset Management</v>
      </c>
    </row>
    <row r="2236" spans="1:10" ht="29.25">
      <c r="A2236" s="178" t="s">
        <v>7369</v>
      </c>
      <c r="B2236" s="178" t="s">
        <v>88</v>
      </c>
      <c r="C2236" s="178" t="s">
        <v>5190</v>
      </c>
      <c r="D2236" s="197" t="s">
        <v>5191</v>
      </c>
      <c r="E2236" s="198" t="s">
        <v>88</v>
      </c>
      <c r="F2236" s="217">
        <v>0</v>
      </c>
      <c r="G2236" s="217">
        <v>0</v>
      </c>
      <c r="H2236" s="217">
        <v>0</v>
      </c>
      <c r="I2236" s="199" t="s">
        <v>7347</v>
      </c>
      <c r="J2236" s="178" t="str">
        <f>_xlfn.XLOOKUP('FP&amp;A FEMA Mapping'!I2236,'FP&amp;A NFC Mapping'!M:M,'FP&amp;A NFC Mapping'!N:N)</f>
        <v>Engineering and Asset Management</v>
      </c>
    </row>
    <row r="2237" spans="1:10" ht="29.25">
      <c r="A2237" s="178" t="s">
        <v>7369</v>
      </c>
      <c r="B2237" s="178" t="s">
        <v>88</v>
      </c>
      <c r="C2237" s="178" t="s">
        <v>5192</v>
      </c>
      <c r="D2237" s="197" t="s">
        <v>5193</v>
      </c>
      <c r="E2237" s="198" t="s">
        <v>88</v>
      </c>
      <c r="F2237" s="217">
        <v>-4.419999999999999</v>
      </c>
      <c r="G2237" s="217">
        <v>-4.419999999999999</v>
      </c>
      <c r="H2237" s="217">
        <v>0</v>
      </c>
      <c r="I2237" s="199" t="s">
        <v>7347</v>
      </c>
      <c r="J2237" s="178" t="str">
        <f>_xlfn.XLOOKUP('FP&amp;A FEMA Mapping'!I2237,'FP&amp;A NFC Mapping'!M:M,'FP&amp;A NFC Mapping'!N:N)</f>
        <v>Engineering and Asset Management</v>
      </c>
    </row>
    <row r="2238" spans="1:10" ht="29.25">
      <c r="A2238" s="178" t="s">
        <v>7369</v>
      </c>
      <c r="B2238" s="178" t="s">
        <v>88</v>
      </c>
      <c r="C2238" s="178" t="s">
        <v>5194</v>
      </c>
      <c r="D2238" s="197" t="s">
        <v>5195</v>
      </c>
      <c r="E2238" s="198" t="s">
        <v>88</v>
      </c>
      <c r="F2238" s="217">
        <v>-6165.5499999999984</v>
      </c>
      <c r="G2238" s="217">
        <v>1576.4099999999999</v>
      </c>
      <c r="H2238" s="217">
        <v>-7741.9599999999982</v>
      </c>
      <c r="I2238" s="199" t="s">
        <v>7347</v>
      </c>
      <c r="J2238" s="178" t="str">
        <f>_xlfn.XLOOKUP('FP&amp;A FEMA Mapping'!I2238,'FP&amp;A NFC Mapping'!M:M,'FP&amp;A NFC Mapping'!N:N)</f>
        <v>Engineering and Asset Management</v>
      </c>
    </row>
    <row r="2239" spans="1:10" ht="29.25">
      <c r="A2239" s="178" t="s">
        <v>7369</v>
      </c>
      <c r="B2239" s="178" t="s">
        <v>88</v>
      </c>
      <c r="C2239" s="178" t="s">
        <v>5196</v>
      </c>
      <c r="D2239" s="197" t="s">
        <v>5197</v>
      </c>
      <c r="E2239" s="198" t="s">
        <v>88</v>
      </c>
      <c r="F2239" s="217">
        <v>6866.29</v>
      </c>
      <c r="G2239" s="217">
        <v>1059.7299999999996</v>
      </c>
      <c r="H2239" s="217">
        <v>5806.56</v>
      </c>
      <c r="I2239" s="199" t="s">
        <v>7347</v>
      </c>
      <c r="J2239" s="178" t="str">
        <f>_xlfn.XLOOKUP('FP&amp;A FEMA Mapping'!I2239,'FP&amp;A NFC Mapping'!M:M,'FP&amp;A NFC Mapping'!N:N)</f>
        <v>Engineering and Asset Management</v>
      </c>
    </row>
    <row r="2240" spans="1:10" ht="29.25">
      <c r="A2240" s="178" t="s">
        <v>7369</v>
      </c>
      <c r="B2240" s="178" t="s">
        <v>88</v>
      </c>
      <c r="C2240" s="178" t="s">
        <v>5198</v>
      </c>
      <c r="D2240" s="197" t="s">
        <v>5199</v>
      </c>
      <c r="E2240" s="198" t="s">
        <v>88</v>
      </c>
      <c r="F2240" s="217">
        <v>-1446.7000000000007</v>
      </c>
      <c r="G2240" s="217">
        <v>5588.9599999999991</v>
      </c>
      <c r="H2240" s="217">
        <v>-7035.66</v>
      </c>
      <c r="I2240" s="199" t="s">
        <v>7347</v>
      </c>
      <c r="J2240" s="178" t="str">
        <f>_xlfn.XLOOKUP('FP&amp;A FEMA Mapping'!I2240,'FP&amp;A NFC Mapping'!M:M,'FP&amp;A NFC Mapping'!N:N)</f>
        <v>Engineering and Asset Management</v>
      </c>
    </row>
    <row r="2241" spans="1:10" ht="29.25">
      <c r="A2241" s="178" t="s">
        <v>7369</v>
      </c>
      <c r="B2241" s="178" t="s">
        <v>88</v>
      </c>
      <c r="C2241" s="178" t="s">
        <v>5200</v>
      </c>
      <c r="D2241" s="197" t="s">
        <v>5201</v>
      </c>
      <c r="E2241" s="198" t="s">
        <v>88</v>
      </c>
      <c r="F2241" s="217">
        <v>-8441.8199999999979</v>
      </c>
      <c r="G2241" s="217">
        <v>5854.5000000000018</v>
      </c>
      <c r="H2241" s="217">
        <v>-14296.32</v>
      </c>
      <c r="I2241" s="199" t="s">
        <v>7347</v>
      </c>
      <c r="J2241" s="178" t="str">
        <f>_xlfn.XLOOKUP('FP&amp;A FEMA Mapping'!I2241,'FP&amp;A NFC Mapping'!M:M,'FP&amp;A NFC Mapping'!N:N)</f>
        <v>Engineering and Asset Management</v>
      </c>
    </row>
    <row r="2242" spans="1:10" ht="29.25">
      <c r="A2242" s="178" t="s">
        <v>7369</v>
      </c>
      <c r="B2242" s="178" t="s">
        <v>88</v>
      </c>
      <c r="C2242" s="178" t="s">
        <v>5202</v>
      </c>
      <c r="D2242" s="197" t="s">
        <v>5203</v>
      </c>
      <c r="E2242" s="198" t="s">
        <v>88</v>
      </c>
      <c r="F2242" s="217">
        <v>688.29000000000008</v>
      </c>
      <c r="G2242" s="217">
        <v>699.3900000000001</v>
      </c>
      <c r="H2242" s="217">
        <v>-11.1</v>
      </c>
      <c r="I2242" s="199" t="s">
        <v>7347</v>
      </c>
      <c r="J2242" s="178" t="str">
        <f>_xlfn.XLOOKUP('FP&amp;A FEMA Mapping'!I2242,'FP&amp;A NFC Mapping'!M:M,'FP&amp;A NFC Mapping'!N:N)</f>
        <v>Engineering and Asset Management</v>
      </c>
    </row>
    <row r="2243" spans="1:10" ht="29.25">
      <c r="A2243" s="178" t="s">
        <v>7369</v>
      </c>
      <c r="B2243" s="178" t="s">
        <v>88</v>
      </c>
      <c r="C2243" s="178" t="s">
        <v>5204</v>
      </c>
      <c r="D2243" s="197" t="s">
        <v>5205</v>
      </c>
      <c r="E2243" s="198" t="s">
        <v>88</v>
      </c>
      <c r="F2243" s="217">
        <v>1362.45</v>
      </c>
      <c r="G2243" s="217">
        <v>1362.45</v>
      </c>
      <c r="H2243" s="217">
        <v>0</v>
      </c>
      <c r="I2243" s="199" t="s">
        <v>7347</v>
      </c>
      <c r="J2243" s="178" t="str">
        <f>_xlfn.XLOOKUP('FP&amp;A FEMA Mapping'!I2243,'FP&amp;A NFC Mapping'!M:M,'FP&amp;A NFC Mapping'!N:N)</f>
        <v>Engineering and Asset Management</v>
      </c>
    </row>
    <row r="2244" spans="1:10" ht="29.25">
      <c r="A2244" s="178" t="s">
        <v>7369</v>
      </c>
      <c r="B2244" s="178" t="s">
        <v>88</v>
      </c>
      <c r="C2244" s="178" t="s">
        <v>5206</v>
      </c>
      <c r="D2244" s="197" t="s">
        <v>5207</v>
      </c>
      <c r="E2244" s="198" t="s">
        <v>88</v>
      </c>
      <c r="F2244" s="217">
        <v>7269.3999999999969</v>
      </c>
      <c r="G2244" s="217">
        <v>11784.999999999996</v>
      </c>
      <c r="H2244" s="217">
        <v>-4515.5999999999995</v>
      </c>
      <c r="I2244" s="199" t="s">
        <v>7347</v>
      </c>
      <c r="J2244" s="178" t="str">
        <f>_xlfn.XLOOKUP('FP&amp;A FEMA Mapping'!I2244,'FP&amp;A NFC Mapping'!M:M,'FP&amp;A NFC Mapping'!N:N)</f>
        <v>Engineering and Asset Management</v>
      </c>
    </row>
    <row r="2245" spans="1:10" ht="29.25">
      <c r="A2245" s="178" t="s">
        <v>7369</v>
      </c>
      <c r="B2245" s="178" t="s">
        <v>88</v>
      </c>
      <c r="C2245" s="178" t="s">
        <v>5208</v>
      </c>
      <c r="D2245" s="197" t="s">
        <v>5209</v>
      </c>
      <c r="E2245" s="198" t="s">
        <v>88</v>
      </c>
      <c r="F2245" s="217">
        <v>84.6099999999999</v>
      </c>
      <c r="G2245" s="217">
        <v>-373.23</v>
      </c>
      <c r="H2245" s="217">
        <v>457.83999999999992</v>
      </c>
      <c r="I2245" s="199" t="s">
        <v>7347</v>
      </c>
      <c r="J2245" s="178" t="str">
        <f>_xlfn.XLOOKUP('FP&amp;A FEMA Mapping'!I2245,'FP&amp;A NFC Mapping'!M:M,'FP&amp;A NFC Mapping'!N:N)</f>
        <v>Engineering and Asset Management</v>
      </c>
    </row>
    <row r="2246" spans="1:10" ht="29.25">
      <c r="A2246" s="178" t="s">
        <v>7369</v>
      </c>
      <c r="B2246" s="178" t="s">
        <v>88</v>
      </c>
      <c r="C2246" s="178" t="s">
        <v>5210</v>
      </c>
      <c r="D2246" s="197" t="s">
        <v>5211</v>
      </c>
      <c r="E2246" s="198" t="s">
        <v>88</v>
      </c>
      <c r="F2246" s="217">
        <v>319.52</v>
      </c>
      <c r="G2246" s="217">
        <v>408.5</v>
      </c>
      <c r="H2246" s="217">
        <v>-88.98</v>
      </c>
      <c r="I2246" s="199" t="s">
        <v>7347</v>
      </c>
      <c r="J2246" s="178" t="str">
        <f>_xlfn.XLOOKUP('FP&amp;A FEMA Mapping'!I2246,'FP&amp;A NFC Mapping'!M:M,'FP&amp;A NFC Mapping'!N:N)</f>
        <v>Engineering and Asset Management</v>
      </c>
    </row>
    <row r="2247" spans="1:10" ht="29.25">
      <c r="A2247" s="178" t="s">
        <v>7369</v>
      </c>
      <c r="B2247" s="178" t="s">
        <v>88</v>
      </c>
      <c r="C2247" s="178" t="s">
        <v>5212</v>
      </c>
      <c r="D2247" s="197" t="s">
        <v>5213</v>
      </c>
      <c r="E2247" s="198" t="s">
        <v>88</v>
      </c>
      <c r="F2247" s="217">
        <v>953.5</v>
      </c>
      <c r="G2247" s="217">
        <v>815.92000000000007</v>
      </c>
      <c r="H2247" s="217">
        <v>137.57999999999998</v>
      </c>
      <c r="I2247" s="199" t="s">
        <v>7347</v>
      </c>
      <c r="J2247" s="178" t="str">
        <f>_xlfn.XLOOKUP('FP&amp;A FEMA Mapping'!I2247,'FP&amp;A NFC Mapping'!M:M,'FP&amp;A NFC Mapping'!N:N)</f>
        <v>Engineering and Asset Management</v>
      </c>
    </row>
    <row r="2248" spans="1:10" ht="29.25">
      <c r="A2248" s="178" t="s">
        <v>7369</v>
      </c>
      <c r="B2248" s="178" t="s">
        <v>88</v>
      </c>
      <c r="C2248" s="178" t="s">
        <v>5214</v>
      </c>
      <c r="D2248" s="197" t="s">
        <v>5215</v>
      </c>
      <c r="E2248" s="198" t="s">
        <v>88</v>
      </c>
      <c r="F2248" s="217">
        <v>1453.0900000000001</v>
      </c>
      <c r="G2248" s="217">
        <v>1421.7700000000002</v>
      </c>
      <c r="H2248" s="217">
        <v>31.320000000000004</v>
      </c>
      <c r="I2248" s="199" t="s">
        <v>7347</v>
      </c>
      <c r="J2248" s="178" t="str">
        <f>_xlfn.XLOOKUP('FP&amp;A FEMA Mapping'!I2248,'FP&amp;A NFC Mapping'!M:M,'FP&amp;A NFC Mapping'!N:N)</f>
        <v>Engineering and Asset Management</v>
      </c>
    </row>
    <row r="2249" spans="1:10" ht="29.25">
      <c r="A2249" s="178" t="s">
        <v>7369</v>
      </c>
      <c r="B2249" s="178" t="s">
        <v>88</v>
      </c>
      <c r="C2249" s="178" t="s">
        <v>5216</v>
      </c>
      <c r="D2249" s="197" t="s">
        <v>5217</v>
      </c>
      <c r="E2249" s="198" t="s">
        <v>88</v>
      </c>
      <c r="F2249" s="217">
        <v>0</v>
      </c>
      <c r="G2249" s="217">
        <v>0</v>
      </c>
      <c r="H2249" s="217">
        <v>0</v>
      </c>
      <c r="I2249" s="199" t="s">
        <v>7347</v>
      </c>
      <c r="J2249" s="178" t="str">
        <f>_xlfn.XLOOKUP('FP&amp;A FEMA Mapping'!I2249,'FP&amp;A NFC Mapping'!M:M,'FP&amp;A NFC Mapping'!N:N)</f>
        <v>Engineering and Asset Management</v>
      </c>
    </row>
    <row r="2250" spans="1:10" ht="29.25">
      <c r="A2250" s="178" t="s">
        <v>7369</v>
      </c>
      <c r="B2250" s="178" t="s">
        <v>88</v>
      </c>
      <c r="C2250" s="178" t="s">
        <v>5218</v>
      </c>
      <c r="D2250" s="197" t="s">
        <v>5219</v>
      </c>
      <c r="E2250" s="198" t="s">
        <v>88</v>
      </c>
      <c r="F2250" s="217">
        <v>158.82</v>
      </c>
      <c r="G2250" s="217">
        <v>0</v>
      </c>
      <c r="H2250" s="217">
        <v>158.82</v>
      </c>
      <c r="I2250" s="199" t="s">
        <v>7347</v>
      </c>
      <c r="J2250" s="178" t="str">
        <f>_xlfn.XLOOKUP('FP&amp;A FEMA Mapping'!I2250,'FP&amp;A NFC Mapping'!M:M,'FP&amp;A NFC Mapping'!N:N)</f>
        <v>Engineering and Asset Management</v>
      </c>
    </row>
    <row r="2251" spans="1:10" ht="29.25">
      <c r="A2251" s="178" t="s">
        <v>7369</v>
      </c>
      <c r="B2251" s="178" t="s">
        <v>88</v>
      </c>
      <c r="C2251" s="178" t="s">
        <v>5220</v>
      </c>
      <c r="D2251" s="197" t="s">
        <v>5221</v>
      </c>
      <c r="E2251" s="198" t="s">
        <v>88</v>
      </c>
      <c r="F2251" s="217">
        <v>0</v>
      </c>
      <c r="G2251" s="217">
        <v>0</v>
      </c>
      <c r="H2251" s="217">
        <v>0</v>
      </c>
      <c r="I2251" s="199" t="s">
        <v>7347</v>
      </c>
      <c r="J2251" s="178" t="str">
        <f>_xlfn.XLOOKUP('FP&amp;A FEMA Mapping'!I2251,'FP&amp;A NFC Mapping'!M:M,'FP&amp;A NFC Mapping'!N:N)</f>
        <v>Engineering and Asset Management</v>
      </c>
    </row>
    <row r="2252" spans="1:10" ht="29.25">
      <c r="A2252" s="178" t="s">
        <v>7369</v>
      </c>
      <c r="B2252" s="178" t="s">
        <v>88</v>
      </c>
      <c r="C2252" s="178" t="s">
        <v>5222</v>
      </c>
      <c r="D2252" s="197" t="s">
        <v>5223</v>
      </c>
      <c r="E2252" s="198" t="s">
        <v>88</v>
      </c>
      <c r="F2252" s="217">
        <v>147.94</v>
      </c>
      <c r="G2252" s="217">
        <v>147.94</v>
      </c>
      <c r="H2252" s="217">
        <v>0</v>
      </c>
      <c r="I2252" s="199" t="s">
        <v>7347</v>
      </c>
      <c r="J2252" s="178" t="str">
        <f>_xlfn.XLOOKUP('FP&amp;A FEMA Mapping'!I2252,'FP&amp;A NFC Mapping'!M:M,'FP&amp;A NFC Mapping'!N:N)</f>
        <v>Engineering and Asset Management</v>
      </c>
    </row>
    <row r="2253" spans="1:10" ht="29.25">
      <c r="A2253" s="178" t="s">
        <v>7369</v>
      </c>
      <c r="B2253" s="178" t="s">
        <v>88</v>
      </c>
      <c r="C2253" s="178" t="s">
        <v>5224</v>
      </c>
      <c r="D2253" s="197" t="s">
        <v>5225</v>
      </c>
      <c r="E2253" s="198" t="s">
        <v>88</v>
      </c>
      <c r="F2253" s="217">
        <v>671.59</v>
      </c>
      <c r="G2253" s="217">
        <v>849.56000000000006</v>
      </c>
      <c r="H2253" s="217">
        <v>-177.97</v>
      </c>
      <c r="I2253" s="199" t="s">
        <v>7347</v>
      </c>
      <c r="J2253" s="178" t="str">
        <f>_xlfn.XLOOKUP('FP&amp;A FEMA Mapping'!I2253,'FP&amp;A NFC Mapping'!M:M,'FP&amp;A NFC Mapping'!N:N)</f>
        <v>Engineering and Asset Management</v>
      </c>
    </row>
    <row r="2254" spans="1:10" ht="29.25">
      <c r="A2254" s="178" t="s">
        <v>7369</v>
      </c>
      <c r="B2254" s="178" t="s">
        <v>88</v>
      </c>
      <c r="C2254" s="178" t="s">
        <v>5226</v>
      </c>
      <c r="D2254" s="197" t="s">
        <v>5227</v>
      </c>
      <c r="E2254" s="198" t="s">
        <v>88</v>
      </c>
      <c r="F2254" s="217">
        <v>1393.5299999999988</v>
      </c>
      <c r="G2254" s="217">
        <v>131.76999999999953</v>
      </c>
      <c r="H2254" s="217">
        <v>1261.7599999999993</v>
      </c>
      <c r="I2254" s="199" t="s">
        <v>7347</v>
      </c>
      <c r="J2254" s="178" t="str">
        <f>_xlfn.XLOOKUP('FP&amp;A FEMA Mapping'!I2254,'FP&amp;A NFC Mapping'!M:M,'FP&amp;A NFC Mapping'!N:N)</f>
        <v>Engineering and Asset Management</v>
      </c>
    </row>
    <row r="2255" spans="1:10" ht="29.25">
      <c r="A2255" s="178" t="s">
        <v>7369</v>
      </c>
      <c r="B2255" s="178" t="s">
        <v>88</v>
      </c>
      <c r="C2255" s="178" t="s">
        <v>5228</v>
      </c>
      <c r="D2255" s="197" t="s">
        <v>5229</v>
      </c>
      <c r="E2255" s="198" t="s">
        <v>88</v>
      </c>
      <c r="F2255" s="217">
        <v>209.15</v>
      </c>
      <c r="G2255" s="217">
        <v>209.15</v>
      </c>
      <c r="H2255" s="217">
        <v>0</v>
      </c>
      <c r="I2255" s="199" t="s">
        <v>7347</v>
      </c>
      <c r="J2255" s="178" t="str">
        <f>_xlfn.XLOOKUP('FP&amp;A FEMA Mapping'!I2255,'FP&amp;A NFC Mapping'!M:M,'FP&amp;A NFC Mapping'!N:N)</f>
        <v>Engineering and Asset Management</v>
      </c>
    </row>
    <row r="2256" spans="1:10" ht="29.25">
      <c r="A2256" s="178" t="s">
        <v>7369</v>
      </c>
      <c r="B2256" s="178" t="s">
        <v>88</v>
      </c>
      <c r="C2256" s="178" t="s">
        <v>5230</v>
      </c>
      <c r="D2256" s="197" t="s">
        <v>5231</v>
      </c>
      <c r="E2256" s="198" t="s">
        <v>88</v>
      </c>
      <c r="F2256" s="217">
        <v>2240.6</v>
      </c>
      <c r="G2256" s="217">
        <v>2651.37</v>
      </c>
      <c r="H2256" s="217">
        <v>-410.7700000000001</v>
      </c>
      <c r="I2256" s="199" t="s">
        <v>7347</v>
      </c>
      <c r="J2256" s="178" t="str">
        <f>_xlfn.XLOOKUP('FP&amp;A FEMA Mapping'!I2256,'FP&amp;A NFC Mapping'!M:M,'FP&amp;A NFC Mapping'!N:N)</f>
        <v>Engineering and Asset Management</v>
      </c>
    </row>
    <row r="2257" spans="1:10" ht="29.25">
      <c r="A2257" s="178" t="s">
        <v>7369</v>
      </c>
      <c r="B2257" s="178" t="s">
        <v>88</v>
      </c>
      <c r="C2257" s="178" t="s">
        <v>5232</v>
      </c>
      <c r="D2257" s="197" t="s">
        <v>5233</v>
      </c>
      <c r="E2257" s="198" t="s">
        <v>88</v>
      </c>
      <c r="F2257" s="217">
        <v>7288.3600000000006</v>
      </c>
      <c r="G2257" s="217">
        <v>4376.66</v>
      </c>
      <c r="H2257" s="217">
        <v>2911.7000000000003</v>
      </c>
      <c r="I2257" s="199" t="s">
        <v>7347</v>
      </c>
      <c r="J2257" s="178" t="str">
        <f>_xlfn.XLOOKUP('FP&amp;A FEMA Mapping'!I2257,'FP&amp;A NFC Mapping'!M:M,'FP&amp;A NFC Mapping'!N:N)</f>
        <v>Engineering and Asset Management</v>
      </c>
    </row>
    <row r="2258" spans="1:10" ht="29.25">
      <c r="A2258" s="178" t="s">
        <v>7369</v>
      </c>
      <c r="B2258" s="178" t="s">
        <v>88</v>
      </c>
      <c r="C2258" s="178" t="s">
        <v>5234</v>
      </c>
      <c r="D2258" s="197" t="s">
        <v>5235</v>
      </c>
      <c r="E2258" s="198" t="s">
        <v>88</v>
      </c>
      <c r="F2258" s="217">
        <v>-13014.660000000002</v>
      </c>
      <c r="G2258" s="217">
        <v>1240.6699999999983</v>
      </c>
      <c r="H2258" s="217">
        <v>-14255.33</v>
      </c>
      <c r="I2258" s="199" t="s">
        <v>7347</v>
      </c>
      <c r="J2258" s="178" t="str">
        <f>_xlfn.XLOOKUP('FP&amp;A FEMA Mapping'!I2258,'FP&amp;A NFC Mapping'!M:M,'FP&amp;A NFC Mapping'!N:N)</f>
        <v>Engineering and Asset Management</v>
      </c>
    </row>
    <row r="2259" spans="1:10" ht="29.25">
      <c r="A2259" s="178" t="s">
        <v>7369</v>
      </c>
      <c r="B2259" s="178" t="s">
        <v>88</v>
      </c>
      <c r="C2259" s="178" t="s">
        <v>5236</v>
      </c>
      <c r="D2259" s="197" t="s">
        <v>5237</v>
      </c>
      <c r="E2259" s="198" t="s">
        <v>88</v>
      </c>
      <c r="F2259" s="217">
        <v>0</v>
      </c>
      <c r="G2259" s="217">
        <v>0</v>
      </c>
      <c r="H2259" s="217">
        <v>0</v>
      </c>
      <c r="I2259" s="199" t="s">
        <v>7347</v>
      </c>
      <c r="J2259" s="178" t="str">
        <f>_xlfn.XLOOKUP('FP&amp;A FEMA Mapping'!I2259,'FP&amp;A NFC Mapping'!M:M,'FP&amp;A NFC Mapping'!N:N)</f>
        <v>Engineering and Asset Management</v>
      </c>
    </row>
    <row r="2260" spans="1:10" ht="29.25">
      <c r="A2260" s="178" t="s">
        <v>7369</v>
      </c>
      <c r="B2260" s="178" t="s">
        <v>88</v>
      </c>
      <c r="C2260" s="178" t="s">
        <v>5238</v>
      </c>
      <c r="D2260" s="197" t="s">
        <v>5239</v>
      </c>
      <c r="E2260" s="198" t="s">
        <v>88</v>
      </c>
      <c r="F2260" s="217">
        <v>23937.230000000003</v>
      </c>
      <c r="G2260" s="217">
        <v>26066.04</v>
      </c>
      <c r="H2260" s="217">
        <v>-2128.8099999999981</v>
      </c>
      <c r="I2260" s="199" t="s">
        <v>7347</v>
      </c>
      <c r="J2260" s="178" t="str">
        <f>_xlfn.XLOOKUP('FP&amp;A FEMA Mapping'!I2260,'FP&amp;A NFC Mapping'!M:M,'FP&amp;A NFC Mapping'!N:N)</f>
        <v>Engineering and Asset Management</v>
      </c>
    </row>
    <row r="2261" spans="1:10" ht="29.25">
      <c r="A2261" s="178" t="s">
        <v>7369</v>
      </c>
      <c r="B2261" s="178" t="s">
        <v>88</v>
      </c>
      <c r="C2261" s="178" t="s">
        <v>5240</v>
      </c>
      <c r="D2261" s="197" t="s">
        <v>5241</v>
      </c>
      <c r="E2261" s="198" t="s">
        <v>88</v>
      </c>
      <c r="F2261" s="217">
        <v>0</v>
      </c>
      <c r="G2261" s="217">
        <v>0</v>
      </c>
      <c r="H2261" s="217">
        <v>0</v>
      </c>
      <c r="I2261" s="199" t="s">
        <v>7347</v>
      </c>
      <c r="J2261" s="178" t="str">
        <f>_xlfn.XLOOKUP('FP&amp;A FEMA Mapping'!I2261,'FP&amp;A NFC Mapping'!M:M,'FP&amp;A NFC Mapping'!N:N)</f>
        <v>Engineering and Asset Management</v>
      </c>
    </row>
    <row r="2262" spans="1:10" ht="29.25">
      <c r="A2262" s="178" t="s">
        <v>7369</v>
      </c>
      <c r="B2262" s="178" t="s">
        <v>88</v>
      </c>
      <c r="C2262" s="178" t="s">
        <v>5242</v>
      </c>
      <c r="D2262" s="197" t="s">
        <v>5243</v>
      </c>
      <c r="E2262" s="198" t="s">
        <v>88</v>
      </c>
      <c r="F2262" s="217">
        <v>0</v>
      </c>
      <c r="G2262" s="217">
        <v>0</v>
      </c>
      <c r="H2262" s="217">
        <v>0</v>
      </c>
      <c r="I2262" s="199" t="s">
        <v>7347</v>
      </c>
      <c r="J2262" s="178" t="str">
        <f>_xlfn.XLOOKUP('FP&amp;A FEMA Mapping'!I2262,'FP&amp;A NFC Mapping'!M:M,'FP&amp;A NFC Mapping'!N:N)</f>
        <v>Engineering and Asset Management</v>
      </c>
    </row>
    <row r="2263" spans="1:10" ht="29.25">
      <c r="A2263" s="178" t="s">
        <v>7369</v>
      </c>
      <c r="B2263" s="178" t="s">
        <v>88</v>
      </c>
      <c r="C2263" s="178" t="s">
        <v>5244</v>
      </c>
      <c r="D2263" s="197" t="s">
        <v>5245</v>
      </c>
      <c r="E2263" s="198" t="s">
        <v>88</v>
      </c>
      <c r="F2263" s="217">
        <v>342.92</v>
      </c>
      <c r="G2263" s="217">
        <v>0</v>
      </c>
      <c r="H2263" s="217">
        <v>342.92</v>
      </c>
      <c r="I2263" s="199" t="s">
        <v>7347</v>
      </c>
      <c r="J2263" s="178" t="str">
        <f>_xlfn.XLOOKUP('FP&amp;A FEMA Mapping'!I2263,'FP&amp;A NFC Mapping'!M:M,'FP&amp;A NFC Mapping'!N:N)</f>
        <v>Engineering and Asset Management</v>
      </c>
    </row>
    <row r="2264" spans="1:10" ht="29.25">
      <c r="A2264" s="178" t="s">
        <v>7369</v>
      </c>
      <c r="B2264" s="178" t="s">
        <v>88</v>
      </c>
      <c r="C2264" s="178" t="s">
        <v>5246</v>
      </c>
      <c r="D2264" s="197" t="s">
        <v>5247</v>
      </c>
      <c r="E2264" s="198" t="s">
        <v>88</v>
      </c>
      <c r="F2264" s="217">
        <v>0</v>
      </c>
      <c r="G2264" s="217">
        <v>0</v>
      </c>
      <c r="H2264" s="217">
        <v>0</v>
      </c>
      <c r="I2264" s="199" t="s">
        <v>7347</v>
      </c>
      <c r="J2264" s="178" t="str">
        <f>_xlfn.XLOOKUP('FP&amp;A FEMA Mapping'!I2264,'FP&amp;A NFC Mapping'!M:M,'FP&amp;A NFC Mapping'!N:N)</f>
        <v>Engineering and Asset Management</v>
      </c>
    </row>
    <row r="2265" spans="1:10" ht="29.25">
      <c r="A2265" s="178" t="s">
        <v>7369</v>
      </c>
      <c r="B2265" s="178" t="s">
        <v>88</v>
      </c>
      <c r="C2265" s="178" t="s">
        <v>5248</v>
      </c>
      <c r="D2265" s="197" t="s">
        <v>5249</v>
      </c>
      <c r="E2265" s="198" t="s">
        <v>88</v>
      </c>
      <c r="F2265" s="217">
        <v>-5.22</v>
      </c>
      <c r="G2265" s="217">
        <v>-5.22</v>
      </c>
      <c r="H2265" s="217">
        <v>0</v>
      </c>
      <c r="I2265" s="199" t="s">
        <v>7347</v>
      </c>
      <c r="J2265" s="178" t="str">
        <f>_xlfn.XLOOKUP('FP&amp;A FEMA Mapping'!I2265,'FP&amp;A NFC Mapping'!M:M,'FP&amp;A NFC Mapping'!N:N)</f>
        <v>Engineering and Asset Management</v>
      </c>
    </row>
    <row r="2266" spans="1:10" ht="29.25">
      <c r="A2266" s="178" t="s">
        <v>7369</v>
      </c>
      <c r="B2266" s="178" t="s">
        <v>88</v>
      </c>
      <c r="C2266" s="178" t="s">
        <v>5250</v>
      </c>
      <c r="D2266" s="197" t="s">
        <v>5251</v>
      </c>
      <c r="E2266" s="198" t="s">
        <v>88</v>
      </c>
      <c r="F2266" s="217">
        <v>2034.46</v>
      </c>
      <c r="G2266" s="217">
        <v>1190</v>
      </c>
      <c r="H2266" s="217">
        <v>844.45999999999992</v>
      </c>
      <c r="I2266" s="199" t="s">
        <v>7347</v>
      </c>
      <c r="J2266" s="178" t="str">
        <f>_xlfn.XLOOKUP('FP&amp;A FEMA Mapping'!I2266,'FP&amp;A NFC Mapping'!M:M,'FP&amp;A NFC Mapping'!N:N)</f>
        <v>Engineering and Asset Management</v>
      </c>
    </row>
    <row r="2267" spans="1:10" ht="29.25">
      <c r="A2267" s="178" t="s">
        <v>7369</v>
      </c>
      <c r="B2267" s="178" t="s">
        <v>88</v>
      </c>
      <c r="C2267" s="178" t="s">
        <v>5252</v>
      </c>
      <c r="D2267" s="197" t="s">
        <v>5253</v>
      </c>
      <c r="E2267" s="198" t="s">
        <v>88</v>
      </c>
      <c r="F2267" s="217">
        <v>267.87999999999994</v>
      </c>
      <c r="G2267" s="217">
        <v>0</v>
      </c>
      <c r="H2267" s="217">
        <v>267.87999999999994</v>
      </c>
      <c r="I2267" s="199" t="s">
        <v>7347</v>
      </c>
      <c r="J2267" s="178" t="str">
        <f>_xlfn.XLOOKUP('FP&amp;A FEMA Mapping'!I2267,'FP&amp;A NFC Mapping'!M:M,'FP&amp;A NFC Mapping'!N:N)</f>
        <v>Engineering and Asset Management</v>
      </c>
    </row>
    <row r="2268" spans="1:10" ht="29.25">
      <c r="A2268" s="178" t="s">
        <v>7369</v>
      </c>
      <c r="B2268" s="178" t="s">
        <v>88</v>
      </c>
      <c r="C2268" s="178" t="s">
        <v>5254</v>
      </c>
      <c r="D2268" s="197" t="s">
        <v>5255</v>
      </c>
      <c r="E2268" s="198" t="s">
        <v>88</v>
      </c>
      <c r="F2268" s="217">
        <v>1642.9499999999998</v>
      </c>
      <c r="G2268" s="217">
        <v>654.55999999999983</v>
      </c>
      <c r="H2268" s="217">
        <v>988.39</v>
      </c>
      <c r="I2268" s="199" t="s">
        <v>7347</v>
      </c>
      <c r="J2268" s="178" t="str">
        <f>_xlfn.XLOOKUP('FP&amp;A FEMA Mapping'!I2268,'FP&amp;A NFC Mapping'!M:M,'FP&amp;A NFC Mapping'!N:N)</f>
        <v>Engineering and Asset Management</v>
      </c>
    </row>
    <row r="2269" spans="1:10" ht="29.25">
      <c r="A2269" s="178" t="s">
        <v>7369</v>
      </c>
      <c r="B2269" s="178" t="s">
        <v>88</v>
      </c>
      <c r="C2269" s="178" t="s">
        <v>5256</v>
      </c>
      <c r="D2269" s="197" t="s">
        <v>5257</v>
      </c>
      <c r="E2269" s="198" t="s">
        <v>88</v>
      </c>
      <c r="F2269" s="217">
        <v>1200.8900000000008</v>
      </c>
      <c r="G2269" s="217">
        <v>1235.4100000000008</v>
      </c>
      <c r="H2269" s="217">
        <v>-34.51999999999996</v>
      </c>
      <c r="I2269" s="199" t="s">
        <v>7347</v>
      </c>
      <c r="J2269" s="178" t="str">
        <f>_xlfn.XLOOKUP('FP&amp;A FEMA Mapping'!I2269,'FP&amp;A NFC Mapping'!M:M,'FP&amp;A NFC Mapping'!N:N)</f>
        <v>Engineering and Asset Management</v>
      </c>
    </row>
    <row r="2270" spans="1:10" ht="29.25">
      <c r="A2270" s="178" t="s">
        <v>7369</v>
      </c>
      <c r="B2270" s="178" t="s">
        <v>88</v>
      </c>
      <c r="C2270" s="178" t="s">
        <v>5258</v>
      </c>
      <c r="D2270" s="197" t="s">
        <v>5259</v>
      </c>
      <c r="E2270" s="198" t="s">
        <v>88</v>
      </c>
      <c r="F2270" s="217">
        <v>887.14</v>
      </c>
      <c r="G2270" s="217">
        <v>840</v>
      </c>
      <c r="H2270" s="217">
        <v>47.14</v>
      </c>
      <c r="I2270" s="199" t="s">
        <v>7347</v>
      </c>
      <c r="J2270" s="178" t="str">
        <f>_xlfn.XLOOKUP('FP&amp;A FEMA Mapping'!I2270,'FP&amp;A NFC Mapping'!M:M,'FP&amp;A NFC Mapping'!N:N)</f>
        <v>Engineering and Asset Management</v>
      </c>
    </row>
    <row r="2271" spans="1:10" ht="29.25">
      <c r="A2271" s="178" t="s">
        <v>7369</v>
      </c>
      <c r="B2271" s="178" t="s">
        <v>88</v>
      </c>
      <c r="C2271" s="178" t="s">
        <v>5260</v>
      </c>
      <c r="D2271" s="197" t="s">
        <v>5261</v>
      </c>
      <c r="E2271" s="198" t="s">
        <v>88</v>
      </c>
      <c r="F2271" s="217">
        <v>2730</v>
      </c>
      <c r="G2271" s="217">
        <v>2730</v>
      </c>
      <c r="H2271" s="217">
        <v>0</v>
      </c>
      <c r="I2271" s="199" t="s">
        <v>7347</v>
      </c>
      <c r="J2271" s="178" t="str">
        <f>_xlfn.XLOOKUP('FP&amp;A FEMA Mapping'!I2271,'FP&amp;A NFC Mapping'!M:M,'FP&amp;A NFC Mapping'!N:N)</f>
        <v>Engineering and Asset Management</v>
      </c>
    </row>
    <row r="2272" spans="1:10" ht="29.25">
      <c r="A2272" s="178" t="s">
        <v>7369</v>
      </c>
      <c r="B2272" s="178" t="s">
        <v>88</v>
      </c>
      <c r="C2272" s="178" t="s">
        <v>5262</v>
      </c>
      <c r="D2272" s="197" t="s">
        <v>5263</v>
      </c>
      <c r="E2272" s="198" t="s">
        <v>88</v>
      </c>
      <c r="F2272" s="217">
        <v>1120</v>
      </c>
      <c r="G2272" s="217">
        <v>1120</v>
      </c>
      <c r="H2272" s="217">
        <v>0</v>
      </c>
      <c r="I2272" s="199" t="s">
        <v>7347</v>
      </c>
      <c r="J2272" s="178" t="str">
        <f>_xlfn.XLOOKUP('FP&amp;A FEMA Mapping'!I2272,'FP&amp;A NFC Mapping'!M:M,'FP&amp;A NFC Mapping'!N:N)</f>
        <v>Engineering and Asset Management</v>
      </c>
    </row>
    <row r="2273" spans="1:10" ht="29.25">
      <c r="A2273" s="178" t="s">
        <v>7369</v>
      </c>
      <c r="B2273" s="178" t="s">
        <v>88</v>
      </c>
      <c r="C2273" s="178" t="s">
        <v>5264</v>
      </c>
      <c r="D2273" s="197" t="s">
        <v>5265</v>
      </c>
      <c r="E2273" s="198" t="s">
        <v>88</v>
      </c>
      <c r="F2273" s="217">
        <v>-26044.03</v>
      </c>
      <c r="G2273" s="217">
        <v>2415.9600000000014</v>
      </c>
      <c r="H2273" s="217">
        <v>-28459.99</v>
      </c>
      <c r="I2273" s="199" t="s">
        <v>7347</v>
      </c>
      <c r="J2273" s="178" t="str">
        <f>_xlfn.XLOOKUP('FP&amp;A FEMA Mapping'!I2273,'FP&amp;A NFC Mapping'!M:M,'FP&amp;A NFC Mapping'!N:N)</f>
        <v>Engineering and Asset Management</v>
      </c>
    </row>
    <row r="2274" spans="1:10" ht="29.25">
      <c r="A2274" s="178" t="s">
        <v>7369</v>
      </c>
      <c r="B2274" s="178" t="s">
        <v>88</v>
      </c>
      <c r="C2274" s="178" t="s">
        <v>5266</v>
      </c>
      <c r="D2274" s="197" t="s">
        <v>5267</v>
      </c>
      <c r="E2274" s="198" t="s">
        <v>88</v>
      </c>
      <c r="F2274" s="217">
        <v>23260.33</v>
      </c>
      <c r="G2274" s="217">
        <v>13449.000000000002</v>
      </c>
      <c r="H2274" s="217">
        <v>9811.33</v>
      </c>
      <c r="I2274" s="199" t="s">
        <v>7347</v>
      </c>
      <c r="J2274" s="178" t="str">
        <f>_xlfn.XLOOKUP('FP&amp;A FEMA Mapping'!I2274,'FP&amp;A NFC Mapping'!M:M,'FP&amp;A NFC Mapping'!N:N)</f>
        <v>Engineering and Asset Management</v>
      </c>
    </row>
    <row r="2275" spans="1:10" ht="29.25">
      <c r="A2275" s="178" t="s">
        <v>7369</v>
      </c>
      <c r="B2275" s="178" t="s">
        <v>88</v>
      </c>
      <c r="C2275" s="178" t="s">
        <v>5268</v>
      </c>
      <c r="D2275" s="197" t="s">
        <v>5269</v>
      </c>
      <c r="E2275" s="198" t="s">
        <v>88</v>
      </c>
      <c r="F2275" s="217">
        <v>213.51</v>
      </c>
      <c r="G2275" s="217">
        <v>110.42999999999999</v>
      </c>
      <c r="H2275" s="217">
        <v>103.08000000000001</v>
      </c>
      <c r="I2275" s="199" t="s">
        <v>7347</v>
      </c>
      <c r="J2275" s="178" t="str">
        <f>_xlfn.XLOOKUP('FP&amp;A FEMA Mapping'!I2275,'FP&amp;A NFC Mapping'!M:M,'FP&amp;A NFC Mapping'!N:N)</f>
        <v>Engineering and Asset Management</v>
      </c>
    </row>
    <row r="2276" spans="1:10" ht="29.25">
      <c r="A2276" s="178" t="s">
        <v>7369</v>
      </c>
      <c r="B2276" s="178" t="s">
        <v>88</v>
      </c>
      <c r="C2276" s="178" t="s">
        <v>5270</v>
      </c>
      <c r="D2276" s="197" t="s">
        <v>5271</v>
      </c>
      <c r="E2276" s="198" t="s">
        <v>88</v>
      </c>
      <c r="F2276" s="217">
        <v>3023.16</v>
      </c>
      <c r="G2276" s="217">
        <v>2017.6499999999999</v>
      </c>
      <c r="H2276" s="217">
        <v>1005.5100000000001</v>
      </c>
      <c r="I2276" s="199" t="s">
        <v>7347</v>
      </c>
      <c r="J2276" s="178" t="str">
        <f>_xlfn.XLOOKUP('FP&amp;A FEMA Mapping'!I2276,'FP&amp;A NFC Mapping'!M:M,'FP&amp;A NFC Mapping'!N:N)</f>
        <v>Engineering and Asset Management</v>
      </c>
    </row>
    <row r="2277" spans="1:10" ht="29.25">
      <c r="A2277" s="178" t="s">
        <v>7369</v>
      </c>
      <c r="B2277" s="178" t="s">
        <v>88</v>
      </c>
      <c r="C2277" s="178" t="s">
        <v>5272</v>
      </c>
      <c r="D2277" s="197" t="s">
        <v>5273</v>
      </c>
      <c r="E2277" s="198" t="s">
        <v>88</v>
      </c>
      <c r="F2277" s="217">
        <v>0</v>
      </c>
      <c r="G2277" s="217">
        <v>0</v>
      </c>
      <c r="H2277" s="217">
        <v>0</v>
      </c>
      <c r="I2277" s="199" t="s">
        <v>7347</v>
      </c>
      <c r="J2277" s="178" t="str">
        <f>_xlfn.XLOOKUP('FP&amp;A FEMA Mapping'!I2277,'FP&amp;A NFC Mapping'!M:M,'FP&amp;A NFC Mapping'!N:N)</f>
        <v>Engineering and Asset Management</v>
      </c>
    </row>
    <row r="2278" spans="1:10" ht="29.25">
      <c r="A2278" s="178" t="s">
        <v>7369</v>
      </c>
      <c r="B2278" s="178" t="s">
        <v>88</v>
      </c>
      <c r="C2278" s="178" t="s">
        <v>5274</v>
      </c>
      <c r="D2278" s="197" t="s">
        <v>5275</v>
      </c>
      <c r="E2278" s="198" t="s">
        <v>88</v>
      </c>
      <c r="F2278" s="217">
        <v>0</v>
      </c>
      <c r="G2278" s="217">
        <v>0</v>
      </c>
      <c r="H2278" s="217">
        <v>0</v>
      </c>
      <c r="I2278" s="199" t="s">
        <v>7347</v>
      </c>
      <c r="J2278" s="178" t="str">
        <f>_xlfn.XLOOKUP('FP&amp;A FEMA Mapping'!I2278,'FP&amp;A NFC Mapping'!M:M,'FP&amp;A NFC Mapping'!N:N)</f>
        <v>Engineering and Asset Management</v>
      </c>
    </row>
    <row r="2279" spans="1:10" ht="29.25">
      <c r="A2279" s="178" t="s">
        <v>7369</v>
      </c>
      <c r="B2279" s="178" t="s">
        <v>88</v>
      </c>
      <c r="C2279" s="178" t="s">
        <v>5276</v>
      </c>
      <c r="D2279" s="197" t="s">
        <v>5277</v>
      </c>
      <c r="E2279" s="198" t="s">
        <v>88</v>
      </c>
      <c r="F2279" s="217">
        <v>2620.02</v>
      </c>
      <c r="G2279" s="217">
        <v>2587.09</v>
      </c>
      <c r="H2279" s="217">
        <v>32.929999999999993</v>
      </c>
      <c r="I2279" s="199" t="s">
        <v>7347</v>
      </c>
      <c r="J2279" s="178" t="str">
        <f>_xlfn.XLOOKUP('FP&amp;A FEMA Mapping'!I2279,'FP&amp;A NFC Mapping'!M:M,'FP&amp;A NFC Mapping'!N:N)</f>
        <v>Engineering and Asset Management</v>
      </c>
    </row>
    <row r="2280" spans="1:10" ht="29.25">
      <c r="A2280" s="178" t="s">
        <v>7369</v>
      </c>
      <c r="B2280" s="178" t="s">
        <v>88</v>
      </c>
      <c r="C2280" s="178" t="s">
        <v>5278</v>
      </c>
      <c r="D2280" s="197" t="s">
        <v>5279</v>
      </c>
      <c r="E2280" s="198" t="s">
        <v>88</v>
      </c>
      <c r="F2280" s="217">
        <v>0</v>
      </c>
      <c r="G2280" s="217">
        <v>0</v>
      </c>
      <c r="H2280" s="217">
        <v>0</v>
      </c>
      <c r="I2280" s="199" t="s">
        <v>7347</v>
      </c>
      <c r="J2280" s="178" t="str">
        <f>_xlfn.XLOOKUP('FP&amp;A FEMA Mapping'!I2280,'FP&amp;A NFC Mapping'!M:M,'FP&amp;A NFC Mapping'!N:N)</f>
        <v>Engineering and Asset Management</v>
      </c>
    </row>
    <row r="2281" spans="1:10" ht="29.25">
      <c r="A2281" s="178" t="s">
        <v>7369</v>
      </c>
      <c r="B2281" s="178" t="s">
        <v>88</v>
      </c>
      <c r="C2281" s="178" t="s">
        <v>5280</v>
      </c>
      <c r="D2281" s="197" t="s">
        <v>5281</v>
      </c>
      <c r="E2281" s="198" t="s">
        <v>88</v>
      </c>
      <c r="F2281" s="217">
        <v>1772.7400000000002</v>
      </c>
      <c r="G2281" s="217">
        <v>1189.6100000000001</v>
      </c>
      <c r="H2281" s="217">
        <v>583.13000000000011</v>
      </c>
      <c r="I2281" s="199" t="s">
        <v>7347</v>
      </c>
      <c r="J2281" s="178" t="str">
        <f>_xlfn.XLOOKUP('FP&amp;A FEMA Mapping'!I2281,'FP&amp;A NFC Mapping'!M:M,'FP&amp;A NFC Mapping'!N:N)</f>
        <v>Engineering and Asset Management</v>
      </c>
    </row>
    <row r="2282" spans="1:10" ht="29.25">
      <c r="A2282" s="178" t="s">
        <v>7369</v>
      </c>
      <c r="B2282" s="178" t="s">
        <v>88</v>
      </c>
      <c r="C2282" s="178" t="s">
        <v>5282</v>
      </c>
      <c r="D2282" s="197" t="s">
        <v>5283</v>
      </c>
      <c r="E2282" s="198" t="s">
        <v>88</v>
      </c>
      <c r="F2282" s="217">
        <v>0</v>
      </c>
      <c r="G2282" s="217">
        <v>0</v>
      </c>
      <c r="H2282" s="217">
        <v>0</v>
      </c>
      <c r="I2282" s="199" t="s">
        <v>7347</v>
      </c>
      <c r="J2282" s="178" t="str">
        <f>_xlfn.XLOOKUP('FP&amp;A FEMA Mapping'!I2282,'FP&amp;A NFC Mapping'!M:M,'FP&amp;A NFC Mapping'!N:N)</f>
        <v>Engineering and Asset Management</v>
      </c>
    </row>
    <row r="2283" spans="1:10" ht="29.25">
      <c r="A2283" s="178" t="s">
        <v>7369</v>
      </c>
      <c r="B2283" s="178" t="s">
        <v>88</v>
      </c>
      <c r="C2283" s="178" t="s">
        <v>5284</v>
      </c>
      <c r="D2283" s="197" t="s">
        <v>5285</v>
      </c>
      <c r="E2283" s="198" t="s">
        <v>88</v>
      </c>
      <c r="F2283" s="217">
        <v>290.55</v>
      </c>
      <c r="G2283" s="217">
        <v>0</v>
      </c>
      <c r="H2283" s="217">
        <v>290.55</v>
      </c>
      <c r="I2283" s="199" t="s">
        <v>7347</v>
      </c>
      <c r="J2283" s="178" t="str">
        <f>_xlfn.XLOOKUP('FP&amp;A FEMA Mapping'!I2283,'FP&amp;A NFC Mapping'!M:M,'FP&amp;A NFC Mapping'!N:N)</f>
        <v>Engineering and Asset Management</v>
      </c>
    </row>
    <row r="2284" spans="1:10" ht="29.25">
      <c r="A2284" s="178" t="s">
        <v>7369</v>
      </c>
      <c r="B2284" s="178" t="s">
        <v>88</v>
      </c>
      <c r="C2284" s="178" t="s">
        <v>5286</v>
      </c>
      <c r="D2284" s="197" t="s">
        <v>5287</v>
      </c>
      <c r="E2284" s="198" t="s">
        <v>88</v>
      </c>
      <c r="F2284" s="217">
        <v>1528.4399999999998</v>
      </c>
      <c r="G2284" s="217">
        <v>1409.6499999999999</v>
      </c>
      <c r="H2284" s="217">
        <v>118.78999999999999</v>
      </c>
      <c r="I2284" s="199" t="s">
        <v>7347</v>
      </c>
      <c r="J2284" s="178" t="str">
        <f>_xlfn.XLOOKUP('FP&amp;A FEMA Mapping'!I2284,'FP&amp;A NFC Mapping'!M:M,'FP&amp;A NFC Mapping'!N:N)</f>
        <v>Engineering and Asset Management</v>
      </c>
    </row>
    <row r="2285" spans="1:10" ht="29.25">
      <c r="A2285" s="178" t="s">
        <v>7369</v>
      </c>
      <c r="B2285" s="178" t="s">
        <v>88</v>
      </c>
      <c r="C2285" s="178" t="s">
        <v>5288</v>
      </c>
      <c r="D2285" s="197" t="s">
        <v>5289</v>
      </c>
      <c r="E2285" s="198" t="s">
        <v>88</v>
      </c>
      <c r="F2285" s="217">
        <v>0</v>
      </c>
      <c r="G2285" s="217">
        <v>0</v>
      </c>
      <c r="H2285" s="217">
        <v>0</v>
      </c>
      <c r="I2285" s="199" t="s">
        <v>7347</v>
      </c>
      <c r="J2285" s="178" t="str">
        <f>_xlfn.XLOOKUP('FP&amp;A FEMA Mapping'!I2285,'FP&amp;A NFC Mapping'!M:M,'FP&amp;A NFC Mapping'!N:N)</f>
        <v>Engineering and Asset Management</v>
      </c>
    </row>
    <row r="2286" spans="1:10" ht="29.25">
      <c r="A2286" s="178" t="s">
        <v>7369</v>
      </c>
      <c r="B2286" s="178" t="s">
        <v>88</v>
      </c>
      <c r="C2286" s="178" t="s">
        <v>5290</v>
      </c>
      <c r="D2286" s="197" t="s">
        <v>5291</v>
      </c>
      <c r="E2286" s="198" t="s">
        <v>88</v>
      </c>
      <c r="F2286" s="217">
        <v>350.38999999999993</v>
      </c>
      <c r="G2286" s="217">
        <v>378.08999999999992</v>
      </c>
      <c r="H2286" s="217">
        <v>-27.700000000000006</v>
      </c>
      <c r="I2286" s="199" t="s">
        <v>7347</v>
      </c>
      <c r="J2286" s="178" t="str">
        <f>_xlfn.XLOOKUP('FP&amp;A FEMA Mapping'!I2286,'FP&amp;A NFC Mapping'!M:M,'FP&amp;A NFC Mapping'!N:N)</f>
        <v>Engineering and Asset Management</v>
      </c>
    </row>
    <row r="2287" spans="1:10" ht="29.25">
      <c r="A2287" s="178" t="s">
        <v>7369</v>
      </c>
      <c r="B2287" s="178" t="s">
        <v>88</v>
      </c>
      <c r="C2287" s="178" t="s">
        <v>5292</v>
      </c>
      <c r="D2287" s="197" t="s">
        <v>5293</v>
      </c>
      <c r="E2287" s="198" t="s">
        <v>88</v>
      </c>
      <c r="F2287" s="217">
        <v>3774.35</v>
      </c>
      <c r="G2287" s="217">
        <v>1222.31</v>
      </c>
      <c r="H2287" s="217">
        <v>2552.04</v>
      </c>
      <c r="I2287" s="199" t="s">
        <v>7347</v>
      </c>
      <c r="J2287" s="178" t="str">
        <f>_xlfn.XLOOKUP('FP&amp;A FEMA Mapping'!I2287,'FP&amp;A NFC Mapping'!M:M,'FP&amp;A NFC Mapping'!N:N)</f>
        <v>Engineering and Asset Management</v>
      </c>
    </row>
    <row r="2288" spans="1:10" ht="29.25">
      <c r="A2288" s="178" t="s">
        <v>7369</v>
      </c>
      <c r="B2288" s="178" t="s">
        <v>88</v>
      </c>
      <c r="C2288" s="178" t="s">
        <v>5294</v>
      </c>
      <c r="D2288" s="197" t="s">
        <v>5295</v>
      </c>
      <c r="E2288" s="198" t="s">
        <v>88</v>
      </c>
      <c r="F2288" s="217">
        <v>0</v>
      </c>
      <c r="G2288" s="217">
        <v>0</v>
      </c>
      <c r="H2288" s="217">
        <v>0</v>
      </c>
      <c r="I2288" s="199" t="s">
        <v>7347</v>
      </c>
      <c r="J2288" s="178" t="str">
        <f>_xlfn.XLOOKUP('FP&amp;A FEMA Mapping'!I2288,'FP&amp;A NFC Mapping'!M:M,'FP&amp;A NFC Mapping'!N:N)</f>
        <v>Engineering and Asset Management</v>
      </c>
    </row>
    <row r="2289" spans="1:10" ht="29.25">
      <c r="A2289" s="178" t="s">
        <v>7369</v>
      </c>
      <c r="B2289" s="178" t="s">
        <v>88</v>
      </c>
      <c r="C2289" s="178" t="s">
        <v>5296</v>
      </c>
      <c r="D2289" s="197" t="s">
        <v>5297</v>
      </c>
      <c r="E2289" s="198" t="s">
        <v>88</v>
      </c>
      <c r="F2289" s="217">
        <v>1292.2799999999995</v>
      </c>
      <c r="G2289" s="217">
        <v>692.80999999999938</v>
      </c>
      <c r="H2289" s="217">
        <v>599.47000000000014</v>
      </c>
      <c r="I2289" s="199" t="s">
        <v>7347</v>
      </c>
      <c r="J2289" s="178" t="str">
        <f>_xlfn.XLOOKUP('FP&amp;A FEMA Mapping'!I2289,'FP&amp;A NFC Mapping'!M:M,'FP&amp;A NFC Mapping'!N:N)</f>
        <v>Engineering and Asset Management</v>
      </c>
    </row>
    <row r="2290" spans="1:10" ht="29.25">
      <c r="A2290" s="178" t="s">
        <v>7369</v>
      </c>
      <c r="B2290" s="178" t="s">
        <v>88</v>
      </c>
      <c r="C2290" s="178" t="s">
        <v>5298</v>
      </c>
      <c r="D2290" s="197" t="s">
        <v>5299</v>
      </c>
      <c r="E2290" s="198" t="s">
        <v>88</v>
      </c>
      <c r="F2290" s="217">
        <v>2310</v>
      </c>
      <c r="G2290" s="217">
        <v>2310</v>
      </c>
      <c r="H2290" s="217">
        <v>0</v>
      </c>
      <c r="I2290" s="199" t="s">
        <v>7347</v>
      </c>
      <c r="J2290" s="178" t="str">
        <f>_xlfn.XLOOKUP('FP&amp;A FEMA Mapping'!I2290,'FP&amp;A NFC Mapping'!M:M,'FP&amp;A NFC Mapping'!N:N)</f>
        <v>Engineering and Asset Management</v>
      </c>
    </row>
    <row r="2291" spans="1:10" ht="29.25">
      <c r="A2291" s="178" t="s">
        <v>7369</v>
      </c>
      <c r="B2291" s="178" t="s">
        <v>88</v>
      </c>
      <c r="C2291" s="178" t="s">
        <v>5300</v>
      </c>
      <c r="D2291" s="197" t="s">
        <v>5301</v>
      </c>
      <c r="E2291" s="198" t="s">
        <v>88</v>
      </c>
      <c r="F2291" s="217">
        <v>748.94</v>
      </c>
      <c r="G2291" s="217">
        <v>-4.4199999999999022</v>
      </c>
      <c r="H2291" s="217">
        <v>753.36</v>
      </c>
      <c r="I2291" s="199" t="s">
        <v>7347</v>
      </c>
      <c r="J2291" s="178" t="str">
        <f>_xlfn.XLOOKUP('FP&amp;A FEMA Mapping'!I2291,'FP&amp;A NFC Mapping'!M:M,'FP&amp;A NFC Mapping'!N:N)</f>
        <v>Engineering and Asset Management</v>
      </c>
    </row>
    <row r="2292" spans="1:10" ht="29.25">
      <c r="A2292" s="178" t="s">
        <v>7369</v>
      </c>
      <c r="B2292" s="178" t="s">
        <v>88</v>
      </c>
      <c r="C2292" s="178" t="s">
        <v>5302</v>
      </c>
      <c r="D2292" s="197" t="s">
        <v>5303</v>
      </c>
      <c r="E2292" s="198" t="s">
        <v>88</v>
      </c>
      <c r="F2292" s="217">
        <v>2683.25</v>
      </c>
      <c r="G2292" s="217">
        <v>2529.04</v>
      </c>
      <c r="H2292" s="217">
        <v>154.20999999999998</v>
      </c>
      <c r="I2292" s="199" t="s">
        <v>7347</v>
      </c>
      <c r="J2292" s="178" t="str">
        <f>_xlfn.XLOOKUP('FP&amp;A FEMA Mapping'!I2292,'FP&amp;A NFC Mapping'!M:M,'FP&amp;A NFC Mapping'!N:N)</f>
        <v>Engineering and Asset Management</v>
      </c>
    </row>
    <row r="2293" spans="1:10" ht="29.25">
      <c r="A2293" s="178" t="s">
        <v>7369</v>
      </c>
      <c r="B2293" s="178" t="s">
        <v>88</v>
      </c>
      <c r="C2293" s="178" t="s">
        <v>5304</v>
      </c>
      <c r="D2293" s="197" t="s">
        <v>5305</v>
      </c>
      <c r="E2293" s="198" t="s">
        <v>88</v>
      </c>
      <c r="F2293" s="217">
        <v>2886.6599999999994</v>
      </c>
      <c r="G2293" s="217">
        <v>1977.5399999999991</v>
      </c>
      <c r="H2293" s="217">
        <v>909.12000000000035</v>
      </c>
      <c r="I2293" s="199" t="s">
        <v>7347</v>
      </c>
      <c r="J2293" s="178" t="str">
        <f>_xlfn.XLOOKUP('FP&amp;A FEMA Mapping'!I2293,'FP&amp;A NFC Mapping'!M:M,'FP&amp;A NFC Mapping'!N:N)</f>
        <v>Engineering and Asset Management</v>
      </c>
    </row>
    <row r="2294" spans="1:10" ht="29.25">
      <c r="A2294" s="178" t="s">
        <v>7369</v>
      </c>
      <c r="B2294" s="178" t="s">
        <v>88</v>
      </c>
      <c r="C2294" s="178" t="s">
        <v>5306</v>
      </c>
      <c r="D2294" s="197" t="s">
        <v>5307</v>
      </c>
      <c r="E2294" s="198" t="s">
        <v>88</v>
      </c>
      <c r="F2294" s="217">
        <v>616.80000000000007</v>
      </c>
      <c r="G2294" s="217">
        <v>-235.78</v>
      </c>
      <c r="H2294" s="217">
        <v>852.58</v>
      </c>
      <c r="I2294" s="199" t="s">
        <v>7347</v>
      </c>
      <c r="J2294" s="178" t="str">
        <f>_xlfn.XLOOKUP('FP&amp;A FEMA Mapping'!I2294,'FP&amp;A NFC Mapping'!M:M,'FP&amp;A NFC Mapping'!N:N)</f>
        <v>Engineering and Asset Management</v>
      </c>
    </row>
    <row r="2295" spans="1:10" ht="29.25">
      <c r="A2295" s="178" t="s">
        <v>7369</v>
      </c>
      <c r="B2295" s="178" t="s">
        <v>88</v>
      </c>
      <c r="C2295" s="178" t="s">
        <v>5308</v>
      </c>
      <c r="D2295" s="197" t="s">
        <v>5309</v>
      </c>
      <c r="E2295" s="198" t="s">
        <v>88</v>
      </c>
      <c r="F2295" s="217">
        <v>67.259999999999977</v>
      </c>
      <c r="G2295" s="217">
        <v>70.049999999999983</v>
      </c>
      <c r="H2295" s="217">
        <v>-2.79</v>
      </c>
      <c r="I2295" s="199" t="s">
        <v>7347</v>
      </c>
      <c r="J2295" s="178" t="str">
        <f>_xlfn.XLOOKUP('FP&amp;A FEMA Mapping'!I2295,'FP&amp;A NFC Mapping'!M:M,'FP&amp;A NFC Mapping'!N:N)</f>
        <v>Engineering and Asset Management</v>
      </c>
    </row>
    <row r="2296" spans="1:10" ht="29.25">
      <c r="A2296" s="178" t="s">
        <v>7369</v>
      </c>
      <c r="B2296" s="178" t="s">
        <v>88</v>
      </c>
      <c r="C2296" s="178" t="s">
        <v>5310</v>
      </c>
      <c r="D2296" s="197" t="s">
        <v>5311</v>
      </c>
      <c r="E2296" s="198" t="s">
        <v>88</v>
      </c>
      <c r="F2296" s="217">
        <v>527.46</v>
      </c>
      <c r="G2296" s="217">
        <v>196.35000000000008</v>
      </c>
      <c r="H2296" s="217">
        <v>331.11</v>
      </c>
      <c r="I2296" s="199" t="s">
        <v>7347</v>
      </c>
      <c r="J2296" s="178" t="str">
        <f>_xlfn.XLOOKUP('FP&amp;A FEMA Mapping'!I2296,'FP&amp;A NFC Mapping'!M:M,'FP&amp;A NFC Mapping'!N:N)</f>
        <v>Engineering and Asset Management</v>
      </c>
    </row>
    <row r="2297" spans="1:10" ht="29.25">
      <c r="A2297" s="178" t="s">
        <v>7369</v>
      </c>
      <c r="B2297" s="178" t="s">
        <v>88</v>
      </c>
      <c r="C2297" s="178" t="s">
        <v>5312</v>
      </c>
      <c r="D2297" s="197" t="s">
        <v>5313</v>
      </c>
      <c r="E2297" s="198" t="s">
        <v>88</v>
      </c>
      <c r="F2297" s="217">
        <v>443.33999999999992</v>
      </c>
      <c r="G2297" s="217">
        <v>135.85999999999996</v>
      </c>
      <c r="H2297" s="217">
        <v>307.47999999999996</v>
      </c>
      <c r="I2297" s="199" t="s">
        <v>7347</v>
      </c>
      <c r="J2297" s="178" t="str">
        <f>_xlfn.XLOOKUP('FP&amp;A FEMA Mapping'!I2297,'FP&amp;A NFC Mapping'!M:M,'FP&amp;A NFC Mapping'!N:N)</f>
        <v>Engineering and Asset Management</v>
      </c>
    </row>
    <row r="2298" spans="1:10" ht="29.25">
      <c r="A2298" s="178" t="s">
        <v>7369</v>
      </c>
      <c r="B2298" s="178" t="s">
        <v>88</v>
      </c>
      <c r="C2298" s="178" t="s">
        <v>5314</v>
      </c>
      <c r="D2298" s="197" t="s">
        <v>5315</v>
      </c>
      <c r="E2298" s="198" t="s">
        <v>88</v>
      </c>
      <c r="F2298" s="217">
        <v>-290.03999999999996</v>
      </c>
      <c r="G2298" s="217">
        <v>2741.79</v>
      </c>
      <c r="H2298" s="217">
        <v>-3031.83</v>
      </c>
      <c r="I2298" s="199" t="s">
        <v>7347</v>
      </c>
      <c r="J2298" s="178" t="str">
        <f>_xlfn.XLOOKUP('FP&amp;A FEMA Mapping'!I2298,'FP&amp;A NFC Mapping'!M:M,'FP&amp;A NFC Mapping'!N:N)</f>
        <v>Engineering and Asset Management</v>
      </c>
    </row>
    <row r="2299" spans="1:10" ht="29.25">
      <c r="A2299" s="178" t="s">
        <v>7369</v>
      </c>
      <c r="B2299" s="178" t="s">
        <v>88</v>
      </c>
      <c r="C2299" s="178" t="s">
        <v>5316</v>
      </c>
      <c r="D2299" s="197" t="s">
        <v>5317</v>
      </c>
      <c r="E2299" s="198" t="s">
        <v>88</v>
      </c>
      <c r="F2299" s="217">
        <v>-1208.94</v>
      </c>
      <c r="G2299" s="217">
        <v>-1208.94</v>
      </c>
      <c r="H2299" s="217">
        <v>0</v>
      </c>
      <c r="I2299" s="199" t="s">
        <v>7347</v>
      </c>
      <c r="J2299" s="178" t="str">
        <f>_xlfn.XLOOKUP('FP&amp;A FEMA Mapping'!I2299,'FP&amp;A NFC Mapping'!M:M,'FP&amp;A NFC Mapping'!N:N)</f>
        <v>Engineering and Asset Management</v>
      </c>
    </row>
    <row r="2300" spans="1:10" ht="29.25">
      <c r="A2300" s="178" t="s">
        <v>7369</v>
      </c>
      <c r="B2300" s="178" t="s">
        <v>88</v>
      </c>
      <c r="C2300" s="178" t="s">
        <v>5318</v>
      </c>
      <c r="D2300" s="197" t="s">
        <v>5319</v>
      </c>
      <c r="E2300" s="198" t="s">
        <v>88</v>
      </c>
      <c r="F2300" s="217">
        <v>0</v>
      </c>
      <c r="G2300" s="217">
        <v>0</v>
      </c>
      <c r="H2300" s="217">
        <v>0</v>
      </c>
      <c r="I2300" s="199" t="s">
        <v>7347</v>
      </c>
      <c r="J2300" s="178" t="str">
        <f>_xlfn.XLOOKUP('FP&amp;A FEMA Mapping'!I2300,'FP&amp;A NFC Mapping'!M:M,'FP&amp;A NFC Mapping'!N:N)</f>
        <v>Engineering and Asset Management</v>
      </c>
    </row>
    <row r="2301" spans="1:10" ht="29.25">
      <c r="A2301" s="178" t="s">
        <v>7369</v>
      </c>
      <c r="B2301" s="178" t="s">
        <v>88</v>
      </c>
      <c r="C2301" s="178" t="s">
        <v>5320</v>
      </c>
      <c r="D2301" s="197" t="s">
        <v>5321</v>
      </c>
      <c r="E2301" s="198" t="s">
        <v>88</v>
      </c>
      <c r="F2301" s="217">
        <v>0</v>
      </c>
      <c r="G2301" s="217">
        <v>0</v>
      </c>
      <c r="H2301" s="217">
        <v>0</v>
      </c>
      <c r="I2301" s="199" t="s">
        <v>7347</v>
      </c>
      <c r="J2301" s="178" t="str">
        <f>_xlfn.XLOOKUP('FP&amp;A FEMA Mapping'!I2301,'FP&amp;A NFC Mapping'!M:M,'FP&amp;A NFC Mapping'!N:N)</f>
        <v>Engineering and Asset Management</v>
      </c>
    </row>
    <row r="2302" spans="1:10" ht="29.25">
      <c r="A2302" s="178" t="s">
        <v>7369</v>
      </c>
      <c r="B2302" s="178" t="s">
        <v>88</v>
      </c>
      <c r="C2302" s="178" t="s">
        <v>5322</v>
      </c>
      <c r="D2302" s="197" t="s">
        <v>5323</v>
      </c>
      <c r="E2302" s="198" t="s">
        <v>88</v>
      </c>
      <c r="F2302" s="217">
        <v>917.88</v>
      </c>
      <c r="G2302" s="217">
        <v>280</v>
      </c>
      <c r="H2302" s="217">
        <v>637.88</v>
      </c>
      <c r="I2302" s="199" t="s">
        <v>7347</v>
      </c>
      <c r="J2302" s="178" t="str">
        <f>_xlfn.XLOOKUP('FP&amp;A FEMA Mapping'!I2302,'FP&amp;A NFC Mapping'!M:M,'FP&amp;A NFC Mapping'!N:N)</f>
        <v>Engineering and Asset Management</v>
      </c>
    </row>
    <row r="2303" spans="1:10" ht="29.25">
      <c r="A2303" s="178" t="s">
        <v>7369</v>
      </c>
      <c r="B2303" s="178" t="s">
        <v>88</v>
      </c>
      <c r="C2303" s="178" t="s">
        <v>5324</v>
      </c>
      <c r="D2303" s="197" t="s">
        <v>5325</v>
      </c>
      <c r="E2303" s="198" t="s">
        <v>88</v>
      </c>
      <c r="F2303" s="217">
        <v>1856.9399999999996</v>
      </c>
      <c r="G2303" s="217">
        <v>5696.75</v>
      </c>
      <c r="H2303" s="217">
        <v>-3839.8100000000004</v>
      </c>
      <c r="I2303" s="199" t="s">
        <v>7347</v>
      </c>
      <c r="J2303" s="178" t="str">
        <f>_xlfn.XLOOKUP('FP&amp;A FEMA Mapping'!I2303,'FP&amp;A NFC Mapping'!M:M,'FP&amp;A NFC Mapping'!N:N)</f>
        <v>Engineering and Asset Management</v>
      </c>
    </row>
    <row r="2304" spans="1:10" ht="29.25">
      <c r="A2304" s="178" t="s">
        <v>7369</v>
      </c>
      <c r="B2304" s="178" t="s">
        <v>88</v>
      </c>
      <c r="C2304" s="178" t="s">
        <v>5326</v>
      </c>
      <c r="D2304" s="197" t="s">
        <v>5327</v>
      </c>
      <c r="E2304" s="198" t="s">
        <v>88</v>
      </c>
      <c r="F2304" s="217">
        <v>251.49</v>
      </c>
      <c r="G2304" s="217">
        <v>0</v>
      </c>
      <c r="H2304" s="217">
        <v>251.49</v>
      </c>
      <c r="I2304" s="199" t="s">
        <v>7347</v>
      </c>
      <c r="J2304" s="178" t="str">
        <f>_xlfn.XLOOKUP('FP&amp;A FEMA Mapping'!I2304,'FP&amp;A NFC Mapping'!M:M,'FP&amp;A NFC Mapping'!N:N)</f>
        <v>Engineering and Asset Management</v>
      </c>
    </row>
    <row r="2305" spans="1:10" ht="29.25">
      <c r="A2305" s="178" t="s">
        <v>7369</v>
      </c>
      <c r="B2305" s="178" t="s">
        <v>88</v>
      </c>
      <c r="C2305" s="178" t="s">
        <v>5328</v>
      </c>
      <c r="D2305" s="197" t="s">
        <v>5329</v>
      </c>
      <c r="E2305" s="198" t="s">
        <v>88</v>
      </c>
      <c r="F2305" s="217">
        <v>0</v>
      </c>
      <c r="G2305" s="217">
        <v>0</v>
      </c>
      <c r="H2305" s="217">
        <v>0</v>
      </c>
      <c r="I2305" s="199" t="s">
        <v>7347</v>
      </c>
      <c r="J2305" s="178" t="str">
        <f>_xlfn.XLOOKUP('FP&amp;A FEMA Mapping'!I2305,'FP&amp;A NFC Mapping'!M:M,'FP&amp;A NFC Mapping'!N:N)</f>
        <v>Engineering and Asset Management</v>
      </c>
    </row>
    <row r="2306" spans="1:10" ht="29.25">
      <c r="A2306" s="178" t="s">
        <v>7369</v>
      </c>
      <c r="B2306" s="178" t="s">
        <v>88</v>
      </c>
      <c r="C2306" s="178" t="s">
        <v>5330</v>
      </c>
      <c r="D2306" s="197" t="s">
        <v>5331</v>
      </c>
      <c r="E2306" s="198" t="s">
        <v>88</v>
      </c>
      <c r="F2306" s="217">
        <v>0</v>
      </c>
      <c r="G2306" s="217">
        <v>0</v>
      </c>
      <c r="H2306" s="217">
        <v>0</v>
      </c>
      <c r="I2306" s="199" t="s">
        <v>7347</v>
      </c>
      <c r="J2306" s="178" t="str">
        <f>_xlfn.XLOOKUP('FP&amp;A FEMA Mapping'!I2306,'FP&amp;A NFC Mapping'!M:M,'FP&amp;A NFC Mapping'!N:N)</f>
        <v>Engineering and Asset Management</v>
      </c>
    </row>
    <row r="2307" spans="1:10" ht="29.25">
      <c r="A2307" s="178" t="s">
        <v>7369</v>
      </c>
      <c r="B2307" s="178" t="s">
        <v>88</v>
      </c>
      <c r="C2307" s="178" t="s">
        <v>5332</v>
      </c>
      <c r="D2307" s="197" t="s">
        <v>5333</v>
      </c>
      <c r="E2307" s="198" t="s">
        <v>88</v>
      </c>
      <c r="F2307" s="217">
        <v>0</v>
      </c>
      <c r="G2307" s="217">
        <v>0</v>
      </c>
      <c r="H2307" s="217">
        <v>0</v>
      </c>
      <c r="I2307" s="199" t="s">
        <v>7347</v>
      </c>
      <c r="J2307" s="178" t="str">
        <f>_xlfn.XLOOKUP('FP&amp;A FEMA Mapping'!I2307,'FP&amp;A NFC Mapping'!M:M,'FP&amp;A NFC Mapping'!N:N)</f>
        <v>Engineering and Asset Management</v>
      </c>
    </row>
    <row r="2308" spans="1:10" ht="29.25">
      <c r="A2308" s="178" t="s">
        <v>7369</v>
      </c>
      <c r="B2308" s="178" t="s">
        <v>88</v>
      </c>
      <c r="C2308" s="178" t="s">
        <v>5334</v>
      </c>
      <c r="D2308" s="197" t="s">
        <v>5335</v>
      </c>
      <c r="E2308" s="198" t="s">
        <v>88</v>
      </c>
      <c r="F2308" s="217">
        <v>2471.06</v>
      </c>
      <c r="G2308" s="217">
        <v>176.89999999999998</v>
      </c>
      <c r="H2308" s="217">
        <v>2294.16</v>
      </c>
      <c r="I2308" s="199" t="s">
        <v>7347</v>
      </c>
      <c r="J2308" s="178" t="str">
        <f>_xlfn.XLOOKUP('FP&amp;A FEMA Mapping'!I2308,'FP&amp;A NFC Mapping'!M:M,'FP&amp;A NFC Mapping'!N:N)</f>
        <v>Engineering and Asset Management</v>
      </c>
    </row>
    <row r="2309" spans="1:10" ht="29.25">
      <c r="A2309" s="178" t="s">
        <v>7369</v>
      </c>
      <c r="B2309" s="178" t="s">
        <v>88</v>
      </c>
      <c r="C2309" s="178" t="s">
        <v>5336</v>
      </c>
      <c r="D2309" s="197" t="s">
        <v>5337</v>
      </c>
      <c r="E2309" s="198" t="s">
        <v>88</v>
      </c>
      <c r="F2309" s="217">
        <v>584.07999999999993</v>
      </c>
      <c r="G2309" s="217">
        <v>1351.4499999999998</v>
      </c>
      <c r="H2309" s="217">
        <v>-767.36999999999989</v>
      </c>
      <c r="I2309" s="199" t="s">
        <v>7347</v>
      </c>
      <c r="J2309" s="178" t="str">
        <f>_xlfn.XLOOKUP('FP&amp;A FEMA Mapping'!I2309,'FP&amp;A NFC Mapping'!M:M,'FP&amp;A NFC Mapping'!N:N)</f>
        <v>Engineering and Asset Management</v>
      </c>
    </row>
    <row r="2310" spans="1:10" ht="29.25">
      <c r="A2310" s="178" t="s">
        <v>7369</v>
      </c>
      <c r="B2310" s="178" t="s">
        <v>88</v>
      </c>
      <c r="C2310" s="178" t="s">
        <v>5338</v>
      </c>
      <c r="D2310" s="197" t="s">
        <v>5339</v>
      </c>
      <c r="E2310" s="198" t="s">
        <v>88</v>
      </c>
      <c r="F2310" s="217">
        <v>370.17999999999984</v>
      </c>
      <c r="G2310" s="217">
        <v>574.18000000000029</v>
      </c>
      <c r="H2310" s="217">
        <v>-204.00000000000045</v>
      </c>
      <c r="I2310" s="199" t="s">
        <v>7347</v>
      </c>
      <c r="J2310" s="178" t="str">
        <f>_xlfn.XLOOKUP('FP&amp;A FEMA Mapping'!I2310,'FP&amp;A NFC Mapping'!M:M,'FP&amp;A NFC Mapping'!N:N)</f>
        <v>Engineering and Asset Management</v>
      </c>
    </row>
    <row r="2311" spans="1:10" ht="29.25">
      <c r="A2311" s="178" t="s">
        <v>7369</v>
      </c>
      <c r="B2311" s="178" t="s">
        <v>88</v>
      </c>
      <c r="C2311" s="178" t="s">
        <v>5340</v>
      </c>
      <c r="D2311" s="197" t="s">
        <v>5341</v>
      </c>
      <c r="E2311" s="198" t="s">
        <v>88</v>
      </c>
      <c r="F2311" s="217">
        <v>5324.24</v>
      </c>
      <c r="G2311" s="217">
        <v>5324.24</v>
      </c>
      <c r="H2311" s="217">
        <v>0</v>
      </c>
      <c r="I2311" s="199" t="s">
        <v>7347</v>
      </c>
      <c r="J2311" s="178" t="str">
        <f>_xlfn.XLOOKUP('FP&amp;A FEMA Mapping'!I2311,'FP&amp;A NFC Mapping'!M:M,'FP&amp;A NFC Mapping'!N:N)</f>
        <v>Engineering and Asset Management</v>
      </c>
    </row>
    <row r="2312" spans="1:10" ht="29.25">
      <c r="A2312" s="178" t="s">
        <v>7369</v>
      </c>
      <c r="B2312" s="178" t="s">
        <v>88</v>
      </c>
      <c r="C2312" s="178" t="s">
        <v>5342</v>
      </c>
      <c r="D2312" s="197" t="s">
        <v>5343</v>
      </c>
      <c r="E2312" s="198" t="s">
        <v>88</v>
      </c>
      <c r="F2312" s="217">
        <v>-2445.5899999999992</v>
      </c>
      <c r="G2312" s="217">
        <v>2404.4100000000008</v>
      </c>
      <c r="H2312" s="217">
        <v>-4850</v>
      </c>
      <c r="I2312" s="199" t="s">
        <v>7347</v>
      </c>
      <c r="J2312" s="178" t="str">
        <f>_xlfn.XLOOKUP('FP&amp;A FEMA Mapping'!I2312,'FP&amp;A NFC Mapping'!M:M,'FP&amp;A NFC Mapping'!N:N)</f>
        <v>Engineering and Asset Management</v>
      </c>
    </row>
    <row r="2313" spans="1:10" ht="29.25">
      <c r="A2313" s="178" t="s">
        <v>7369</v>
      </c>
      <c r="B2313" s="178" t="s">
        <v>88</v>
      </c>
      <c r="C2313" s="178" t="s">
        <v>5344</v>
      </c>
      <c r="D2313" s="197" t="s">
        <v>5345</v>
      </c>
      <c r="E2313" s="198" t="s">
        <v>88</v>
      </c>
      <c r="F2313" s="217">
        <v>7208.49</v>
      </c>
      <c r="G2313" s="217">
        <v>7116.5999999999995</v>
      </c>
      <c r="H2313" s="217">
        <v>91.89</v>
      </c>
      <c r="I2313" s="199" t="s">
        <v>7347</v>
      </c>
      <c r="J2313" s="178" t="str">
        <f>_xlfn.XLOOKUP('FP&amp;A FEMA Mapping'!I2313,'FP&amp;A NFC Mapping'!M:M,'FP&amp;A NFC Mapping'!N:N)</f>
        <v>Engineering and Asset Management</v>
      </c>
    </row>
    <row r="2314" spans="1:10" ht="29.25">
      <c r="A2314" s="178" t="s">
        <v>7369</v>
      </c>
      <c r="B2314" s="178" t="s">
        <v>88</v>
      </c>
      <c r="C2314" s="178" t="s">
        <v>5346</v>
      </c>
      <c r="D2314" s="197" t="s">
        <v>5347</v>
      </c>
      <c r="E2314" s="198" t="s">
        <v>88</v>
      </c>
      <c r="F2314" s="217">
        <v>3397.03</v>
      </c>
      <c r="G2314" s="217">
        <v>113.72000000000008</v>
      </c>
      <c r="H2314" s="217">
        <v>3283.31</v>
      </c>
      <c r="I2314" s="199" t="s">
        <v>7347</v>
      </c>
      <c r="J2314" s="178" t="str">
        <f>_xlfn.XLOOKUP('FP&amp;A FEMA Mapping'!I2314,'FP&amp;A NFC Mapping'!M:M,'FP&amp;A NFC Mapping'!N:N)</f>
        <v>Engineering and Asset Management</v>
      </c>
    </row>
    <row r="2315" spans="1:10" ht="29.25">
      <c r="A2315" s="178" t="s">
        <v>7369</v>
      </c>
      <c r="B2315" s="178" t="s">
        <v>88</v>
      </c>
      <c r="C2315" s="178" t="s">
        <v>5348</v>
      </c>
      <c r="D2315" s="197" t="s">
        <v>5349</v>
      </c>
      <c r="E2315" s="198" t="s">
        <v>88</v>
      </c>
      <c r="F2315" s="217">
        <v>6469.0999999999995</v>
      </c>
      <c r="G2315" s="217">
        <v>4518.5199999999995</v>
      </c>
      <c r="H2315" s="217">
        <v>1950.58</v>
      </c>
      <c r="I2315" s="199" t="s">
        <v>7347</v>
      </c>
      <c r="J2315" s="178" t="str">
        <f>_xlfn.XLOOKUP('FP&amp;A FEMA Mapping'!I2315,'FP&amp;A NFC Mapping'!M:M,'FP&amp;A NFC Mapping'!N:N)</f>
        <v>Engineering and Asset Management</v>
      </c>
    </row>
    <row r="2316" spans="1:10" ht="29.25">
      <c r="A2316" s="178" t="s">
        <v>7369</v>
      </c>
      <c r="B2316" s="178" t="s">
        <v>88</v>
      </c>
      <c r="C2316" s="178" t="s">
        <v>5350</v>
      </c>
      <c r="D2316" s="197" t="s">
        <v>5351</v>
      </c>
      <c r="E2316" s="198" t="s">
        <v>88</v>
      </c>
      <c r="F2316" s="217">
        <v>605.86999999999989</v>
      </c>
      <c r="G2316" s="217">
        <v>3235.87</v>
      </c>
      <c r="H2316" s="217">
        <v>-2630</v>
      </c>
      <c r="I2316" s="199" t="s">
        <v>7347</v>
      </c>
      <c r="J2316" s="178" t="str">
        <f>_xlfn.XLOOKUP('FP&amp;A FEMA Mapping'!I2316,'FP&amp;A NFC Mapping'!M:M,'FP&amp;A NFC Mapping'!N:N)</f>
        <v>Engineering and Asset Management</v>
      </c>
    </row>
    <row r="2317" spans="1:10" ht="29.25">
      <c r="A2317" s="178" t="s">
        <v>7369</v>
      </c>
      <c r="B2317" s="178" t="s">
        <v>88</v>
      </c>
      <c r="C2317" s="178" t="s">
        <v>5352</v>
      </c>
      <c r="D2317" s="197" t="s">
        <v>5353</v>
      </c>
      <c r="E2317" s="198" t="s">
        <v>88</v>
      </c>
      <c r="F2317" s="217">
        <v>7562.97</v>
      </c>
      <c r="G2317" s="217">
        <v>9607</v>
      </c>
      <c r="H2317" s="217">
        <v>-2044.0299999999997</v>
      </c>
      <c r="I2317" s="199" t="s">
        <v>7347</v>
      </c>
      <c r="J2317" s="178" t="str">
        <f>_xlfn.XLOOKUP('FP&amp;A FEMA Mapping'!I2317,'FP&amp;A NFC Mapping'!M:M,'FP&amp;A NFC Mapping'!N:N)</f>
        <v>Engineering and Asset Management</v>
      </c>
    </row>
    <row r="2318" spans="1:10" ht="29.25">
      <c r="A2318" s="178" t="s">
        <v>7369</v>
      </c>
      <c r="B2318" s="178" t="s">
        <v>88</v>
      </c>
      <c r="C2318" s="178" t="s">
        <v>5354</v>
      </c>
      <c r="D2318" s="197" t="s">
        <v>5355</v>
      </c>
      <c r="E2318" s="198" t="s">
        <v>88</v>
      </c>
      <c r="F2318" s="217">
        <v>6963.2900000000009</v>
      </c>
      <c r="G2318" s="217">
        <v>8212.23</v>
      </c>
      <c r="H2318" s="217">
        <v>-1248.9399999999987</v>
      </c>
      <c r="I2318" s="199" t="s">
        <v>7347</v>
      </c>
      <c r="J2318" s="178" t="str">
        <f>_xlfn.XLOOKUP('FP&amp;A FEMA Mapping'!I2318,'FP&amp;A NFC Mapping'!M:M,'FP&amp;A NFC Mapping'!N:N)</f>
        <v>Engineering and Asset Management</v>
      </c>
    </row>
    <row r="2319" spans="1:10" ht="29.25">
      <c r="A2319" s="178" t="s">
        <v>7369</v>
      </c>
      <c r="B2319" s="178" t="s">
        <v>88</v>
      </c>
      <c r="C2319" s="178" t="s">
        <v>5356</v>
      </c>
      <c r="D2319" s="197" t="s">
        <v>5357</v>
      </c>
      <c r="E2319" s="198" t="s">
        <v>88</v>
      </c>
      <c r="F2319" s="217">
        <v>4417.8999999999996</v>
      </c>
      <c r="G2319" s="217">
        <v>2709.7999999999997</v>
      </c>
      <c r="H2319" s="217">
        <v>1708.0999999999995</v>
      </c>
      <c r="I2319" s="199" t="s">
        <v>7347</v>
      </c>
      <c r="J2319" s="178" t="str">
        <f>_xlfn.XLOOKUP('FP&amp;A FEMA Mapping'!I2319,'FP&amp;A NFC Mapping'!M:M,'FP&amp;A NFC Mapping'!N:N)</f>
        <v>Engineering and Asset Management</v>
      </c>
    </row>
    <row r="2320" spans="1:10" ht="29.25">
      <c r="A2320" s="178" t="s">
        <v>7369</v>
      </c>
      <c r="B2320" s="178" t="s">
        <v>88</v>
      </c>
      <c r="C2320" s="178" t="s">
        <v>5358</v>
      </c>
      <c r="D2320" s="197" t="s">
        <v>5359</v>
      </c>
      <c r="E2320" s="198" t="s">
        <v>88</v>
      </c>
      <c r="F2320" s="217">
        <v>1740.3899999999999</v>
      </c>
      <c r="G2320" s="217">
        <v>1668.25</v>
      </c>
      <c r="H2320" s="217">
        <v>72.13999999999993</v>
      </c>
      <c r="I2320" s="199" t="s">
        <v>7347</v>
      </c>
      <c r="J2320" s="178" t="str">
        <f>_xlfn.XLOOKUP('FP&amp;A FEMA Mapping'!I2320,'FP&amp;A NFC Mapping'!M:M,'FP&amp;A NFC Mapping'!N:N)</f>
        <v>Engineering and Asset Management</v>
      </c>
    </row>
    <row r="2321" spans="1:10" ht="29.25">
      <c r="A2321" s="178" t="s">
        <v>7369</v>
      </c>
      <c r="B2321" s="178" t="s">
        <v>88</v>
      </c>
      <c r="C2321" s="178" t="s">
        <v>5360</v>
      </c>
      <c r="D2321" s="197" t="s">
        <v>5361</v>
      </c>
      <c r="E2321" s="198" t="s">
        <v>88</v>
      </c>
      <c r="F2321" s="217">
        <v>14398.009999999997</v>
      </c>
      <c r="G2321" s="217">
        <v>11768.309999999998</v>
      </c>
      <c r="H2321" s="217">
        <v>2629.6999999999989</v>
      </c>
      <c r="I2321" s="199" t="s">
        <v>7347</v>
      </c>
      <c r="J2321" s="178" t="str">
        <f>_xlfn.XLOOKUP('FP&amp;A FEMA Mapping'!I2321,'FP&amp;A NFC Mapping'!M:M,'FP&amp;A NFC Mapping'!N:N)</f>
        <v>Engineering and Asset Management</v>
      </c>
    </row>
    <row r="2322" spans="1:10" ht="29.25">
      <c r="A2322" s="178" t="s">
        <v>7369</v>
      </c>
      <c r="B2322" s="178" t="s">
        <v>88</v>
      </c>
      <c r="C2322" s="178" t="s">
        <v>5362</v>
      </c>
      <c r="D2322" s="197" t="s">
        <v>5363</v>
      </c>
      <c r="E2322" s="198" t="s">
        <v>88</v>
      </c>
      <c r="F2322" s="217">
        <v>-2572.85</v>
      </c>
      <c r="G2322" s="217">
        <v>-2602.62</v>
      </c>
      <c r="H2322" s="217">
        <v>29.770000000000003</v>
      </c>
      <c r="I2322" s="199" t="s">
        <v>7347</v>
      </c>
      <c r="J2322" s="178" t="str">
        <f>_xlfn.XLOOKUP('FP&amp;A FEMA Mapping'!I2322,'FP&amp;A NFC Mapping'!M:M,'FP&amp;A NFC Mapping'!N:N)</f>
        <v>Engineering and Asset Management</v>
      </c>
    </row>
    <row r="2323" spans="1:10" ht="29.25">
      <c r="A2323" s="178" t="s">
        <v>7369</v>
      </c>
      <c r="B2323" s="178" t="s">
        <v>88</v>
      </c>
      <c r="C2323" s="178" t="s">
        <v>5364</v>
      </c>
      <c r="D2323" s="197" t="s">
        <v>5365</v>
      </c>
      <c r="E2323" s="198" t="s">
        <v>88</v>
      </c>
      <c r="F2323" s="217">
        <v>15215.229999999998</v>
      </c>
      <c r="G2323" s="217">
        <v>14561.4</v>
      </c>
      <c r="H2323" s="217">
        <v>653.82999999999856</v>
      </c>
      <c r="I2323" s="199" t="s">
        <v>7347</v>
      </c>
      <c r="J2323" s="178" t="str">
        <f>_xlfn.XLOOKUP('FP&amp;A FEMA Mapping'!I2323,'FP&amp;A NFC Mapping'!M:M,'FP&amp;A NFC Mapping'!N:N)</f>
        <v>Engineering and Asset Management</v>
      </c>
    </row>
    <row r="2324" spans="1:10" ht="29.25">
      <c r="A2324" s="178" t="s">
        <v>7369</v>
      </c>
      <c r="B2324" s="178" t="s">
        <v>88</v>
      </c>
      <c r="C2324" s="178" t="s">
        <v>5366</v>
      </c>
      <c r="D2324" s="197" t="s">
        <v>5367</v>
      </c>
      <c r="E2324" s="198" t="s">
        <v>88</v>
      </c>
      <c r="F2324" s="217">
        <v>2284.1499999999996</v>
      </c>
      <c r="G2324" s="217">
        <v>1208.79</v>
      </c>
      <c r="H2324" s="217">
        <v>1075.3599999999999</v>
      </c>
      <c r="I2324" s="199" t="s">
        <v>7347</v>
      </c>
      <c r="J2324" s="178" t="str">
        <f>_xlfn.XLOOKUP('FP&amp;A FEMA Mapping'!I2324,'FP&amp;A NFC Mapping'!M:M,'FP&amp;A NFC Mapping'!N:N)</f>
        <v>Engineering and Asset Management</v>
      </c>
    </row>
    <row r="2325" spans="1:10" ht="29.25">
      <c r="A2325" s="178" t="s">
        <v>7369</v>
      </c>
      <c r="B2325" s="178" t="s">
        <v>88</v>
      </c>
      <c r="C2325" s="178" t="s">
        <v>5368</v>
      </c>
      <c r="D2325" s="197" t="s">
        <v>5369</v>
      </c>
      <c r="E2325" s="198" t="s">
        <v>88</v>
      </c>
      <c r="F2325" s="217">
        <v>3815.97</v>
      </c>
      <c r="G2325" s="217">
        <v>182.40000000000003</v>
      </c>
      <c r="H2325" s="217">
        <v>3633.5699999999997</v>
      </c>
      <c r="I2325" s="199" t="s">
        <v>7347</v>
      </c>
      <c r="J2325" s="178" t="str">
        <f>_xlfn.XLOOKUP('FP&amp;A FEMA Mapping'!I2325,'FP&amp;A NFC Mapping'!M:M,'FP&amp;A NFC Mapping'!N:N)</f>
        <v>Engineering and Asset Management</v>
      </c>
    </row>
    <row r="2326" spans="1:10" ht="29.25">
      <c r="A2326" s="178" t="s">
        <v>7369</v>
      </c>
      <c r="B2326" s="178" t="s">
        <v>88</v>
      </c>
      <c r="C2326" s="178" t="s">
        <v>5370</v>
      </c>
      <c r="D2326" s="197" t="s">
        <v>5371</v>
      </c>
      <c r="E2326" s="198" t="s">
        <v>88</v>
      </c>
      <c r="F2326" s="217">
        <v>4732.3599999999997</v>
      </c>
      <c r="G2326" s="217">
        <v>4038.3399999999997</v>
      </c>
      <c r="H2326" s="217">
        <v>694.02</v>
      </c>
      <c r="I2326" s="199" t="s">
        <v>7347</v>
      </c>
      <c r="J2326" s="178" t="str">
        <f>_xlfn.XLOOKUP('FP&amp;A FEMA Mapping'!I2326,'FP&amp;A NFC Mapping'!M:M,'FP&amp;A NFC Mapping'!N:N)</f>
        <v>Engineering and Asset Management</v>
      </c>
    </row>
    <row r="2327" spans="1:10" ht="29.25">
      <c r="A2327" s="178" t="s">
        <v>7369</v>
      </c>
      <c r="B2327" s="178" t="s">
        <v>88</v>
      </c>
      <c r="C2327" s="178" t="s">
        <v>5372</v>
      </c>
      <c r="D2327" s="197" t="s">
        <v>5373</v>
      </c>
      <c r="E2327" s="198" t="s">
        <v>88</v>
      </c>
      <c r="F2327" s="217">
        <v>3376.6100000000024</v>
      </c>
      <c r="G2327" s="217">
        <v>18523.309999999994</v>
      </c>
      <c r="H2327" s="217">
        <v>-15146.699999999992</v>
      </c>
      <c r="I2327" s="199" t="s">
        <v>7347</v>
      </c>
      <c r="J2327" s="178" t="str">
        <f>_xlfn.XLOOKUP('FP&amp;A FEMA Mapping'!I2327,'FP&amp;A NFC Mapping'!M:M,'FP&amp;A NFC Mapping'!N:N)</f>
        <v>Engineering and Asset Management</v>
      </c>
    </row>
    <row r="2328" spans="1:10" ht="29.25">
      <c r="A2328" s="178" t="s">
        <v>7369</v>
      </c>
      <c r="B2328" s="178" t="s">
        <v>88</v>
      </c>
      <c r="C2328" s="178" t="s">
        <v>5374</v>
      </c>
      <c r="D2328" s="197" t="s">
        <v>5375</v>
      </c>
      <c r="E2328" s="198" t="s">
        <v>88</v>
      </c>
      <c r="F2328" s="217">
        <v>10433.170000000002</v>
      </c>
      <c r="G2328" s="217">
        <v>2400.2300000000032</v>
      </c>
      <c r="H2328" s="217">
        <v>8032.94</v>
      </c>
      <c r="I2328" s="199" t="s">
        <v>7347</v>
      </c>
      <c r="J2328" s="178" t="str">
        <f>_xlfn.XLOOKUP('FP&amp;A FEMA Mapping'!I2328,'FP&amp;A NFC Mapping'!M:M,'FP&amp;A NFC Mapping'!N:N)</f>
        <v>Engineering and Asset Management</v>
      </c>
    </row>
    <row r="2329" spans="1:10" ht="29.25">
      <c r="A2329" s="178" t="s">
        <v>7369</v>
      </c>
      <c r="B2329" s="178" t="s">
        <v>88</v>
      </c>
      <c r="C2329" s="178" t="s">
        <v>5376</v>
      </c>
      <c r="D2329" s="197" t="s">
        <v>5377</v>
      </c>
      <c r="E2329" s="198" t="s">
        <v>88</v>
      </c>
      <c r="F2329" s="217">
        <v>2083.36</v>
      </c>
      <c r="G2329" s="217">
        <v>-8.66</v>
      </c>
      <c r="H2329" s="217">
        <v>2092.02</v>
      </c>
      <c r="I2329" s="199" t="s">
        <v>7347</v>
      </c>
      <c r="J2329" s="178" t="str">
        <f>_xlfn.XLOOKUP('FP&amp;A FEMA Mapping'!I2329,'FP&amp;A NFC Mapping'!M:M,'FP&amp;A NFC Mapping'!N:N)</f>
        <v>Engineering and Asset Management</v>
      </c>
    </row>
    <row r="2330" spans="1:10" ht="29.25">
      <c r="A2330" s="178" t="s">
        <v>7369</v>
      </c>
      <c r="B2330" s="178" t="s">
        <v>88</v>
      </c>
      <c r="C2330" s="178" t="s">
        <v>5378</v>
      </c>
      <c r="D2330" s="197" t="s">
        <v>5379</v>
      </c>
      <c r="E2330" s="198" t="s">
        <v>88</v>
      </c>
      <c r="F2330" s="217">
        <v>481.69999999999993</v>
      </c>
      <c r="G2330" s="217">
        <v>358.92999999999995</v>
      </c>
      <c r="H2330" s="217">
        <v>122.77000000000001</v>
      </c>
      <c r="I2330" s="199" t="s">
        <v>7347</v>
      </c>
      <c r="J2330" s="178" t="str">
        <f>_xlfn.XLOOKUP('FP&amp;A FEMA Mapping'!I2330,'FP&amp;A NFC Mapping'!M:M,'FP&amp;A NFC Mapping'!N:N)</f>
        <v>Engineering and Asset Management</v>
      </c>
    </row>
    <row r="2331" spans="1:10" ht="29.25">
      <c r="A2331" s="178" t="s">
        <v>7369</v>
      </c>
      <c r="B2331" s="178" t="s">
        <v>88</v>
      </c>
      <c r="C2331" s="178" t="s">
        <v>5380</v>
      </c>
      <c r="D2331" s="197" t="s">
        <v>5381</v>
      </c>
      <c r="E2331" s="198" t="s">
        <v>88</v>
      </c>
      <c r="F2331" s="217">
        <v>1184.7299999999998</v>
      </c>
      <c r="G2331" s="217">
        <v>1261.1999999999998</v>
      </c>
      <c r="H2331" s="217">
        <v>-76.47</v>
      </c>
      <c r="I2331" s="199" t="s">
        <v>7347</v>
      </c>
      <c r="J2331" s="178" t="str">
        <f>_xlfn.XLOOKUP('FP&amp;A FEMA Mapping'!I2331,'FP&amp;A NFC Mapping'!M:M,'FP&amp;A NFC Mapping'!N:N)</f>
        <v>Engineering and Asset Management</v>
      </c>
    </row>
    <row r="2332" spans="1:10" ht="29.25">
      <c r="A2332" s="178" t="s">
        <v>7369</v>
      </c>
      <c r="B2332" s="178" t="s">
        <v>88</v>
      </c>
      <c r="C2332" s="178" t="s">
        <v>5382</v>
      </c>
      <c r="D2332" s="197" t="s">
        <v>5383</v>
      </c>
      <c r="E2332" s="198" t="s">
        <v>88</v>
      </c>
      <c r="F2332" s="217">
        <v>1616.7899999999995</v>
      </c>
      <c r="G2332" s="217">
        <v>1372.8699999999994</v>
      </c>
      <c r="H2332" s="217">
        <v>243.91999999999996</v>
      </c>
      <c r="I2332" s="199" t="s">
        <v>7347</v>
      </c>
      <c r="J2332" s="178" t="str">
        <f>_xlfn.XLOOKUP('FP&amp;A FEMA Mapping'!I2332,'FP&amp;A NFC Mapping'!M:M,'FP&amp;A NFC Mapping'!N:N)</f>
        <v>Engineering and Asset Management</v>
      </c>
    </row>
    <row r="2333" spans="1:10" ht="29.25">
      <c r="A2333" s="178" t="s">
        <v>7369</v>
      </c>
      <c r="B2333" s="178" t="s">
        <v>88</v>
      </c>
      <c r="C2333" s="178" t="s">
        <v>5384</v>
      </c>
      <c r="D2333" s="197" t="s">
        <v>5385</v>
      </c>
      <c r="E2333" s="198" t="s">
        <v>88</v>
      </c>
      <c r="F2333" s="217">
        <v>-114.46999999999997</v>
      </c>
      <c r="G2333" s="217">
        <v>-160.01</v>
      </c>
      <c r="H2333" s="217">
        <v>45.54000000000002</v>
      </c>
      <c r="I2333" s="199" t="s">
        <v>7347</v>
      </c>
      <c r="J2333" s="178" t="str">
        <f>_xlfn.XLOOKUP('FP&amp;A FEMA Mapping'!I2333,'FP&amp;A NFC Mapping'!M:M,'FP&amp;A NFC Mapping'!N:N)</f>
        <v>Engineering and Asset Management</v>
      </c>
    </row>
    <row r="2334" spans="1:10" ht="29.25">
      <c r="A2334" s="178" t="s">
        <v>7369</v>
      </c>
      <c r="B2334" s="178" t="s">
        <v>88</v>
      </c>
      <c r="C2334" s="178" t="s">
        <v>5386</v>
      </c>
      <c r="D2334" s="197" t="s">
        <v>5387</v>
      </c>
      <c r="E2334" s="198" t="s">
        <v>88</v>
      </c>
      <c r="F2334" s="217">
        <v>552.6500000000002</v>
      </c>
      <c r="G2334" s="217">
        <v>581.07000000000016</v>
      </c>
      <c r="H2334" s="217">
        <v>-28.419999999999998</v>
      </c>
      <c r="I2334" s="199" t="s">
        <v>7347</v>
      </c>
      <c r="J2334" s="178" t="str">
        <f>_xlfn.XLOOKUP('FP&amp;A FEMA Mapping'!I2334,'FP&amp;A NFC Mapping'!M:M,'FP&amp;A NFC Mapping'!N:N)</f>
        <v>Engineering and Asset Management</v>
      </c>
    </row>
    <row r="2335" spans="1:10" ht="29.25">
      <c r="A2335" s="178" t="s">
        <v>7369</v>
      </c>
      <c r="B2335" s="178" t="s">
        <v>88</v>
      </c>
      <c r="C2335" s="178" t="s">
        <v>5388</v>
      </c>
      <c r="D2335" s="197" t="s">
        <v>5389</v>
      </c>
      <c r="E2335" s="198" t="s">
        <v>88</v>
      </c>
      <c r="F2335" s="217">
        <v>0</v>
      </c>
      <c r="G2335" s="217">
        <v>0</v>
      </c>
      <c r="H2335" s="217">
        <v>0</v>
      </c>
      <c r="I2335" s="199" t="s">
        <v>7347</v>
      </c>
      <c r="J2335" s="178" t="str">
        <f>_xlfn.XLOOKUP('FP&amp;A FEMA Mapping'!I2335,'FP&amp;A NFC Mapping'!M:M,'FP&amp;A NFC Mapping'!N:N)</f>
        <v>Engineering and Asset Management</v>
      </c>
    </row>
    <row r="2336" spans="1:10" ht="29.25">
      <c r="A2336" s="178" t="s">
        <v>7369</v>
      </c>
      <c r="B2336" s="178" t="s">
        <v>88</v>
      </c>
      <c r="C2336" s="178" t="s">
        <v>5390</v>
      </c>
      <c r="D2336" s="197" t="s">
        <v>5391</v>
      </c>
      <c r="E2336" s="198" t="s">
        <v>88</v>
      </c>
      <c r="F2336" s="217">
        <v>0</v>
      </c>
      <c r="G2336" s="217">
        <v>0</v>
      </c>
      <c r="H2336" s="217">
        <v>0</v>
      </c>
      <c r="I2336" s="199" t="s">
        <v>7347</v>
      </c>
      <c r="J2336" s="178" t="str">
        <f>_xlfn.XLOOKUP('FP&amp;A FEMA Mapping'!I2336,'FP&amp;A NFC Mapping'!M:M,'FP&amp;A NFC Mapping'!N:N)</f>
        <v>Engineering and Asset Management</v>
      </c>
    </row>
    <row r="2337" spans="1:10" ht="29.25">
      <c r="A2337" s="178" t="s">
        <v>7369</v>
      </c>
      <c r="B2337" s="178" t="s">
        <v>88</v>
      </c>
      <c r="C2337" s="178" t="s">
        <v>5392</v>
      </c>
      <c r="D2337" s="197" t="s">
        <v>5393</v>
      </c>
      <c r="E2337" s="198" t="s">
        <v>88</v>
      </c>
      <c r="F2337" s="217">
        <v>271.75</v>
      </c>
      <c r="G2337" s="217">
        <v>0</v>
      </c>
      <c r="H2337" s="217">
        <v>271.75</v>
      </c>
      <c r="I2337" s="199" t="s">
        <v>7347</v>
      </c>
      <c r="J2337" s="178" t="str">
        <f>_xlfn.XLOOKUP('FP&amp;A FEMA Mapping'!I2337,'FP&amp;A NFC Mapping'!M:M,'FP&amp;A NFC Mapping'!N:N)</f>
        <v>Engineering and Asset Management</v>
      </c>
    </row>
    <row r="2338" spans="1:10" ht="29.25">
      <c r="A2338" s="178" t="s">
        <v>7369</v>
      </c>
      <c r="B2338" s="178" t="s">
        <v>88</v>
      </c>
      <c r="C2338" s="178" t="s">
        <v>5394</v>
      </c>
      <c r="D2338" s="197" t="s">
        <v>5395</v>
      </c>
      <c r="E2338" s="198" t="s">
        <v>88</v>
      </c>
      <c r="F2338" s="217">
        <v>131.34999999999997</v>
      </c>
      <c r="G2338" s="217">
        <v>136.90999999999997</v>
      </c>
      <c r="H2338" s="217">
        <v>-5.56</v>
      </c>
      <c r="I2338" s="199" t="s">
        <v>7347</v>
      </c>
      <c r="J2338" s="178" t="str">
        <f>_xlfn.XLOOKUP('FP&amp;A FEMA Mapping'!I2338,'FP&amp;A NFC Mapping'!M:M,'FP&amp;A NFC Mapping'!N:N)</f>
        <v>Engineering and Asset Management</v>
      </c>
    </row>
    <row r="2339" spans="1:10" ht="29.25">
      <c r="A2339" s="178" t="s">
        <v>7369</v>
      </c>
      <c r="B2339" s="178" t="s">
        <v>88</v>
      </c>
      <c r="C2339" s="178" t="s">
        <v>5396</v>
      </c>
      <c r="D2339" s="197" t="s">
        <v>5397</v>
      </c>
      <c r="E2339" s="198" t="s">
        <v>88</v>
      </c>
      <c r="F2339" s="217">
        <v>352.5</v>
      </c>
      <c r="G2339" s="217">
        <v>-3.37</v>
      </c>
      <c r="H2339" s="217">
        <v>355.87</v>
      </c>
      <c r="I2339" s="199" t="s">
        <v>7347</v>
      </c>
      <c r="J2339" s="178" t="str">
        <f>_xlfn.XLOOKUP('FP&amp;A FEMA Mapping'!I2339,'FP&amp;A NFC Mapping'!M:M,'FP&amp;A NFC Mapping'!N:N)</f>
        <v>Engineering and Asset Management</v>
      </c>
    </row>
    <row r="2340" spans="1:10" ht="29.25">
      <c r="A2340" s="178" t="s">
        <v>7369</v>
      </c>
      <c r="B2340" s="178" t="s">
        <v>88</v>
      </c>
      <c r="C2340" s="178" t="s">
        <v>5398</v>
      </c>
      <c r="D2340" s="197" t="s">
        <v>5399</v>
      </c>
      <c r="E2340" s="198" t="s">
        <v>88</v>
      </c>
      <c r="F2340" s="217">
        <v>0</v>
      </c>
      <c r="G2340" s="217">
        <v>0</v>
      </c>
      <c r="H2340" s="217">
        <v>0</v>
      </c>
      <c r="I2340" s="199" t="s">
        <v>7347</v>
      </c>
      <c r="J2340" s="178" t="str">
        <f>_xlfn.XLOOKUP('FP&amp;A FEMA Mapping'!I2340,'FP&amp;A NFC Mapping'!M:M,'FP&amp;A NFC Mapping'!N:N)</f>
        <v>Engineering and Asset Management</v>
      </c>
    </row>
    <row r="2341" spans="1:10" ht="29.25">
      <c r="A2341" s="178" t="s">
        <v>7369</v>
      </c>
      <c r="B2341" s="178" t="s">
        <v>88</v>
      </c>
      <c r="C2341" s="178" t="s">
        <v>5400</v>
      </c>
      <c r="D2341" s="197" t="s">
        <v>5401</v>
      </c>
      <c r="E2341" s="198" t="s">
        <v>88</v>
      </c>
      <c r="F2341" s="217">
        <v>-1.56</v>
      </c>
      <c r="G2341" s="217">
        <v>-1.56</v>
      </c>
      <c r="H2341" s="217">
        <v>0</v>
      </c>
      <c r="I2341" s="199" t="s">
        <v>7347</v>
      </c>
      <c r="J2341" s="178" t="str">
        <f>_xlfn.XLOOKUP('FP&amp;A FEMA Mapping'!I2341,'FP&amp;A NFC Mapping'!M:M,'FP&amp;A NFC Mapping'!N:N)</f>
        <v>Engineering and Asset Management</v>
      </c>
    </row>
    <row r="2342" spans="1:10" ht="29.25">
      <c r="A2342" s="178" t="s">
        <v>7369</v>
      </c>
      <c r="B2342" s="178" t="s">
        <v>88</v>
      </c>
      <c r="C2342" s="178" t="s">
        <v>5402</v>
      </c>
      <c r="D2342" s="197" t="s">
        <v>5403</v>
      </c>
      <c r="E2342" s="198" t="s">
        <v>88</v>
      </c>
      <c r="F2342" s="217">
        <v>13329.729999999996</v>
      </c>
      <c r="G2342" s="217">
        <v>1265</v>
      </c>
      <c r="H2342" s="217">
        <v>12064.729999999996</v>
      </c>
      <c r="I2342" s="199" t="s">
        <v>7347</v>
      </c>
      <c r="J2342" s="178" t="str">
        <f>_xlfn.XLOOKUP('FP&amp;A FEMA Mapping'!I2342,'FP&amp;A NFC Mapping'!M:M,'FP&amp;A NFC Mapping'!N:N)</f>
        <v>Engineering and Asset Management</v>
      </c>
    </row>
    <row r="2343" spans="1:10" ht="29.25">
      <c r="A2343" s="178" t="s">
        <v>7369</v>
      </c>
      <c r="B2343" s="178" t="s">
        <v>88</v>
      </c>
      <c r="C2343" s="178" t="s">
        <v>5404</v>
      </c>
      <c r="D2343" s="197" t="s">
        <v>5405</v>
      </c>
      <c r="E2343" s="198" t="s">
        <v>88</v>
      </c>
      <c r="F2343" s="217">
        <v>2072.5599999999995</v>
      </c>
      <c r="G2343" s="217">
        <v>809.13000000000011</v>
      </c>
      <c r="H2343" s="217">
        <v>1263.4299999999994</v>
      </c>
      <c r="I2343" s="199" t="s">
        <v>7347</v>
      </c>
      <c r="J2343" s="178" t="str">
        <f>_xlfn.XLOOKUP('FP&amp;A FEMA Mapping'!I2343,'FP&amp;A NFC Mapping'!M:M,'FP&amp;A NFC Mapping'!N:N)</f>
        <v>Engineering and Asset Management</v>
      </c>
    </row>
    <row r="2344" spans="1:10" ht="29.25">
      <c r="A2344" s="178" t="s">
        <v>7369</v>
      </c>
      <c r="B2344" s="178" t="s">
        <v>88</v>
      </c>
      <c r="C2344" s="178" t="s">
        <v>5406</v>
      </c>
      <c r="D2344" s="197" t="s">
        <v>5407</v>
      </c>
      <c r="E2344" s="198" t="s">
        <v>88</v>
      </c>
      <c r="F2344" s="217">
        <v>0</v>
      </c>
      <c r="G2344" s="217">
        <v>0</v>
      </c>
      <c r="H2344" s="217">
        <v>0</v>
      </c>
      <c r="I2344" s="199" t="s">
        <v>7347</v>
      </c>
      <c r="J2344" s="178" t="str">
        <f>_xlfn.XLOOKUP('FP&amp;A FEMA Mapping'!I2344,'FP&amp;A NFC Mapping'!M:M,'FP&amp;A NFC Mapping'!N:N)</f>
        <v>Engineering and Asset Management</v>
      </c>
    </row>
    <row r="2345" spans="1:10" ht="29.25">
      <c r="A2345" s="178" t="s">
        <v>7369</v>
      </c>
      <c r="B2345" s="178" t="s">
        <v>88</v>
      </c>
      <c r="C2345" s="178" t="s">
        <v>5408</v>
      </c>
      <c r="D2345" s="197" t="s">
        <v>5409</v>
      </c>
      <c r="E2345" s="198" t="s">
        <v>88</v>
      </c>
      <c r="F2345" s="217">
        <v>0</v>
      </c>
      <c r="G2345" s="217">
        <v>0</v>
      </c>
      <c r="H2345" s="217">
        <v>0</v>
      </c>
      <c r="I2345" s="199" t="s">
        <v>7347</v>
      </c>
      <c r="J2345" s="178" t="str">
        <f>_xlfn.XLOOKUP('FP&amp;A FEMA Mapping'!I2345,'FP&amp;A NFC Mapping'!M:M,'FP&amp;A NFC Mapping'!N:N)</f>
        <v>Engineering and Asset Management</v>
      </c>
    </row>
    <row r="2346" spans="1:10" ht="29.25">
      <c r="A2346" s="178" t="s">
        <v>7369</v>
      </c>
      <c r="B2346" s="178" t="s">
        <v>88</v>
      </c>
      <c r="C2346" s="178" t="s">
        <v>5410</v>
      </c>
      <c r="D2346" s="197" t="s">
        <v>5411</v>
      </c>
      <c r="E2346" s="198" t="s">
        <v>88</v>
      </c>
      <c r="F2346" s="217">
        <v>-5214.3900000000049</v>
      </c>
      <c r="G2346" s="217">
        <v>11809.269999999999</v>
      </c>
      <c r="H2346" s="217">
        <v>-17023.660000000003</v>
      </c>
      <c r="I2346" s="199" t="s">
        <v>7347</v>
      </c>
      <c r="J2346" s="178" t="str">
        <f>_xlfn.XLOOKUP('FP&amp;A FEMA Mapping'!I2346,'FP&amp;A NFC Mapping'!M:M,'FP&amp;A NFC Mapping'!N:N)</f>
        <v>Engineering and Asset Management</v>
      </c>
    </row>
    <row r="2347" spans="1:10" ht="29.25">
      <c r="A2347" s="178" t="s">
        <v>7369</v>
      </c>
      <c r="B2347" s="178" t="s">
        <v>88</v>
      </c>
      <c r="C2347" s="178" t="s">
        <v>5412</v>
      </c>
      <c r="D2347" s="197" t="s">
        <v>5413</v>
      </c>
      <c r="E2347" s="198" t="s">
        <v>88</v>
      </c>
      <c r="F2347" s="217">
        <v>-384</v>
      </c>
      <c r="G2347" s="217">
        <v>6720</v>
      </c>
      <c r="H2347" s="217">
        <v>-7104</v>
      </c>
      <c r="I2347" s="199" t="s">
        <v>7347</v>
      </c>
      <c r="J2347" s="178" t="str">
        <f>_xlfn.XLOOKUP('FP&amp;A FEMA Mapping'!I2347,'FP&amp;A NFC Mapping'!M:M,'FP&amp;A NFC Mapping'!N:N)</f>
        <v>Engineering and Asset Management</v>
      </c>
    </row>
    <row r="2348" spans="1:10" ht="29.25">
      <c r="A2348" s="178" t="s">
        <v>7369</v>
      </c>
      <c r="B2348" s="178" t="s">
        <v>88</v>
      </c>
      <c r="C2348" s="178" t="s">
        <v>5414</v>
      </c>
      <c r="D2348" s="197" t="s">
        <v>5415</v>
      </c>
      <c r="E2348" s="198" t="s">
        <v>88</v>
      </c>
      <c r="F2348" s="217">
        <v>0</v>
      </c>
      <c r="G2348" s="217">
        <v>0</v>
      </c>
      <c r="H2348" s="217">
        <v>0</v>
      </c>
      <c r="I2348" s="199" t="s">
        <v>7347</v>
      </c>
      <c r="J2348" s="178" t="str">
        <f>_xlfn.XLOOKUP('FP&amp;A FEMA Mapping'!I2348,'FP&amp;A NFC Mapping'!M:M,'FP&amp;A NFC Mapping'!N:N)</f>
        <v>Engineering and Asset Management</v>
      </c>
    </row>
    <row r="2349" spans="1:10" ht="29.25">
      <c r="A2349" s="178" t="s">
        <v>7369</v>
      </c>
      <c r="B2349" s="178" t="s">
        <v>88</v>
      </c>
      <c r="C2349" s="178" t="s">
        <v>5416</v>
      </c>
      <c r="D2349" s="197" t="s">
        <v>5417</v>
      </c>
      <c r="E2349" s="198" t="s">
        <v>88</v>
      </c>
      <c r="F2349" s="217">
        <v>0</v>
      </c>
      <c r="G2349" s="217">
        <v>0</v>
      </c>
      <c r="H2349" s="217">
        <v>0</v>
      </c>
      <c r="I2349" s="199" t="s">
        <v>7347</v>
      </c>
      <c r="J2349" s="178" t="str">
        <f>_xlfn.XLOOKUP('FP&amp;A FEMA Mapping'!I2349,'FP&amp;A NFC Mapping'!M:M,'FP&amp;A NFC Mapping'!N:N)</f>
        <v>Engineering and Asset Management</v>
      </c>
    </row>
    <row r="2350" spans="1:10" ht="29.25">
      <c r="A2350" s="178" t="s">
        <v>7369</v>
      </c>
      <c r="B2350" s="178" t="s">
        <v>88</v>
      </c>
      <c r="C2350" s="178" t="s">
        <v>5418</v>
      </c>
      <c r="D2350" s="197" t="s">
        <v>5419</v>
      </c>
      <c r="E2350" s="198" t="s">
        <v>88</v>
      </c>
      <c r="F2350" s="217">
        <v>-311.42999999999995</v>
      </c>
      <c r="G2350" s="217">
        <v>-328.14</v>
      </c>
      <c r="H2350" s="217">
        <v>16.710000000000008</v>
      </c>
      <c r="I2350" s="199" t="s">
        <v>7347</v>
      </c>
      <c r="J2350" s="178" t="str">
        <f>_xlfn.XLOOKUP('FP&amp;A FEMA Mapping'!I2350,'FP&amp;A NFC Mapping'!M:M,'FP&amp;A NFC Mapping'!N:N)</f>
        <v>Engineering and Asset Management</v>
      </c>
    </row>
    <row r="2351" spans="1:10" ht="29.25">
      <c r="A2351" s="178" t="s">
        <v>7369</v>
      </c>
      <c r="B2351" s="178" t="s">
        <v>88</v>
      </c>
      <c r="C2351" s="178" t="s">
        <v>5420</v>
      </c>
      <c r="D2351" s="197" t="s">
        <v>5421</v>
      </c>
      <c r="E2351" s="198" t="s">
        <v>88</v>
      </c>
      <c r="F2351" s="217">
        <v>0</v>
      </c>
      <c r="G2351" s="217">
        <v>0</v>
      </c>
      <c r="H2351" s="217">
        <v>0</v>
      </c>
      <c r="I2351" s="199" t="s">
        <v>7347</v>
      </c>
      <c r="J2351" s="178" t="str">
        <f>_xlfn.XLOOKUP('FP&amp;A FEMA Mapping'!I2351,'FP&amp;A NFC Mapping'!M:M,'FP&amp;A NFC Mapping'!N:N)</f>
        <v>Engineering and Asset Management</v>
      </c>
    </row>
    <row r="2352" spans="1:10" ht="29.25">
      <c r="A2352" s="178" t="s">
        <v>7369</v>
      </c>
      <c r="B2352" s="178" t="s">
        <v>88</v>
      </c>
      <c r="C2352" s="178" t="s">
        <v>5422</v>
      </c>
      <c r="D2352" s="197" t="s">
        <v>5423</v>
      </c>
      <c r="E2352" s="198" t="s">
        <v>88</v>
      </c>
      <c r="F2352" s="217">
        <v>667.15</v>
      </c>
      <c r="G2352" s="217">
        <v>244.10000000000002</v>
      </c>
      <c r="H2352" s="217">
        <v>423.04999999999995</v>
      </c>
      <c r="I2352" s="199" t="s">
        <v>7347</v>
      </c>
      <c r="J2352" s="178" t="str">
        <f>_xlfn.XLOOKUP('FP&amp;A FEMA Mapping'!I2352,'FP&amp;A NFC Mapping'!M:M,'FP&amp;A NFC Mapping'!N:N)</f>
        <v>Engineering and Asset Management</v>
      </c>
    </row>
    <row r="2353" spans="1:10" ht="29.25">
      <c r="A2353" s="178" t="s">
        <v>7369</v>
      </c>
      <c r="B2353" s="178" t="s">
        <v>88</v>
      </c>
      <c r="C2353" s="178" t="s">
        <v>5424</v>
      </c>
      <c r="D2353" s="197" t="s">
        <v>5425</v>
      </c>
      <c r="E2353" s="198" t="s">
        <v>88</v>
      </c>
      <c r="F2353" s="217">
        <v>0</v>
      </c>
      <c r="G2353" s="217">
        <v>0</v>
      </c>
      <c r="H2353" s="217">
        <v>0</v>
      </c>
      <c r="I2353" s="199" t="s">
        <v>7347</v>
      </c>
      <c r="J2353" s="178" t="str">
        <f>_xlfn.XLOOKUP('FP&amp;A FEMA Mapping'!I2353,'FP&amp;A NFC Mapping'!M:M,'FP&amp;A NFC Mapping'!N:N)</f>
        <v>Engineering and Asset Management</v>
      </c>
    </row>
    <row r="2354" spans="1:10" ht="29.25">
      <c r="A2354" s="178" t="s">
        <v>7369</v>
      </c>
      <c r="B2354" s="178" t="s">
        <v>88</v>
      </c>
      <c r="C2354" s="178" t="s">
        <v>5426</v>
      </c>
      <c r="D2354" s="197" t="s">
        <v>5427</v>
      </c>
      <c r="E2354" s="198" t="s">
        <v>88</v>
      </c>
      <c r="F2354" s="217">
        <v>-76.909999999999854</v>
      </c>
      <c r="G2354" s="217">
        <v>2198.59</v>
      </c>
      <c r="H2354" s="217">
        <v>-2275.5</v>
      </c>
      <c r="I2354" s="199" t="s">
        <v>7347</v>
      </c>
      <c r="J2354" s="178" t="str">
        <f>_xlfn.XLOOKUP('FP&amp;A FEMA Mapping'!I2354,'FP&amp;A NFC Mapping'!M:M,'FP&amp;A NFC Mapping'!N:N)</f>
        <v>Engineering and Asset Management</v>
      </c>
    </row>
    <row r="2355" spans="1:10" ht="29.25">
      <c r="A2355" s="178" t="s">
        <v>7369</v>
      </c>
      <c r="B2355" s="178" t="s">
        <v>88</v>
      </c>
      <c r="C2355" s="178" t="s">
        <v>5428</v>
      </c>
      <c r="D2355" s="197" t="s">
        <v>5429</v>
      </c>
      <c r="E2355" s="198" t="s">
        <v>88</v>
      </c>
      <c r="F2355" s="217">
        <v>0</v>
      </c>
      <c r="G2355" s="217">
        <v>0</v>
      </c>
      <c r="H2355" s="217">
        <v>0</v>
      </c>
      <c r="I2355" s="199" t="s">
        <v>7347</v>
      </c>
      <c r="J2355" s="178" t="str">
        <f>_xlfn.XLOOKUP('FP&amp;A FEMA Mapping'!I2355,'FP&amp;A NFC Mapping'!M:M,'FP&amp;A NFC Mapping'!N:N)</f>
        <v>Engineering and Asset Management</v>
      </c>
    </row>
    <row r="2356" spans="1:10" ht="29.25">
      <c r="A2356" s="178" t="s">
        <v>7369</v>
      </c>
      <c r="B2356" s="178" t="s">
        <v>88</v>
      </c>
      <c r="C2356" s="178" t="s">
        <v>5430</v>
      </c>
      <c r="D2356" s="197" t="s">
        <v>5431</v>
      </c>
      <c r="E2356" s="198" t="s">
        <v>88</v>
      </c>
      <c r="F2356" s="217">
        <v>1381.4099999999999</v>
      </c>
      <c r="G2356" s="217">
        <v>2626.41</v>
      </c>
      <c r="H2356" s="217">
        <v>-1245</v>
      </c>
      <c r="I2356" s="199" t="s">
        <v>7347</v>
      </c>
      <c r="J2356" s="178" t="str">
        <f>_xlfn.XLOOKUP('FP&amp;A FEMA Mapping'!I2356,'FP&amp;A NFC Mapping'!M:M,'FP&amp;A NFC Mapping'!N:N)</f>
        <v>Engineering and Asset Management</v>
      </c>
    </row>
    <row r="2357" spans="1:10" ht="29.25">
      <c r="A2357" s="178" t="s">
        <v>7369</v>
      </c>
      <c r="B2357" s="178" t="s">
        <v>88</v>
      </c>
      <c r="C2357" s="178" t="s">
        <v>5432</v>
      </c>
      <c r="D2357" s="197" t="s">
        <v>5433</v>
      </c>
      <c r="E2357" s="198" t="s">
        <v>88</v>
      </c>
      <c r="F2357" s="217">
        <v>217.28999999999994</v>
      </c>
      <c r="G2357" s="217">
        <v>228.38999999999993</v>
      </c>
      <c r="H2357" s="217">
        <v>-11.1</v>
      </c>
      <c r="I2357" s="199" t="s">
        <v>7347</v>
      </c>
      <c r="J2357" s="178" t="str">
        <f>_xlfn.XLOOKUP('FP&amp;A FEMA Mapping'!I2357,'FP&amp;A NFC Mapping'!M:M,'FP&amp;A NFC Mapping'!N:N)</f>
        <v>Engineering and Asset Management</v>
      </c>
    </row>
    <row r="2358" spans="1:10" ht="29.25">
      <c r="A2358" s="178" t="s">
        <v>7369</v>
      </c>
      <c r="B2358" s="178" t="s">
        <v>88</v>
      </c>
      <c r="C2358" s="178" t="s">
        <v>5434</v>
      </c>
      <c r="D2358" s="197" t="s">
        <v>5435</v>
      </c>
      <c r="E2358" s="198" t="s">
        <v>88</v>
      </c>
      <c r="F2358" s="217">
        <v>265.98999999999995</v>
      </c>
      <c r="G2358" s="217">
        <v>277.16999999999996</v>
      </c>
      <c r="H2358" s="217">
        <v>-11.180000000000001</v>
      </c>
      <c r="I2358" s="199" t="s">
        <v>7347</v>
      </c>
      <c r="J2358" s="178" t="str">
        <f>_xlfn.XLOOKUP('FP&amp;A FEMA Mapping'!I2358,'FP&amp;A NFC Mapping'!M:M,'FP&amp;A NFC Mapping'!N:N)</f>
        <v>Engineering and Asset Management</v>
      </c>
    </row>
    <row r="2359" spans="1:10" ht="29.25">
      <c r="A2359" s="178" t="s">
        <v>7369</v>
      </c>
      <c r="B2359" s="178" t="s">
        <v>88</v>
      </c>
      <c r="C2359" s="178" t="s">
        <v>5436</v>
      </c>
      <c r="D2359" s="197" t="s">
        <v>5437</v>
      </c>
      <c r="E2359" s="198" t="s">
        <v>88</v>
      </c>
      <c r="F2359" s="217">
        <v>0</v>
      </c>
      <c r="G2359" s="217">
        <v>0</v>
      </c>
      <c r="H2359" s="217">
        <v>0</v>
      </c>
      <c r="I2359" s="199" t="s">
        <v>7347</v>
      </c>
      <c r="J2359" s="178" t="str">
        <f>_xlfn.XLOOKUP('FP&amp;A FEMA Mapping'!I2359,'FP&amp;A NFC Mapping'!M:M,'FP&amp;A NFC Mapping'!N:N)</f>
        <v>Engineering and Asset Management</v>
      </c>
    </row>
    <row r="2360" spans="1:10" ht="29.25">
      <c r="A2360" s="178" t="s">
        <v>7369</v>
      </c>
      <c r="B2360" s="178" t="s">
        <v>88</v>
      </c>
      <c r="C2360" s="178" t="s">
        <v>5438</v>
      </c>
      <c r="D2360" s="197" t="s">
        <v>5439</v>
      </c>
      <c r="E2360" s="198" t="s">
        <v>88</v>
      </c>
      <c r="F2360" s="217">
        <v>797.45</v>
      </c>
      <c r="G2360" s="217">
        <v>1064.4000000000001</v>
      </c>
      <c r="H2360" s="217">
        <v>-266.95</v>
      </c>
      <c r="I2360" s="199" t="s">
        <v>7347</v>
      </c>
      <c r="J2360" s="178" t="str">
        <f>_xlfn.XLOOKUP('FP&amp;A FEMA Mapping'!I2360,'FP&amp;A NFC Mapping'!M:M,'FP&amp;A NFC Mapping'!N:N)</f>
        <v>Engineering and Asset Management</v>
      </c>
    </row>
    <row r="2361" spans="1:10" ht="29.25">
      <c r="A2361" s="178" t="s">
        <v>7369</v>
      </c>
      <c r="B2361" s="178" t="s">
        <v>88</v>
      </c>
      <c r="C2361" s="178" t="s">
        <v>5440</v>
      </c>
      <c r="D2361" s="197" t="s">
        <v>5441</v>
      </c>
      <c r="E2361" s="198" t="s">
        <v>88</v>
      </c>
      <c r="F2361" s="217">
        <v>0</v>
      </c>
      <c r="G2361" s="217">
        <v>0</v>
      </c>
      <c r="H2361" s="217">
        <v>0</v>
      </c>
      <c r="I2361" s="199" t="s">
        <v>7347</v>
      </c>
      <c r="J2361" s="178" t="str">
        <f>_xlfn.XLOOKUP('FP&amp;A FEMA Mapping'!I2361,'FP&amp;A NFC Mapping'!M:M,'FP&amp;A NFC Mapping'!N:N)</f>
        <v>Engineering and Asset Management</v>
      </c>
    </row>
    <row r="2362" spans="1:10" ht="29.25">
      <c r="A2362" s="178" t="s">
        <v>7369</v>
      </c>
      <c r="B2362" s="178" t="s">
        <v>127</v>
      </c>
      <c r="C2362" s="178" t="s">
        <v>5508</v>
      </c>
      <c r="D2362" s="197" t="s">
        <v>5509</v>
      </c>
      <c r="E2362" s="198" t="s">
        <v>127</v>
      </c>
      <c r="F2362" s="217">
        <v>79989.160000000033</v>
      </c>
      <c r="G2362" s="217">
        <v>44026.890000000021</v>
      </c>
      <c r="H2362" s="217">
        <v>35962.270000000011</v>
      </c>
      <c r="I2362" s="199" t="s">
        <v>7347</v>
      </c>
      <c r="J2362" s="178" t="str">
        <f>_xlfn.XLOOKUP('FP&amp;A FEMA Mapping'!I2362,'FP&amp;A NFC Mapping'!M:M,'FP&amp;A NFC Mapping'!N:N)</f>
        <v>Engineering and Asset Management</v>
      </c>
    </row>
    <row r="2363" spans="1:10" ht="29.25">
      <c r="A2363" s="178" t="s">
        <v>7369</v>
      </c>
      <c r="B2363" s="178" t="s">
        <v>109</v>
      </c>
      <c r="C2363" s="178" t="s">
        <v>5510</v>
      </c>
      <c r="D2363" s="197" t="s">
        <v>5511</v>
      </c>
      <c r="E2363" s="198" t="s">
        <v>109</v>
      </c>
      <c r="F2363" s="217">
        <v>251.49</v>
      </c>
      <c r="G2363" s="217">
        <v>0</v>
      </c>
      <c r="H2363" s="217">
        <v>251.49</v>
      </c>
      <c r="I2363" s="199" t="s">
        <v>7347</v>
      </c>
      <c r="J2363" s="178" t="str">
        <f>_xlfn.XLOOKUP('FP&amp;A FEMA Mapping'!I2363,'FP&amp;A NFC Mapping'!M:M,'FP&amp;A NFC Mapping'!N:N)</f>
        <v>Engineering and Asset Management</v>
      </c>
    </row>
    <row r="2364" spans="1:10" ht="29.25">
      <c r="A2364" s="178" t="s">
        <v>7369</v>
      </c>
      <c r="B2364" s="178" t="s">
        <v>109</v>
      </c>
      <c r="C2364" s="178" t="s">
        <v>5512</v>
      </c>
      <c r="D2364" s="197" t="s">
        <v>5513</v>
      </c>
      <c r="E2364" s="198" t="s">
        <v>109</v>
      </c>
      <c r="F2364" s="217">
        <v>0</v>
      </c>
      <c r="G2364" s="217">
        <v>0</v>
      </c>
      <c r="H2364" s="217">
        <v>0</v>
      </c>
      <c r="I2364" s="199" t="s">
        <v>7347</v>
      </c>
      <c r="J2364" s="178" t="str">
        <f>_xlfn.XLOOKUP('FP&amp;A FEMA Mapping'!I2364,'FP&amp;A NFC Mapping'!M:M,'FP&amp;A NFC Mapping'!N:N)</f>
        <v>Engineering and Asset Management</v>
      </c>
    </row>
    <row r="2365" spans="1:10" ht="29.25">
      <c r="A2365" s="178" t="s">
        <v>7369</v>
      </c>
      <c r="B2365" s="178" t="s">
        <v>109</v>
      </c>
      <c r="C2365" s="178" t="s">
        <v>5514</v>
      </c>
      <c r="D2365" s="197" t="s">
        <v>5515</v>
      </c>
      <c r="E2365" s="198" t="s">
        <v>109</v>
      </c>
      <c r="F2365" s="217">
        <v>0</v>
      </c>
      <c r="G2365" s="217">
        <v>0</v>
      </c>
      <c r="H2365" s="217">
        <v>0</v>
      </c>
      <c r="I2365" s="199" t="s">
        <v>7347</v>
      </c>
      <c r="J2365" s="178" t="str">
        <f>_xlfn.XLOOKUP('FP&amp;A FEMA Mapping'!I2365,'FP&amp;A NFC Mapping'!M:M,'FP&amp;A NFC Mapping'!N:N)</f>
        <v>Engineering and Asset Management</v>
      </c>
    </row>
    <row r="2366" spans="1:10" ht="29.25">
      <c r="A2366" s="178" t="s">
        <v>7369</v>
      </c>
      <c r="B2366" s="178" t="s">
        <v>109</v>
      </c>
      <c r="C2366" s="178" t="s">
        <v>5516</v>
      </c>
      <c r="D2366" s="197" t="s">
        <v>5517</v>
      </c>
      <c r="E2366" s="198" t="s">
        <v>109</v>
      </c>
      <c r="F2366" s="217">
        <v>3443.6499999999996</v>
      </c>
      <c r="G2366" s="217">
        <v>-1480</v>
      </c>
      <c r="H2366" s="217">
        <v>4923.6499999999996</v>
      </c>
      <c r="I2366" s="199" t="s">
        <v>7347</v>
      </c>
      <c r="J2366" s="178" t="str">
        <f>_xlfn.XLOOKUP('FP&amp;A FEMA Mapping'!I2366,'FP&amp;A NFC Mapping'!M:M,'FP&amp;A NFC Mapping'!N:N)</f>
        <v>Engineering and Asset Management</v>
      </c>
    </row>
    <row r="2367" spans="1:10" ht="29.25">
      <c r="A2367" s="178" t="s">
        <v>7369</v>
      </c>
      <c r="B2367" s="178" t="s">
        <v>109</v>
      </c>
      <c r="C2367" s="178" t="s">
        <v>5518</v>
      </c>
      <c r="D2367" s="197" t="s">
        <v>5519</v>
      </c>
      <c r="E2367" s="198" t="s">
        <v>109</v>
      </c>
      <c r="F2367" s="217">
        <v>9283.43</v>
      </c>
      <c r="G2367" s="217">
        <v>8767.64</v>
      </c>
      <c r="H2367" s="217">
        <v>515.79</v>
      </c>
      <c r="I2367" s="199" t="s">
        <v>7347</v>
      </c>
      <c r="J2367" s="178" t="str">
        <f>_xlfn.XLOOKUP('FP&amp;A FEMA Mapping'!I2367,'FP&amp;A NFC Mapping'!M:M,'FP&amp;A NFC Mapping'!N:N)</f>
        <v>Engineering and Asset Management</v>
      </c>
    </row>
    <row r="2368" spans="1:10" ht="29.25">
      <c r="A2368" s="178" t="s">
        <v>7369</v>
      </c>
      <c r="B2368" s="178" t="s">
        <v>109</v>
      </c>
      <c r="C2368" s="178" t="s">
        <v>5520</v>
      </c>
      <c r="D2368" s="197" t="s">
        <v>5521</v>
      </c>
      <c r="E2368" s="198" t="s">
        <v>109</v>
      </c>
      <c r="F2368" s="217">
        <v>0</v>
      </c>
      <c r="G2368" s="217">
        <v>0</v>
      </c>
      <c r="H2368" s="217">
        <v>0</v>
      </c>
      <c r="I2368" s="199" t="s">
        <v>7347</v>
      </c>
      <c r="J2368" s="178" t="str">
        <f>_xlfn.XLOOKUP('FP&amp;A FEMA Mapping'!I2368,'FP&amp;A NFC Mapping'!M:M,'FP&amp;A NFC Mapping'!N:N)</f>
        <v>Engineering and Asset Management</v>
      </c>
    </row>
    <row r="2369" spans="1:10" ht="29.25">
      <c r="A2369" s="178" t="s">
        <v>7369</v>
      </c>
      <c r="B2369" s="178" t="s">
        <v>109</v>
      </c>
      <c r="C2369" s="178" t="s">
        <v>5522</v>
      </c>
      <c r="D2369" s="197" t="s">
        <v>5523</v>
      </c>
      <c r="E2369" s="198" t="s">
        <v>109</v>
      </c>
      <c r="F2369" s="217">
        <v>0</v>
      </c>
      <c r="G2369" s="217">
        <v>0</v>
      </c>
      <c r="H2369" s="217">
        <v>0</v>
      </c>
      <c r="I2369" s="199" t="s">
        <v>7347</v>
      </c>
      <c r="J2369" s="178" t="str">
        <f>_xlfn.XLOOKUP('FP&amp;A FEMA Mapping'!I2369,'FP&amp;A NFC Mapping'!M:M,'FP&amp;A NFC Mapping'!N:N)</f>
        <v>Engineering and Asset Management</v>
      </c>
    </row>
    <row r="2370" spans="1:10" ht="29.25">
      <c r="A2370" s="178" t="s">
        <v>7369</v>
      </c>
      <c r="B2370" s="178" t="s">
        <v>109</v>
      </c>
      <c r="C2370" s="178" t="s">
        <v>5524</v>
      </c>
      <c r="D2370" s="197" t="s">
        <v>5525</v>
      </c>
      <c r="E2370" s="198" t="s">
        <v>109</v>
      </c>
      <c r="F2370" s="217">
        <v>1271.8400000000001</v>
      </c>
      <c r="G2370" s="217">
        <v>-1293.9299999999998</v>
      </c>
      <c r="H2370" s="217">
        <v>2565.77</v>
      </c>
      <c r="I2370" s="199" t="s">
        <v>7347</v>
      </c>
      <c r="J2370" s="178" t="str">
        <f>_xlfn.XLOOKUP('FP&amp;A FEMA Mapping'!I2370,'FP&amp;A NFC Mapping'!M:M,'FP&amp;A NFC Mapping'!N:N)</f>
        <v>Engineering and Asset Management</v>
      </c>
    </row>
    <row r="2371" spans="1:10" ht="29.25">
      <c r="A2371" s="178" t="s">
        <v>7369</v>
      </c>
      <c r="B2371" s="178" t="s">
        <v>109</v>
      </c>
      <c r="C2371" s="178" t="s">
        <v>5526</v>
      </c>
      <c r="D2371" s="197" t="s">
        <v>5527</v>
      </c>
      <c r="E2371" s="198" t="s">
        <v>109</v>
      </c>
      <c r="F2371" s="217">
        <v>0</v>
      </c>
      <c r="G2371" s="217">
        <v>0</v>
      </c>
      <c r="H2371" s="217">
        <v>0</v>
      </c>
      <c r="I2371" s="199" t="s">
        <v>7347</v>
      </c>
      <c r="J2371" s="178" t="str">
        <f>_xlfn.XLOOKUP('FP&amp;A FEMA Mapping'!I2371,'FP&amp;A NFC Mapping'!M:M,'FP&amp;A NFC Mapping'!N:N)</f>
        <v>Engineering and Asset Management</v>
      </c>
    </row>
    <row r="2372" spans="1:10" ht="29.25">
      <c r="A2372" s="178" t="s">
        <v>7369</v>
      </c>
      <c r="B2372" s="178" t="s">
        <v>109</v>
      </c>
      <c r="C2372" s="178" t="s">
        <v>5528</v>
      </c>
      <c r="D2372" s="197" t="s">
        <v>5529</v>
      </c>
      <c r="E2372" s="198" t="s">
        <v>109</v>
      </c>
      <c r="F2372" s="217">
        <v>5830.5500000000011</v>
      </c>
      <c r="G2372" s="217">
        <v>2577.3300000000008</v>
      </c>
      <c r="H2372" s="217">
        <v>3253.22</v>
      </c>
      <c r="I2372" s="199" t="s">
        <v>7347</v>
      </c>
      <c r="J2372" s="178" t="str">
        <f>_xlfn.XLOOKUP('FP&amp;A FEMA Mapping'!I2372,'FP&amp;A NFC Mapping'!M:M,'FP&amp;A NFC Mapping'!N:N)</f>
        <v>Engineering and Asset Management</v>
      </c>
    </row>
    <row r="2373" spans="1:10" ht="29.25">
      <c r="A2373" s="178" t="s">
        <v>7369</v>
      </c>
      <c r="B2373" s="178" t="s">
        <v>109</v>
      </c>
      <c r="C2373" s="178" t="s">
        <v>5530</v>
      </c>
      <c r="D2373" s="197" t="s">
        <v>5531</v>
      </c>
      <c r="E2373" s="198" t="s">
        <v>109</v>
      </c>
      <c r="F2373" s="217">
        <v>4429</v>
      </c>
      <c r="G2373" s="217">
        <v>3176.3100000000004</v>
      </c>
      <c r="H2373" s="217">
        <v>1252.69</v>
      </c>
      <c r="I2373" s="199" t="s">
        <v>7347</v>
      </c>
      <c r="J2373" s="178" t="str">
        <f>_xlfn.XLOOKUP('FP&amp;A FEMA Mapping'!I2373,'FP&amp;A NFC Mapping'!M:M,'FP&amp;A NFC Mapping'!N:N)</f>
        <v>Engineering and Asset Management</v>
      </c>
    </row>
    <row r="2374" spans="1:10" ht="29.25">
      <c r="A2374" s="178" t="s">
        <v>7369</v>
      </c>
      <c r="B2374" s="178" t="s">
        <v>109</v>
      </c>
      <c r="C2374" s="178" t="s">
        <v>5532</v>
      </c>
      <c r="D2374" s="197" t="s">
        <v>5533</v>
      </c>
      <c r="E2374" s="198" t="s">
        <v>109</v>
      </c>
      <c r="F2374" s="217">
        <v>24898.78</v>
      </c>
      <c r="G2374" s="217">
        <v>18527</v>
      </c>
      <c r="H2374" s="217">
        <v>6371.7799999999988</v>
      </c>
      <c r="I2374" s="199" t="s">
        <v>7347</v>
      </c>
      <c r="J2374" s="178" t="str">
        <f>_xlfn.XLOOKUP('FP&amp;A FEMA Mapping'!I2374,'FP&amp;A NFC Mapping'!M:M,'FP&amp;A NFC Mapping'!N:N)</f>
        <v>Engineering and Asset Management</v>
      </c>
    </row>
    <row r="2375" spans="1:10" ht="29.25">
      <c r="A2375" s="178" t="s">
        <v>7369</v>
      </c>
      <c r="B2375" s="178" t="s">
        <v>109</v>
      </c>
      <c r="C2375" s="178" t="s">
        <v>5534</v>
      </c>
      <c r="D2375" s="197" t="s">
        <v>5535</v>
      </c>
      <c r="E2375" s="198" t="s">
        <v>109</v>
      </c>
      <c r="F2375" s="217">
        <v>0</v>
      </c>
      <c r="G2375" s="217">
        <v>0</v>
      </c>
      <c r="H2375" s="217">
        <v>0</v>
      </c>
      <c r="I2375" s="199" t="s">
        <v>7347</v>
      </c>
      <c r="J2375" s="178" t="str">
        <f>_xlfn.XLOOKUP('FP&amp;A FEMA Mapping'!I2375,'FP&amp;A NFC Mapping'!M:M,'FP&amp;A NFC Mapping'!N:N)</f>
        <v>Engineering and Asset Management</v>
      </c>
    </row>
    <row r="2376" spans="1:10" ht="29.25">
      <c r="A2376" s="178" t="s">
        <v>7369</v>
      </c>
      <c r="B2376" s="178" t="s">
        <v>109</v>
      </c>
      <c r="C2376" s="178" t="s">
        <v>5536</v>
      </c>
      <c r="D2376" s="197" t="s">
        <v>5537</v>
      </c>
      <c r="E2376" s="198" t="s">
        <v>109</v>
      </c>
      <c r="F2376" s="217">
        <v>0</v>
      </c>
      <c r="G2376" s="217">
        <v>0</v>
      </c>
      <c r="H2376" s="217">
        <v>0</v>
      </c>
      <c r="I2376" s="199" t="s">
        <v>7347</v>
      </c>
      <c r="J2376" s="178" t="str">
        <f>_xlfn.XLOOKUP('FP&amp;A FEMA Mapping'!I2376,'FP&amp;A NFC Mapping'!M:M,'FP&amp;A NFC Mapping'!N:N)</f>
        <v>Engineering and Asset Management</v>
      </c>
    </row>
    <row r="2377" spans="1:10" ht="29.25">
      <c r="A2377" s="178" t="s">
        <v>7369</v>
      </c>
      <c r="B2377" s="178" t="s">
        <v>109</v>
      </c>
      <c r="C2377" s="178" t="s">
        <v>5538</v>
      </c>
      <c r="D2377" s="197" t="s">
        <v>5539</v>
      </c>
      <c r="E2377" s="198" t="s">
        <v>109</v>
      </c>
      <c r="F2377" s="217">
        <v>0</v>
      </c>
      <c r="G2377" s="217">
        <v>0</v>
      </c>
      <c r="H2377" s="217">
        <v>0</v>
      </c>
      <c r="I2377" s="199" t="s">
        <v>7347</v>
      </c>
      <c r="J2377" s="178" t="str">
        <f>_xlfn.XLOOKUP('FP&amp;A FEMA Mapping'!I2377,'FP&amp;A NFC Mapping'!M:M,'FP&amp;A NFC Mapping'!N:N)</f>
        <v>Engineering and Asset Management</v>
      </c>
    </row>
    <row r="2378" spans="1:10" ht="29.25">
      <c r="A2378" s="178" t="s">
        <v>7369</v>
      </c>
      <c r="B2378" s="178" t="s">
        <v>109</v>
      </c>
      <c r="C2378" s="178" t="s">
        <v>5540</v>
      </c>
      <c r="D2378" s="197" t="s">
        <v>5541</v>
      </c>
      <c r="E2378" s="198" t="s">
        <v>109</v>
      </c>
      <c r="F2378" s="217">
        <v>-200.63000000000005</v>
      </c>
      <c r="G2378" s="217">
        <v>-529.93000000000006</v>
      </c>
      <c r="H2378" s="217">
        <v>329.3</v>
      </c>
      <c r="I2378" s="199" t="s">
        <v>7347</v>
      </c>
      <c r="J2378" s="178" t="str">
        <f>_xlfn.XLOOKUP('FP&amp;A FEMA Mapping'!I2378,'FP&amp;A NFC Mapping'!M:M,'FP&amp;A NFC Mapping'!N:N)</f>
        <v>Engineering and Asset Management</v>
      </c>
    </row>
    <row r="2379" spans="1:10" ht="29.25">
      <c r="A2379" s="178" t="s">
        <v>7369</v>
      </c>
      <c r="B2379" s="178" t="s">
        <v>109</v>
      </c>
      <c r="C2379" s="178" t="s">
        <v>5542</v>
      </c>
      <c r="D2379" s="197" t="s">
        <v>5543</v>
      </c>
      <c r="E2379" s="198" t="s">
        <v>109</v>
      </c>
      <c r="F2379" s="217">
        <v>11698.220000000001</v>
      </c>
      <c r="G2379" s="217">
        <v>9141.36</v>
      </c>
      <c r="H2379" s="217">
        <v>2556.86</v>
      </c>
      <c r="I2379" s="199" t="s">
        <v>7347</v>
      </c>
      <c r="J2379" s="178" t="str">
        <f>_xlfn.XLOOKUP('FP&amp;A FEMA Mapping'!I2379,'FP&amp;A NFC Mapping'!M:M,'FP&amp;A NFC Mapping'!N:N)</f>
        <v>Engineering and Asset Management</v>
      </c>
    </row>
    <row r="2380" spans="1:10" ht="29.25">
      <c r="A2380" s="178" t="s">
        <v>7369</v>
      </c>
      <c r="B2380" s="178" t="s">
        <v>88</v>
      </c>
      <c r="C2380" s="178" t="s">
        <v>5554</v>
      </c>
      <c r="D2380" s="197" t="s">
        <v>5555</v>
      </c>
      <c r="E2380" s="198" t="s">
        <v>88</v>
      </c>
      <c r="F2380" s="217">
        <v>1310</v>
      </c>
      <c r="G2380" s="217">
        <v>0</v>
      </c>
      <c r="H2380" s="217">
        <v>1310</v>
      </c>
      <c r="I2380" s="199" t="s">
        <v>7347</v>
      </c>
      <c r="J2380" s="178" t="str">
        <f>_xlfn.XLOOKUP('FP&amp;A FEMA Mapping'!I2380,'FP&amp;A NFC Mapping'!M:M,'FP&amp;A NFC Mapping'!N:N)</f>
        <v>Engineering and Asset Management</v>
      </c>
    </row>
    <row r="2381" spans="1:10" ht="29.25">
      <c r="A2381" s="178" t="s">
        <v>7369</v>
      </c>
      <c r="B2381" s="178" t="s">
        <v>88</v>
      </c>
      <c r="C2381" s="178" t="s">
        <v>5556</v>
      </c>
      <c r="D2381" s="197" t="s">
        <v>5557</v>
      </c>
      <c r="E2381" s="198" t="s">
        <v>88</v>
      </c>
      <c r="F2381" s="217">
        <v>0</v>
      </c>
      <c r="G2381" s="217">
        <v>0</v>
      </c>
      <c r="H2381" s="217">
        <v>0</v>
      </c>
      <c r="I2381" s="199" t="s">
        <v>7347</v>
      </c>
      <c r="J2381" s="178" t="str">
        <f>_xlfn.XLOOKUP('FP&amp;A FEMA Mapping'!I2381,'FP&amp;A NFC Mapping'!M:M,'FP&amp;A NFC Mapping'!N:N)</f>
        <v>Engineering and Asset Management</v>
      </c>
    </row>
    <row r="2382" spans="1:10" ht="29.25">
      <c r="A2382" s="178" t="s">
        <v>7369</v>
      </c>
      <c r="B2382" s="178" t="s">
        <v>88</v>
      </c>
      <c r="C2382" s="178" t="s">
        <v>5558</v>
      </c>
      <c r="D2382" s="197" t="s">
        <v>5559</v>
      </c>
      <c r="E2382" s="198" t="s">
        <v>88</v>
      </c>
      <c r="F2382" s="217">
        <v>797.86000000000013</v>
      </c>
      <c r="G2382" s="217">
        <v>559.37000000000023</v>
      </c>
      <c r="H2382" s="217">
        <v>238.48999999999995</v>
      </c>
      <c r="I2382" s="199" t="s">
        <v>7347</v>
      </c>
      <c r="J2382" s="178" t="str">
        <f>_xlfn.XLOOKUP('FP&amp;A FEMA Mapping'!I2382,'FP&amp;A NFC Mapping'!M:M,'FP&amp;A NFC Mapping'!N:N)</f>
        <v>Engineering and Asset Management</v>
      </c>
    </row>
    <row r="2383" spans="1:10" ht="29.25">
      <c r="A2383" s="178" t="s">
        <v>7369</v>
      </c>
      <c r="B2383" s="178" t="s">
        <v>88</v>
      </c>
      <c r="C2383" s="178" t="s">
        <v>5560</v>
      </c>
      <c r="D2383" s="197" t="s">
        <v>5561</v>
      </c>
      <c r="E2383" s="198" t="s">
        <v>88</v>
      </c>
      <c r="F2383" s="217">
        <v>655.17999999999984</v>
      </c>
      <c r="G2383" s="217">
        <v>679.79999999999984</v>
      </c>
      <c r="H2383" s="217">
        <v>-24.62</v>
      </c>
      <c r="I2383" s="199" t="s">
        <v>7347</v>
      </c>
      <c r="J2383" s="178" t="str">
        <f>_xlfn.XLOOKUP('FP&amp;A FEMA Mapping'!I2383,'FP&amp;A NFC Mapping'!M:M,'FP&amp;A NFC Mapping'!N:N)</f>
        <v>Engineering and Asset Management</v>
      </c>
    </row>
    <row r="2384" spans="1:10" ht="29.25">
      <c r="A2384" s="178" t="s">
        <v>7369</v>
      </c>
      <c r="B2384" s="178" t="s">
        <v>88</v>
      </c>
      <c r="C2384" s="178" t="s">
        <v>5562</v>
      </c>
      <c r="D2384" s="197" t="s">
        <v>5563</v>
      </c>
      <c r="E2384" s="198" t="s">
        <v>88</v>
      </c>
      <c r="F2384" s="217">
        <v>2035</v>
      </c>
      <c r="G2384" s="217">
        <v>140</v>
      </c>
      <c r="H2384" s="217">
        <v>1895</v>
      </c>
      <c r="I2384" s="199" t="s">
        <v>7347</v>
      </c>
      <c r="J2384" s="178" t="str">
        <f>_xlfn.XLOOKUP('FP&amp;A FEMA Mapping'!I2384,'FP&amp;A NFC Mapping'!M:M,'FP&amp;A NFC Mapping'!N:N)</f>
        <v>Engineering and Asset Management</v>
      </c>
    </row>
    <row r="2385" spans="1:10" ht="29.25">
      <c r="A2385" s="178" t="s">
        <v>7369</v>
      </c>
      <c r="B2385" s="178" t="s">
        <v>88</v>
      </c>
      <c r="C2385" s="178" t="s">
        <v>5564</v>
      </c>
      <c r="D2385" s="197" t="s">
        <v>5565</v>
      </c>
      <c r="E2385" s="198" t="s">
        <v>88</v>
      </c>
      <c r="F2385" s="217">
        <v>2862.5200000000004</v>
      </c>
      <c r="G2385" s="217">
        <v>4998</v>
      </c>
      <c r="H2385" s="217">
        <v>-2135.4799999999996</v>
      </c>
      <c r="I2385" s="199" t="s">
        <v>7347</v>
      </c>
      <c r="J2385" s="178" t="str">
        <f>_xlfn.XLOOKUP('FP&amp;A FEMA Mapping'!I2385,'FP&amp;A NFC Mapping'!M:M,'FP&amp;A NFC Mapping'!N:N)</f>
        <v>Engineering and Asset Management</v>
      </c>
    </row>
    <row r="2386" spans="1:10" ht="29.25">
      <c r="A2386" s="178" t="s">
        <v>7369</v>
      </c>
      <c r="B2386" s="178" t="s">
        <v>88</v>
      </c>
      <c r="C2386" s="178" t="s">
        <v>5566</v>
      </c>
      <c r="D2386" s="197" t="s">
        <v>5567</v>
      </c>
      <c r="E2386" s="198" t="s">
        <v>88</v>
      </c>
      <c r="F2386" s="217">
        <v>2685.33</v>
      </c>
      <c r="G2386" s="217">
        <v>4516.21</v>
      </c>
      <c r="H2386" s="217">
        <v>-1830.88</v>
      </c>
      <c r="I2386" s="199" t="s">
        <v>7347</v>
      </c>
      <c r="J2386" s="178" t="str">
        <f>_xlfn.XLOOKUP('FP&amp;A FEMA Mapping'!I2386,'FP&amp;A NFC Mapping'!M:M,'FP&amp;A NFC Mapping'!N:N)</f>
        <v>Engineering and Asset Management</v>
      </c>
    </row>
    <row r="2387" spans="1:10" ht="29.25">
      <c r="A2387" s="178" t="s">
        <v>7369</v>
      </c>
      <c r="B2387" s="178" t="s">
        <v>88</v>
      </c>
      <c r="C2387" s="178" t="s">
        <v>5568</v>
      </c>
      <c r="D2387" s="197" t="s">
        <v>5569</v>
      </c>
      <c r="E2387" s="198" t="s">
        <v>88</v>
      </c>
      <c r="F2387" s="217">
        <v>611.35000000000014</v>
      </c>
      <c r="G2387" s="217">
        <v>578.10000000000014</v>
      </c>
      <c r="H2387" s="217">
        <v>33.25</v>
      </c>
      <c r="I2387" s="199" t="s">
        <v>7347</v>
      </c>
      <c r="J2387" s="178" t="str">
        <f>_xlfn.XLOOKUP('FP&amp;A FEMA Mapping'!I2387,'FP&amp;A NFC Mapping'!M:M,'FP&amp;A NFC Mapping'!N:N)</f>
        <v>Engineering and Asset Management</v>
      </c>
    </row>
    <row r="2388" spans="1:10" ht="29.25">
      <c r="A2388" s="178" t="s">
        <v>7369</v>
      </c>
      <c r="B2388" s="178" t="s">
        <v>88</v>
      </c>
      <c r="C2388" s="178" t="s">
        <v>5570</v>
      </c>
      <c r="D2388" s="197" t="s">
        <v>5571</v>
      </c>
      <c r="E2388" s="198" t="s">
        <v>88</v>
      </c>
      <c r="F2388" s="217">
        <v>0</v>
      </c>
      <c r="G2388" s="217">
        <v>0</v>
      </c>
      <c r="H2388" s="217">
        <v>0</v>
      </c>
      <c r="I2388" s="199" t="s">
        <v>7347</v>
      </c>
      <c r="J2388" s="178" t="str">
        <f>_xlfn.XLOOKUP('FP&amp;A FEMA Mapping'!I2388,'FP&amp;A NFC Mapping'!M:M,'FP&amp;A NFC Mapping'!N:N)</f>
        <v>Engineering and Asset Management</v>
      </c>
    </row>
    <row r="2389" spans="1:10" ht="29.25">
      <c r="A2389" s="178" t="s">
        <v>7369</v>
      </c>
      <c r="B2389" s="178" t="s">
        <v>88</v>
      </c>
      <c r="C2389" s="178" t="s">
        <v>5572</v>
      </c>
      <c r="D2389" s="197" t="s">
        <v>5573</v>
      </c>
      <c r="E2389" s="198" t="s">
        <v>88</v>
      </c>
      <c r="F2389" s="217">
        <v>0</v>
      </c>
      <c r="G2389" s="217">
        <v>0</v>
      </c>
      <c r="H2389" s="217">
        <v>0</v>
      </c>
      <c r="I2389" s="199" t="s">
        <v>7347</v>
      </c>
      <c r="J2389" s="178" t="str">
        <f>_xlfn.XLOOKUP('FP&amp;A FEMA Mapping'!I2389,'FP&amp;A NFC Mapping'!M:M,'FP&amp;A NFC Mapping'!N:N)</f>
        <v>Engineering and Asset Management</v>
      </c>
    </row>
    <row r="2390" spans="1:10" ht="29.25">
      <c r="A2390" s="178" t="s">
        <v>7369</v>
      </c>
      <c r="B2390" s="178" t="s">
        <v>88</v>
      </c>
      <c r="C2390" s="178" t="s">
        <v>5574</v>
      </c>
      <c r="D2390" s="197" t="s">
        <v>5575</v>
      </c>
      <c r="E2390" s="198" t="s">
        <v>88</v>
      </c>
      <c r="F2390" s="217">
        <v>0</v>
      </c>
      <c r="G2390" s="217">
        <v>0</v>
      </c>
      <c r="H2390" s="217">
        <v>0</v>
      </c>
      <c r="I2390" s="199" t="s">
        <v>7347</v>
      </c>
      <c r="J2390" s="178" t="str">
        <f>_xlfn.XLOOKUP('FP&amp;A FEMA Mapping'!I2390,'FP&amp;A NFC Mapping'!M:M,'FP&amp;A NFC Mapping'!N:N)</f>
        <v>Engineering and Asset Management</v>
      </c>
    </row>
    <row r="2391" spans="1:10" ht="29.25">
      <c r="A2391" s="178" t="s">
        <v>7369</v>
      </c>
      <c r="B2391" s="178" t="s">
        <v>88</v>
      </c>
      <c r="C2391" s="178" t="s">
        <v>5576</v>
      </c>
      <c r="D2391" s="197" t="s">
        <v>5577</v>
      </c>
      <c r="E2391" s="198" t="s">
        <v>88</v>
      </c>
      <c r="F2391" s="217">
        <v>0</v>
      </c>
      <c r="G2391" s="217">
        <v>0</v>
      </c>
      <c r="H2391" s="217">
        <v>0</v>
      </c>
      <c r="I2391" s="199" t="s">
        <v>7347</v>
      </c>
      <c r="J2391" s="178" t="str">
        <f>_xlfn.XLOOKUP('FP&amp;A FEMA Mapping'!I2391,'FP&amp;A NFC Mapping'!M:M,'FP&amp;A NFC Mapping'!N:N)</f>
        <v>Engineering and Asset Management</v>
      </c>
    </row>
    <row r="2392" spans="1:10" ht="29.25">
      <c r="A2392" s="178" t="s">
        <v>7369</v>
      </c>
      <c r="B2392" s="178" t="s">
        <v>88</v>
      </c>
      <c r="C2392" s="178" t="s">
        <v>5578</v>
      </c>
      <c r="D2392" s="197" t="s">
        <v>5579</v>
      </c>
      <c r="E2392" s="198" t="s">
        <v>88</v>
      </c>
      <c r="F2392" s="217">
        <v>122.05000000000001</v>
      </c>
      <c r="G2392" s="217">
        <v>0</v>
      </c>
      <c r="H2392" s="217">
        <v>122.05000000000001</v>
      </c>
      <c r="I2392" s="199" t="s">
        <v>7347</v>
      </c>
      <c r="J2392" s="178" t="str">
        <f>_xlfn.XLOOKUP('FP&amp;A FEMA Mapping'!I2392,'FP&amp;A NFC Mapping'!M:M,'FP&amp;A NFC Mapping'!N:N)</f>
        <v>Engineering and Asset Management</v>
      </c>
    </row>
    <row r="2393" spans="1:10" ht="29.25">
      <c r="A2393" s="178" t="s">
        <v>7369</v>
      </c>
      <c r="B2393" s="178" t="s">
        <v>88</v>
      </c>
      <c r="C2393" s="178" t="s">
        <v>5580</v>
      </c>
      <c r="D2393" s="197" t="s">
        <v>5581</v>
      </c>
      <c r="E2393" s="198" t="s">
        <v>88</v>
      </c>
      <c r="F2393" s="217">
        <v>0</v>
      </c>
      <c r="G2393" s="217">
        <v>0</v>
      </c>
      <c r="H2393" s="217">
        <v>0</v>
      </c>
      <c r="I2393" s="199" t="s">
        <v>7347</v>
      </c>
      <c r="J2393" s="178" t="str">
        <f>_xlfn.XLOOKUP('FP&amp;A FEMA Mapping'!I2393,'FP&amp;A NFC Mapping'!M:M,'FP&amp;A NFC Mapping'!N:N)</f>
        <v>Engineering and Asset Management</v>
      </c>
    </row>
    <row r="2394" spans="1:10" ht="29.25">
      <c r="A2394" s="178" t="s">
        <v>7369</v>
      </c>
      <c r="B2394" s="178" t="s">
        <v>88</v>
      </c>
      <c r="C2394" s="178" t="s">
        <v>5582</v>
      </c>
      <c r="D2394" s="197" t="s">
        <v>5583</v>
      </c>
      <c r="E2394" s="198" t="s">
        <v>88</v>
      </c>
      <c r="F2394" s="217">
        <v>0</v>
      </c>
      <c r="G2394" s="217">
        <v>0</v>
      </c>
      <c r="H2394" s="217">
        <v>0</v>
      </c>
      <c r="I2394" s="199" t="s">
        <v>7347</v>
      </c>
      <c r="J2394" s="178" t="str">
        <f>_xlfn.XLOOKUP('FP&amp;A FEMA Mapping'!I2394,'FP&amp;A NFC Mapping'!M:M,'FP&amp;A NFC Mapping'!N:N)</f>
        <v>Engineering and Asset Management</v>
      </c>
    </row>
    <row r="2395" spans="1:10" ht="29.25">
      <c r="A2395" s="178" t="s">
        <v>7369</v>
      </c>
      <c r="B2395" s="178" t="s">
        <v>88</v>
      </c>
      <c r="C2395" s="178" t="s">
        <v>5584</v>
      </c>
      <c r="D2395" s="197" t="s">
        <v>5585</v>
      </c>
      <c r="E2395" s="198" t="s">
        <v>88</v>
      </c>
      <c r="F2395" s="217">
        <v>320.96999999999991</v>
      </c>
      <c r="G2395" s="217">
        <v>97.069999999999965</v>
      </c>
      <c r="H2395" s="217">
        <v>223.89999999999998</v>
      </c>
      <c r="I2395" s="199" t="s">
        <v>7347</v>
      </c>
      <c r="J2395" s="178" t="str">
        <f>_xlfn.XLOOKUP('FP&amp;A FEMA Mapping'!I2395,'FP&amp;A NFC Mapping'!M:M,'FP&amp;A NFC Mapping'!N:N)</f>
        <v>Engineering and Asset Management</v>
      </c>
    </row>
    <row r="2396" spans="1:10" ht="29.25">
      <c r="A2396" s="178" t="s">
        <v>7369</v>
      </c>
      <c r="B2396" s="178" t="s">
        <v>88</v>
      </c>
      <c r="C2396" s="178" t="s">
        <v>5586</v>
      </c>
      <c r="D2396" s="197" t="s">
        <v>5587</v>
      </c>
      <c r="E2396" s="198" t="s">
        <v>88</v>
      </c>
      <c r="F2396" s="217">
        <v>8086.149999999996</v>
      </c>
      <c r="G2396" s="217">
        <v>512.74999999999636</v>
      </c>
      <c r="H2396" s="217">
        <v>7573.4</v>
      </c>
      <c r="I2396" s="199" t="s">
        <v>7347</v>
      </c>
      <c r="J2396" s="178" t="str">
        <f>_xlfn.XLOOKUP('FP&amp;A FEMA Mapping'!I2396,'FP&amp;A NFC Mapping'!M:M,'FP&amp;A NFC Mapping'!N:N)</f>
        <v>Engineering and Asset Management</v>
      </c>
    </row>
    <row r="2397" spans="1:10" ht="29.25">
      <c r="A2397" s="178" t="s">
        <v>7369</v>
      </c>
      <c r="B2397" s="178" t="s">
        <v>88</v>
      </c>
      <c r="C2397" s="178" t="s">
        <v>5588</v>
      </c>
      <c r="D2397" s="197" t="s">
        <v>5589</v>
      </c>
      <c r="E2397" s="198" t="s">
        <v>88</v>
      </c>
      <c r="F2397" s="217">
        <v>0</v>
      </c>
      <c r="G2397" s="217">
        <v>0</v>
      </c>
      <c r="H2397" s="217">
        <v>0</v>
      </c>
      <c r="I2397" s="199" t="s">
        <v>7347</v>
      </c>
      <c r="J2397" s="178" t="str">
        <f>_xlfn.XLOOKUP('FP&amp;A FEMA Mapping'!I2397,'FP&amp;A NFC Mapping'!M:M,'FP&amp;A NFC Mapping'!N:N)</f>
        <v>Engineering and Asset Management</v>
      </c>
    </row>
    <row r="2398" spans="1:10" ht="29.25">
      <c r="A2398" s="178" t="s">
        <v>7369</v>
      </c>
      <c r="B2398" s="178" t="s">
        <v>88</v>
      </c>
      <c r="C2398" s="178" t="s">
        <v>5590</v>
      </c>
      <c r="D2398" s="197" t="s">
        <v>5591</v>
      </c>
      <c r="E2398" s="198" t="s">
        <v>88</v>
      </c>
      <c r="F2398" s="217">
        <v>0</v>
      </c>
      <c r="G2398" s="217">
        <v>0</v>
      </c>
      <c r="H2398" s="217">
        <v>0</v>
      </c>
      <c r="I2398" s="199" t="s">
        <v>7347</v>
      </c>
      <c r="J2398" s="178" t="str">
        <f>_xlfn.XLOOKUP('FP&amp;A FEMA Mapping'!I2398,'FP&amp;A NFC Mapping'!M:M,'FP&amp;A NFC Mapping'!N:N)</f>
        <v>Engineering and Asset Management</v>
      </c>
    </row>
    <row r="2399" spans="1:10" ht="29.25">
      <c r="A2399" s="178" t="s">
        <v>7369</v>
      </c>
      <c r="B2399" s="178" t="s">
        <v>88</v>
      </c>
      <c r="C2399" s="178" t="s">
        <v>5592</v>
      </c>
      <c r="D2399" s="197" t="s">
        <v>5593</v>
      </c>
      <c r="E2399" s="198" t="s">
        <v>88</v>
      </c>
      <c r="F2399" s="217">
        <v>0</v>
      </c>
      <c r="G2399" s="217">
        <v>0</v>
      </c>
      <c r="H2399" s="217">
        <v>0</v>
      </c>
      <c r="I2399" s="199" t="s">
        <v>7347</v>
      </c>
      <c r="J2399" s="178" t="str">
        <f>_xlfn.XLOOKUP('FP&amp;A FEMA Mapping'!I2399,'FP&amp;A NFC Mapping'!M:M,'FP&amp;A NFC Mapping'!N:N)</f>
        <v>Engineering and Asset Management</v>
      </c>
    </row>
    <row r="2400" spans="1:10" ht="29.25">
      <c r="A2400" s="178" t="s">
        <v>7369</v>
      </c>
      <c r="B2400" s="178" t="s">
        <v>88</v>
      </c>
      <c r="C2400" s="178" t="s">
        <v>5594</v>
      </c>
      <c r="D2400" s="197" t="s">
        <v>5595</v>
      </c>
      <c r="E2400" s="198" t="s">
        <v>88</v>
      </c>
      <c r="F2400" s="217">
        <v>0</v>
      </c>
      <c r="G2400" s="217">
        <v>0</v>
      </c>
      <c r="H2400" s="217">
        <v>0</v>
      </c>
      <c r="I2400" s="199" t="s">
        <v>7347</v>
      </c>
      <c r="J2400" s="178" t="str">
        <f>_xlfn.XLOOKUP('FP&amp;A FEMA Mapping'!I2400,'FP&amp;A NFC Mapping'!M:M,'FP&amp;A NFC Mapping'!N:N)</f>
        <v>Engineering and Asset Management</v>
      </c>
    </row>
    <row r="2401" spans="1:10" ht="29.25">
      <c r="A2401" s="178" t="s">
        <v>7369</v>
      </c>
      <c r="B2401" s="178" t="s">
        <v>88</v>
      </c>
      <c r="C2401" s="178" t="s">
        <v>5596</v>
      </c>
      <c r="D2401" s="197" t="s">
        <v>5597</v>
      </c>
      <c r="E2401" s="198" t="s">
        <v>88</v>
      </c>
      <c r="F2401" s="217">
        <v>0</v>
      </c>
      <c r="G2401" s="217">
        <v>0</v>
      </c>
      <c r="H2401" s="217">
        <v>0</v>
      </c>
      <c r="I2401" s="199" t="s">
        <v>7347</v>
      </c>
      <c r="J2401" s="178" t="str">
        <f>_xlfn.XLOOKUP('FP&amp;A FEMA Mapping'!I2401,'FP&amp;A NFC Mapping'!M:M,'FP&amp;A NFC Mapping'!N:N)</f>
        <v>Engineering and Asset Management</v>
      </c>
    </row>
    <row r="2402" spans="1:10" ht="29.25">
      <c r="A2402" s="178" t="s">
        <v>7369</v>
      </c>
      <c r="B2402" s="178" t="s">
        <v>88</v>
      </c>
      <c r="C2402" s="178" t="s">
        <v>5598</v>
      </c>
      <c r="D2402" s="197" t="s">
        <v>5599</v>
      </c>
      <c r="E2402" s="198" t="s">
        <v>88</v>
      </c>
      <c r="F2402" s="217">
        <v>0</v>
      </c>
      <c r="G2402" s="217">
        <v>0</v>
      </c>
      <c r="H2402" s="217">
        <v>0</v>
      </c>
      <c r="I2402" s="199" t="s">
        <v>7347</v>
      </c>
      <c r="J2402" s="178" t="str">
        <f>_xlfn.XLOOKUP('FP&amp;A FEMA Mapping'!I2402,'FP&amp;A NFC Mapping'!M:M,'FP&amp;A NFC Mapping'!N:N)</f>
        <v>Engineering and Asset Management</v>
      </c>
    </row>
    <row r="2403" spans="1:10" ht="29.25">
      <c r="A2403" s="178" t="s">
        <v>7369</v>
      </c>
      <c r="B2403" s="178" t="s">
        <v>88</v>
      </c>
      <c r="C2403" s="178" t="s">
        <v>5600</v>
      </c>
      <c r="D2403" s="197" t="s">
        <v>5601</v>
      </c>
      <c r="E2403" s="198" t="s">
        <v>88</v>
      </c>
      <c r="F2403" s="217">
        <v>-199.99000000000007</v>
      </c>
      <c r="G2403" s="217">
        <v>-319.36</v>
      </c>
      <c r="H2403" s="217">
        <v>119.36999999999993</v>
      </c>
      <c r="I2403" s="199" t="s">
        <v>7347</v>
      </c>
      <c r="J2403" s="178" t="str">
        <f>_xlfn.XLOOKUP('FP&amp;A FEMA Mapping'!I2403,'FP&amp;A NFC Mapping'!M:M,'FP&amp;A NFC Mapping'!N:N)</f>
        <v>Engineering and Asset Management</v>
      </c>
    </row>
    <row r="2404" spans="1:10" ht="29.25">
      <c r="A2404" s="178" t="s">
        <v>7369</v>
      </c>
      <c r="B2404" s="178" t="s">
        <v>88</v>
      </c>
      <c r="C2404" s="178" t="s">
        <v>5602</v>
      </c>
      <c r="D2404" s="197" t="s">
        <v>5603</v>
      </c>
      <c r="E2404" s="198" t="s">
        <v>88</v>
      </c>
      <c r="F2404" s="217">
        <v>0</v>
      </c>
      <c r="G2404" s="217">
        <v>0</v>
      </c>
      <c r="H2404" s="217">
        <v>0</v>
      </c>
      <c r="I2404" s="199" t="s">
        <v>7347</v>
      </c>
      <c r="J2404" s="178" t="str">
        <f>_xlfn.XLOOKUP('FP&amp;A FEMA Mapping'!I2404,'FP&amp;A NFC Mapping'!M:M,'FP&amp;A NFC Mapping'!N:N)</f>
        <v>Engineering and Asset Management</v>
      </c>
    </row>
    <row r="2405" spans="1:10" ht="29.25">
      <c r="A2405" s="178" t="s">
        <v>7369</v>
      </c>
      <c r="B2405" s="178" t="s">
        <v>88</v>
      </c>
      <c r="C2405" s="178" t="s">
        <v>5604</v>
      </c>
      <c r="D2405" s="197" t="s">
        <v>5605</v>
      </c>
      <c r="E2405" s="198" t="s">
        <v>88</v>
      </c>
      <c r="F2405" s="217">
        <v>51.770000000000024</v>
      </c>
      <c r="G2405" s="217">
        <v>-51.769999999999982</v>
      </c>
      <c r="H2405" s="217">
        <v>103.54</v>
      </c>
      <c r="I2405" s="199" t="s">
        <v>7347</v>
      </c>
      <c r="J2405" s="178" t="str">
        <f>_xlfn.XLOOKUP('FP&amp;A FEMA Mapping'!I2405,'FP&amp;A NFC Mapping'!M:M,'FP&amp;A NFC Mapping'!N:N)</f>
        <v>Engineering and Asset Management</v>
      </c>
    </row>
    <row r="2406" spans="1:10" ht="29.25">
      <c r="A2406" s="178" t="s">
        <v>7369</v>
      </c>
      <c r="B2406" s="178" t="s">
        <v>88</v>
      </c>
      <c r="C2406" s="178" t="s">
        <v>5606</v>
      </c>
      <c r="D2406" s="197" t="s">
        <v>5607</v>
      </c>
      <c r="E2406" s="198" t="s">
        <v>88</v>
      </c>
      <c r="F2406" s="217">
        <v>0</v>
      </c>
      <c r="G2406" s="217">
        <v>0</v>
      </c>
      <c r="H2406" s="217">
        <v>0</v>
      </c>
      <c r="I2406" s="199" t="s">
        <v>7347</v>
      </c>
      <c r="J2406" s="178" t="str">
        <f>_xlfn.XLOOKUP('FP&amp;A FEMA Mapping'!I2406,'FP&amp;A NFC Mapping'!M:M,'FP&amp;A NFC Mapping'!N:N)</f>
        <v>Engineering and Asset Management</v>
      </c>
    </row>
    <row r="2407" spans="1:10" ht="29.25">
      <c r="A2407" s="178" t="s">
        <v>7369</v>
      </c>
      <c r="B2407" s="178" t="s">
        <v>88</v>
      </c>
      <c r="C2407" s="178" t="s">
        <v>5608</v>
      </c>
      <c r="D2407" s="197" t="s">
        <v>5609</v>
      </c>
      <c r="E2407" s="198" t="s">
        <v>88</v>
      </c>
      <c r="F2407" s="217">
        <v>0</v>
      </c>
      <c r="G2407" s="217">
        <v>0</v>
      </c>
      <c r="H2407" s="217">
        <v>0</v>
      </c>
      <c r="I2407" s="199" t="s">
        <v>7347</v>
      </c>
      <c r="J2407" s="178" t="str">
        <f>_xlfn.XLOOKUP('FP&amp;A FEMA Mapping'!I2407,'FP&amp;A NFC Mapping'!M:M,'FP&amp;A NFC Mapping'!N:N)</f>
        <v>Engineering and Asset Management</v>
      </c>
    </row>
    <row r="2408" spans="1:10" ht="29.25">
      <c r="A2408" s="178" t="s">
        <v>7369</v>
      </c>
      <c r="B2408" s="178" t="s">
        <v>88</v>
      </c>
      <c r="C2408" s="178" t="s">
        <v>5610</v>
      </c>
      <c r="D2408" s="197" t="s">
        <v>5611</v>
      </c>
      <c r="E2408" s="198" t="s">
        <v>88</v>
      </c>
      <c r="F2408" s="217">
        <v>0</v>
      </c>
      <c r="G2408" s="217">
        <v>0</v>
      </c>
      <c r="H2408" s="217">
        <v>0</v>
      </c>
      <c r="I2408" s="199" t="s">
        <v>7347</v>
      </c>
      <c r="J2408" s="178" t="str">
        <f>_xlfn.XLOOKUP('FP&amp;A FEMA Mapping'!I2408,'FP&amp;A NFC Mapping'!M:M,'FP&amp;A NFC Mapping'!N:N)</f>
        <v>Engineering and Asset Management</v>
      </c>
    </row>
    <row r="2409" spans="1:10" ht="29.25">
      <c r="A2409" s="178" t="s">
        <v>7369</v>
      </c>
      <c r="B2409" s="178" t="s">
        <v>88</v>
      </c>
      <c r="C2409" s="178" t="s">
        <v>5612</v>
      </c>
      <c r="D2409" s="197" t="s">
        <v>5613</v>
      </c>
      <c r="E2409" s="198" t="s">
        <v>88</v>
      </c>
      <c r="F2409" s="217">
        <v>0</v>
      </c>
      <c r="G2409" s="217">
        <v>0</v>
      </c>
      <c r="H2409" s="217">
        <v>0</v>
      </c>
      <c r="I2409" s="199" t="s">
        <v>7347</v>
      </c>
      <c r="J2409" s="178" t="str">
        <f>_xlfn.XLOOKUP('FP&amp;A FEMA Mapping'!I2409,'FP&amp;A NFC Mapping'!M:M,'FP&amp;A NFC Mapping'!N:N)</f>
        <v>Engineering and Asset Management</v>
      </c>
    </row>
    <row r="2410" spans="1:10" ht="29.25">
      <c r="A2410" s="178" t="s">
        <v>7369</v>
      </c>
      <c r="B2410" s="178" t="s">
        <v>88</v>
      </c>
      <c r="C2410" s="178" t="s">
        <v>5614</v>
      </c>
      <c r="D2410" s="197" t="s">
        <v>5615</v>
      </c>
      <c r="E2410" s="198" t="s">
        <v>88</v>
      </c>
      <c r="F2410" s="217">
        <v>0</v>
      </c>
      <c r="G2410" s="217">
        <v>0</v>
      </c>
      <c r="H2410" s="217">
        <v>0</v>
      </c>
      <c r="I2410" s="199" t="s">
        <v>7347</v>
      </c>
      <c r="J2410" s="178" t="str">
        <f>_xlfn.XLOOKUP('FP&amp;A FEMA Mapping'!I2410,'FP&amp;A NFC Mapping'!M:M,'FP&amp;A NFC Mapping'!N:N)</f>
        <v>Engineering and Asset Management</v>
      </c>
    </row>
    <row r="2411" spans="1:10" ht="29.25">
      <c r="A2411" s="178" t="s">
        <v>7369</v>
      </c>
      <c r="B2411" s="178" t="s">
        <v>88</v>
      </c>
      <c r="C2411" s="178" t="s">
        <v>5616</v>
      </c>
      <c r="D2411" s="197" t="s">
        <v>5617</v>
      </c>
      <c r="E2411" s="198" t="s">
        <v>88</v>
      </c>
      <c r="F2411" s="217">
        <v>0</v>
      </c>
      <c r="G2411" s="217">
        <v>0</v>
      </c>
      <c r="H2411" s="217">
        <v>0</v>
      </c>
      <c r="I2411" s="199" t="s">
        <v>7347</v>
      </c>
      <c r="J2411" s="178" t="str">
        <f>_xlfn.XLOOKUP('FP&amp;A FEMA Mapping'!I2411,'FP&amp;A NFC Mapping'!M:M,'FP&amp;A NFC Mapping'!N:N)</f>
        <v>Engineering and Asset Management</v>
      </c>
    </row>
    <row r="2412" spans="1:10" ht="29.25">
      <c r="A2412" s="178" t="s">
        <v>7369</v>
      </c>
      <c r="B2412" s="178" t="s">
        <v>88</v>
      </c>
      <c r="C2412" s="178" t="s">
        <v>5618</v>
      </c>
      <c r="D2412" s="197" t="s">
        <v>5619</v>
      </c>
      <c r="E2412" s="198" t="s">
        <v>88</v>
      </c>
      <c r="F2412" s="217">
        <v>1244.7399999999998</v>
      </c>
      <c r="G2412" s="217">
        <v>728.77999999999986</v>
      </c>
      <c r="H2412" s="217">
        <v>515.96</v>
      </c>
      <c r="I2412" s="199" t="s">
        <v>7347</v>
      </c>
      <c r="J2412" s="178" t="str">
        <f>_xlfn.XLOOKUP('FP&amp;A FEMA Mapping'!I2412,'FP&amp;A NFC Mapping'!M:M,'FP&amp;A NFC Mapping'!N:N)</f>
        <v>Engineering and Asset Management</v>
      </c>
    </row>
    <row r="2413" spans="1:10" ht="29.25">
      <c r="A2413" s="178" t="s">
        <v>7369</v>
      </c>
      <c r="B2413" s="178" t="s">
        <v>88</v>
      </c>
      <c r="C2413" s="178" t="s">
        <v>5620</v>
      </c>
      <c r="D2413" s="197" t="s">
        <v>5621</v>
      </c>
      <c r="E2413" s="198" t="s">
        <v>88</v>
      </c>
      <c r="F2413" s="217">
        <v>0</v>
      </c>
      <c r="G2413" s="217">
        <v>0</v>
      </c>
      <c r="H2413" s="217">
        <v>0</v>
      </c>
      <c r="I2413" s="199" t="s">
        <v>7347</v>
      </c>
      <c r="J2413" s="178" t="str">
        <f>_xlfn.XLOOKUP('FP&amp;A FEMA Mapping'!I2413,'FP&amp;A NFC Mapping'!M:M,'FP&amp;A NFC Mapping'!N:N)</f>
        <v>Engineering and Asset Management</v>
      </c>
    </row>
    <row r="2414" spans="1:10" ht="29.25">
      <c r="A2414" s="178" t="s">
        <v>7369</v>
      </c>
      <c r="B2414" s="178" t="s">
        <v>88</v>
      </c>
      <c r="C2414" s="178" t="s">
        <v>5622</v>
      </c>
      <c r="D2414" s="197" t="s">
        <v>5623</v>
      </c>
      <c r="E2414" s="198" t="s">
        <v>88</v>
      </c>
      <c r="F2414" s="217">
        <v>1218.6499999999996</v>
      </c>
      <c r="G2414" s="217">
        <v>504.15</v>
      </c>
      <c r="H2414" s="217">
        <v>714.49999999999966</v>
      </c>
      <c r="I2414" s="199" t="s">
        <v>7347</v>
      </c>
      <c r="J2414" s="178" t="str">
        <f>_xlfn.XLOOKUP('FP&amp;A FEMA Mapping'!I2414,'FP&amp;A NFC Mapping'!M:M,'FP&amp;A NFC Mapping'!N:N)</f>
        <v>Engineering and Asset Management</v>
      </c>
    </row>
    <row r="2415" spans="1:10" ht="29.25">
      <c r="A2415" s="178" t="s">
        <v>7369</v>
      </c>
      <c r="B2415" s="178" t="s">
        <v>88</v>
      </c>
      <c r="C2415" s="178" t="s">
        <v>5624</v>
      </c>
      <c r="D2415" s="197" t="s">
        <v>5625</v>
      </c>
      <c r="E2415" s="198" t="s">
        <v>88</v>
      </c>
      <c r="F2415" s="217">
        <v>0</v>
      </c>
      <c r="G2415" s="217">
        <v>0</v>
      </c>
      <c r="H2415" s="217">
        <v>0</v>
      </c>
      <c r="I2415" s="199" t="s">
        <v>7347</v>
      </c>
      <c r="J2415" s="178" t="str">
        <f>_xlfn.XLOOKUP('FP&amp;A FEMA Mapping'!I2415,'FP&amp;A NFC Mapping'!M:M,'FP&amp;A NFC Mapping'!N:N)</f>
        <v>Engineering and Asset Management</v>
      </c>
    </row>
    <row r="2416" spans="1:10" ht="29.25">
      <c r="A2416" s="178" t="s">
        <v>7369</v>
      </c>
      <c r="B2416" s="178" t="s">
        <v>88</v>
      </c>
      <c r="C2416" s="178" t="s">
        <v>5626</v>
      </c>
      <c r="D2416" s="197" t="s">
        <v>5627</v>
      </c>
      <c r="E2416" s="198" t="s">
        <v>88</v>
      </c>
      <c r="F2416" s="217">
        <v>883.71</v>
      </c>
      <c r="G2416" s="217">
        <v>813.6</v>
      </c>
      <c r="H2416" s="217">
        <v>70.109999999999985</v>
      </c>
      <c r="I2416" s="199" t="s">
        <v>7347</v>
      </c>
      <c r="J2416" s="178" t="str">
        <f>_xlfn.XLOOKUP('FP&amp;A FEMA Mapping'!I2416,'FP&amp;A NFC Mapping'!M:M,'FP&amp;A NFC Mapping'!N:N)</f>
        <v>Engineering and Asset Management</v>
      </c>
    </row>
    <row r="2417" spans="1:10" ht="29.25">
      <c r="A2417" s="178" t="s">
        <v>7369</v>
      </c>
      <c r="B2417" s="178" t="s">
        <v>88</v>
      </c>
      <c r="C2417" s="178" t="s">
        <v>5628</v>
      </c>
      <c r="D2417" s="197" t="s">
        <v>5629</v>
      </c>
      <c r="E2417" s="198" t="s">
        <v>88</v>
      </c>
      <c r="F2417" s="217">
        <v>0</v>
      </c>
      <c r="G2417" s="217">
        <v>0</v>
      </c>
      <c r="H2417" s="217">
        <v>0</v>
      </c>
      <c r="I2417" s="199" t="s">
        <v>7347</v>
      </c>
      <c r="J2417" s="178" t="str">
        <f>_xlfn.XLOOKUP('FP&amp;A FEMA Mapping'!I2417,'FP&amp;A NFC Mapping'!M:M,'FP&amp;A NFC Mapping'!N:N)</f>
        <v>Engineering and Asset Management</v>
      </c>
    </row>
    <row r="2418" spans="1:10" ht="29.25">
      <c r="A2418" s="178" t="s">
        <v>7369</v>
      </c>
      <c r="B2418" s="178" t="s">
        <v>88</v>
      </c>
      <c r="C2418" s="178" t="s">
        <v>5630</v>
      </c>
      <c r="D2418" s="197" t="s">
        <v>5631</v>
      </c>
      <c r="E2418" s="198" t="s">
        <v>88</v>
      </c>
      <c r="F2418" s="217">
        <v>0</v>
      </c>
      <c r="G2418" s="217">
        <v>0</v>
      </c>
      <c r="H2418" s="217">
        <v>0</v>
      </c>
      <c r="I2418" s="199" t="s">
        <v>7347</v>
      </c>
      <c r="J2418" s="178" t="str">
        <f>_xlfn.XLOOKUP('FP&amp;A FEMA Mapping'!I2418,'FP&amp;A NFC Mapping'!M:M,'FP&amp;A NFC Mapping'!N:N)</f>
        <v>Engineering and Asset Management</v>
      </c>
    </row>
    <row r="2419" spans="1:10" ht="29.25">
      <c r="A2419" s="178" t="s">
        <v>7369</v>
      </c>
      <c r="B2419" s="178" t="s">
        <v>88</v>
      </c>
      <c r="C2419" s="178" t="s">
        <v>5632</v>
      </c>
      <c r="D2419" s="197" t="s">
        <v>5633</v>
      </c>
      <c r="E2419" s="198" t="s">
        <v>88</v>
      </c>
      <c r="F2419" s="217">
        <v>-102.63</v>
      </c>
      <c r="G2419" s="217">
        <v>0</v>
      </c>
      <c r="H2419" s="217">
        <v>-102.63</v>
      </c>
      <c r="I2419" s="199" t="s">
        <v>7347</v>
      </c>
      <c r="J2419" s="178" t="str">
        <f>_xlfn.XLOOKUP('FP&amp;A FEMA Mapping'!I2419,'FP&amp;A NFC Mapping'!M:M,'FP&amp;A NFC Mapping'!N:N)</f>
        <v>Engineering and Asset Management</v>
      </c>
    </row>
    <row r="2420" spans="1:10" ht="29.25">
      <c r="A2420" s="178" t="s">
        <v>7369</v>
      </c>
      <c r="B2420" s="178" t="s">
        <v>88</v>
      </c>
      <c r="C2420" s="178" t="s">
        <v>5634</v>
      </c>
      <c r="D2420" s="197" t="s">
        <v>5635</v>
      </c>
      <c r="E2420" s="198" t="s">
        <v>88</v>
      </c>
      <c r="F2420" s="217">
        <v>0</v>
      </c>
      <c r="G2420" s="217">
        <v>0</v>
      </c>
      <c r="H2420" s="217">
        <v>0</v>
      </c>
      <c r="I2420" s="199" t="s">
        <v>7347</v>
      </c>
      <c r="J2420" s="178" t="str">
        <f>_xlfn.XLOOKUP('FP&amp;A FEMA Mapping'!I2420,'FP&amp;A NFC Mapping'!M:M,'FP&amp;A NFC Mapping'!N:N)</f>
        <v>Engineering and Asset Management</v>
      </c>
    </row>
    <row r="2421" spans="1:10" ht="29.25">
      <c r="A2421" s="178" t="s">
        <v>7369</v>
      </c>
      <c r="B2421" s="178" t="s">
        <v>88</v>
      </c>
      <c r="C2421" s="178" t="s">
        <v>5636</v>
      </c>
      <c r="D2421" s="197" t="s">
        <v>5637</v>
      </c>
      <c r="E2421" s="198" t="s">
        <v>88</v>
      </c>
      <c r="F2421" s="217">
        <v>0</v>
      </c>
      <c r="G2421" s="217">
        <v>0</v>
      </c>
      <c r="H2421" s="217">
        <v>0</v>
      </c>
      <c r="I2421" s="199" t="s">
        <v>7347</v>
      </c>
      <c r="J2421" s="178" t="str">
        <f>_xlfn.XLOOKUP('FP&amp;A FEMA Mapping'!I2421,'FP&amp;A NFC Mapping'!M:M,'FP&amp;A NFC Mapping'!N:N)</f>
        <v>Engineering and Asset Management</v>
      </c>
    </row>
    <row r="2422" spans="1:10" ht="29.25">
      <c r="A2422" s="178" t="s">
        <v>7369</v>
      </c>
      <c r="B2422" s="178" t="s">
        <v>88</v>
      </c>
      <c r="C2422" s="178" t="s">
        <v>5638</v>
      </c>
      <c r="D2422" s="197" t="s">
        <v>5639</v>
      </c>
      <c r="E2422" s="198" t="s">
        <v>88</v>
      </c>
      <c r="F2422" s="217">
        <v>53.18</v>
      </c>
      <c r="G2422" s="217">
        <v>0</v>
      </c>
      <c r="H2422" s="217">
        <v>53.18</v>
      </c>
      <c r="I2422" s="199" t="s">
        <v>7347</v>
      </c>
      <c r="J2422" s="178" t="str">
        <f>_xlfn.XLOOKUP('FP&amp;A FEMA Mapping'!I2422,'FP&amp;A NFC Mapping'!M:M,'FP&amp;A NFC Mapping'!N:N)</f>
        <v>Engineering and Asset Management</v>
      </c>
    </row>
    <row r="2423" spans="1:10" ht="29.25">
      <c r="A2423" s="178" t="s">
        <v>7369</v>
      </c>
      <c r="B2423" s="178" t="s">
        <v>88</v>
      </c>
      <c r="C2423" s="178" t="s">
        <v>5640</v>
      </c>
      <c r="D2423" s="197" t="s">
        <v>5641</v>
      </c>
      <c r="E2423" s="198" t="s">
        <v>88</v>
      </c>
      <c r="F2423" s="217">
        <v>0</v>
      </c>
      <c r="G2423" s="217">
        <v>0</v>
      </c>
      <c r="H2423" s="217">
        <v>0</v>
      </c>
      <c r="I2423" s="199" t="s">
        <v>7347</v>
      </c>
      <c r="J2423" s="178" t="str">
        <f>_xlfn.XLOOKUP('FP&amp;A FEMA Mapping'!I2423,'FP&amp;A NFC Mapping'!M:M,'FP&amp;A NFC Mapping'!N:N)</f>
        <v>Engineering and Asset Management</v>
      </c>
    </row>
    <row r="2424" spans="1:10" ht="29.25">
      <c r="A2424" s="178" t="s">
        <v>7369</v>
      </c>
      <c r="B2424" s="178" t="s">
        <v>88</v>
      </c>
      <c r="C2424" s="178" t="s">
        <v>5642</v>
      </c>
      <c r="D2424" s="197" t="s">
        <v>5643</v>
      </c>
      <c r="E2424" s="198" t="s">
        <v>88</v>
      </c>
      <c r="F2424" s="217">
        <v>0</v>
      </c>
      <c r="G2424" s="217">
        <v>0</v>
      </c>
      <c r="H2424" s="217">
        <v>0</v>
      </c>
      <c r="I2424" s="199" t="s">
        <v>7347</v>
      </c>
      <c r="J2424" s="178" t="str">
        <f>_xlfn.XLOOKUP('FP&amp;A FEMA Mapping'!I2424,'FP&amp;A NFC Mapping'!M:M,'FP&amp;A NFC Mapping'!N:N)</f>
        <v>Engineering and Asset Management</v>
      </c>
    </row>
    <row r="2425" spans="1:10" ht="29.25">
      <c r="A2425" s="178" t="s">
        <v>7369</v>
      </c>
      <c r="B2425" s="178" t="s">
        <v>88</v>
      </c>
      <c r="C2425" s="178" t="s">
        <v>5644</v>
      </c>
      <c r="D2425" s="197" t="s">
        <v>5645</v>
      </c>
      <c r="E2425" s="198" t="s">
        <v>88</v>
      </c>
      <c r="F2425" s="217">
        <v>2445</v>
      </c>
      <c r="G2425" s="217">
        <v>2515</v>
      </c>
      <c r="H2425" s="217">
        <v>-70</v>
      </c>
      <c r="I2425" s="199" t="s">
        <v>7347</v>
      </c>
      <c r="J2425" s="178" t="str">
        <f>_xlfn.XLOOKUP('FP&amp;A FEMA Mapping'!I2425,'FP&amp;A NFC Mapping'!M:M,'FP&amp;A NFC Mapping'!N:N)</f>
        <v>Engineering and Asset Management</v>
      </c>
    </row>
    <row r="2426" spans="1:10" ht="29.25">
      <c r="A2426" s="178" t="s">
        <v>7369</v>
      </c>
      <c r="B2426" s="178" t="s">
        <v>88</v>
      </c>
      <c r="C2426" s="178" t="s">
        <v>5646</v>
      </c>
      <c r="D2426" s="197" t="s">
        <v>5647</v>
      </c>
      <c r="E2426" s="198" t="s">
        <v>88</v>
      </c>
      <c r="F2426" s="217">
        <v>0</v>
      </c>
      <c r="G2426" s="217">
        <v>0</v>
      </c>
      <c r="H2426" s="217">
        <v>0</v>
      </c>
      <c r="I2426" s="199" t="s">
        <v>7347</v>
      </c>
      <c r="J2426" s="178" t="str">
        <f>_xlfn.XLOOKUP('FP&amp;A FEMA Mapping'!I2426,'FP&amp;A NFC Mapping'!M:M,'FP&amp;A NFC Mapping'!N:N)</f>
        <v>Engineering and Asset Management</v>
      </c>
    </row>
    <row r="2427" spans="1:10" ht="29.25">
      <c r="A2427" s="178" t="s">
        <v>7369</v>
      </c>
      <c r="B2427" s="178" t="s">
        <v>88</v>
      </c>
      <c r="C2427" s="178" t="s">
        <v>5648</v>
      </c>
      <c r="D2427" s="197" t="s">
        <v>5649</v>
      </c>
      <c r="E2427" s="198" t="s">
        <v>88</v>
      </c>
      <c r="F2427" s="217">
        <v>19275.320000000007</v>
      </c>
      <c r="G2427" s="217">
        <v>2520.2400000000052</v>
      </c>
      <c r="H2427" s="217">
        <v>16755.080000000002</v>
      </c>
      <c r="I2427" s="199" t="s">
        <v>7347</v>
      </c>
      <c r="J2427" s="178" t="str">
        <f>_xlfn.XLOOKUP('FP&amp;A FEMA Mapping'!I2427,'FP&amp;A NFC Mapping'!M:M,'FP&amp;A NFC Mapping'!N:N)</f>
        <v>Engineering and Asset Management</v>
      </c>
    </row>
    <row r="2428" spans="1:10" ht="29.25">
      <c r="A2428" s="178" t="s">
        <v>7369</v>
      </c>
      <c r="B2428" s="178" t="s">
        <v>88</v>
      </c>
      <c r="C2428" s="178" t="s">
        <v>5650</v>
      </c>
      <c r="D2428" s="197" t="s">
        <v>5651</v>
      </c>
      <c r="E2428" s="198" t="s">
        <v>88</v>
      </c>
      <c r="F2428" s="217">
        <v>-248.29999999999987</v>
      </c>
      <c r="G2428" s="217">
        <v>-207.26999999999987</v>
      </c>
      <c r="H2428" s="217">
        <v>-41.03</v>
      </c>
      <c r="I2428" s="199" t="s">
        <v>7347</v>
      </c>
      <c r="J2428" s="178" t="str">
        <f>_xlfn.XLOOKUP('FP&amp;A FEMA Mapping'!I2428,'FP&amp;A NFC Mapping'!M:M,'FP&amp;A NFC Mapping'!N:N)</f>
        <v>Engineering and Asset Management</v>
      </c>
    </row>
    <row r="2429" spans="1:10" ht="29.25">
      <c r="A2429" s="178" t="s">
        <v>7369</v>
      </c>
      <c r="B2429" s="178" t="s">
        <v>88</v>
      </c>
      <c r="C2429" s="178" t="s">
        <v>5652</v>
      </c>
      <c r="D2429" s="197" t="s">
        <v>5653</v>
      </c>
      <c r="E2429" s="198" t="s">
        <v>88</v>
      </c>
      <c r="F2429" s="217">
        <v>1302.67</v>
      </c>
      <c r="G2429" s="217">
        <v>0</v>
      </c>
      <c r="H2429" s="217">
        <v>1302.67</v>
      </c>
      <c r="I2429" s="199" t="s">
        <v>7347</v>
      </c>
      <c r="J2429" s="178" t="str">
        <f>_xlfn.XLOOKUP('FP&amp;A FEMA Mapping'!I2429,'FP&amp;A NFC Mapping'!M:M,'FP&amp;A NFC Mapping'!N:N)</f>
        <v>Engineering and Asset Management</v>
      </c>
    </row>
    <row r="2430" spans="1:10" ht="29.25">
      <c r="A2430" s="178" t="s">
        <v>7369</v>
      </c>
      <c r="B2430" s="178" t="s">
        <v>88</v>
      </c>
      <c r="C2430" s="178" t="s">
        <v>5654</v>
      </c>
      <c r="D2430" s="197" t="s">
        <v>5655</v>
      </c>
      <c r="E2430" s="198" t="s">
        <v>88</v>
      </c>
      <c r="F2430" s="217">
        <v>556.41999999999996</v>
      </c>
      <c r="G2430" s="217">
        <v>97.919999999999959</v>
      </c>
      <c r="H2430" s="217">
        <v>458.5</v>
      </c>
      <c r="I2430" s="199" t="s">
        <v>7347</v>
      </c>
      <c r="J2430" s="178" t="str">
        <f>_xlfn.XLOOKUP('FP&amp;A FEMA Mapping'!I2430,'FP&amp;A NFC Mapping'!M:M,'FP&amp;A NFC Mapping'!N:N)</f>
        <v>Engineering and Asset Management</v>
      </c>
    </row>
    <row r="2431" spans="1:10" ht="29.25">
      <c r="A2431" s="178" t="s">
        <v>7369</v>
      </c>
      <c r="B2431" s="178" t="s">
        <v>88</v>
      </c>
      <c r="C2431" s="178" t="s">
        <v>5656</v>
      </c>
      <c r="D2431" s="197" t="s">
        <v>5657</v>
      </c>
      <c r="E2431" s="198" t="s">
        <v>88</v>
      </c>
      <c r="F2431" s="217">
        <v>510.23999999999995</v>
      </c>
      <c r="G2431" s="217">
        <v>363.78999999999996</v>
      </c>
      <c r="H2431" s="217">
        <v>146.44999999999999</v>
      </c>
      <c r="I2431" s="199" t="s">
        <v>7347</v>
      </c>
      <c r="J2431" s="178" t="str">
        <f>_xlfn.XLOOKUP('FP&amp;A FEMA Mapping'!I2431,'FP&amp;A NFC Mapping'!M:M,'FP&amp;A NFC Mapping'!N:N)</f>
        <v>Engineering and Asset Management</v>
      </c>
    </row>
    <row r="2432" spans="1:10" ht="29.25">
      <c r="A2432" s="178" t="s">
        <v>7369</v>
      </c>
      <c r="B2432" s="178" t="s">
        <v>88</v>
      </c>
      <c r="C2432" s="178" t="s">
        <v>5658</v>
      </c>
      <c r="D2432" s="197" t="s">
        <v>5659</v>
      </c>
      <c r="E2432" s="198" t="s">
        <v>88</v>
      </c>
      <c r="F2432" s="217">
        <v>70</v>
      </c>
      <c r="G2432" s="217">
        <v>0</v>
      </c>
      <c r="H2432" s="217">
        <v>70</v>
      </c>
      <c r="I2432" s="199" t="s">
        <v>7347</v>
      </c>
      <c r="J2432" s="178" t="str">
        <f>_xlfn.XLOOKUP('FP&amp;A FEMA Mapping'!I2432,'FP&amp;A NFC Mapping'!M:M,'FP&amp;A NFC Mapping'!N:N)</f>
        <v>Engineering and Asset Management</v>
      </c>
    </row>
    <row r="2433" spans="1:10" ht="29.25">
      <c r="A2433" s="178" t="s">
        <v>7369</v>
      </c>
      <c r="B2433" s="178" t="s">
        <v>88</v>
      </c>
      <c r="C2433" s="178" t="s">
        <v>5660</v>
      </c>
      <c r="D2433" s="197" t="s">
        <v>5661</v>
      </c>
      <c r="E2433" s="198" t="s">
        <v>88</v>
      </c>
      <c r="F2433" s="217">
        <v>70</v>
      </c>
      <c r="G2433" s="217">
        <v>0</v>
      </c>
      <c r="H2433" s="217">
        <v>70</v>
      </c>
      <c r="I2433" s="199" t="s">
        <v>7347</v>
      </c>
      <c r="J2433" s="178" t="str">
        <f>_xlfn.XLOOKUP('FP&amp;A FEMA Mapping'!I2433,'FP&amp;A NFC Mapping'!M:M,'FP&amp;A NFC Mapping'!N:N)</f>
        <v>Engineering and Asset Management</v>
      </c>
    </row>
    <row r="2434" spans="1:10" ht="29.25">
      <c r="A2434" s="178" t="s">
        <v>7369</v>
      </c>
      <c r="B2434" s="178" t="s">
        <v>88</v>
      </c>
      <c r="C2434" s="178" t="s">
        <v>5662</v>
      </c>
      <c r="D2434" s="197" t="s">
        <v>5663</v>
      </c>
      <c r="E2434" s="198" t="s">
        <v>88</v>
      </c>
      <c r="F2434" s="217">
        <v>70</v>
      </c>
      <c r="G2434" s="217">
        <v>0</v>
      </c>
      <c r="H2434" s="217">
        <v>70</v>
      </c>
      <c r="I2434" s="199" t="s">
        <v>7347</v>
      </c>
      <c r="J2434" s="178" t="str">
        <f>_xlfn.XLOOKUP('FP&amp;A FEMA Mapping'!I2434,'FP&amp;A NFC Mapping'!M:M,'FP&amp;A NFC Mapping'!N:N)</f>
        <v>Engineering and Asset Management</v>
      </c>
    </row>
    <row r="2435" spans="1:10" ht="29.25">
      <c r="A2435" s="178" t="s">
        <v>7369</v>
      </c>
      <c r="B2435" s="178" t="s">
        <v>88</v>
      </c>
      <c r="C2435" s="178" t="s">
        <v>5664</v>
      </c>
      <c r="D2435" s="197" t="s">
        <v>5665</v>
      </c>
      <c r="E2435" s="198" t="s">
        <v>88</v>
      </c>
      <c r="F2435" s="217">
        <v>-2989.4399999999996</v>
      </c>
      <c r="G2435" s="217">
        <v>3872.08</v>
      </c>
      <c r="H2435" s="217">
        <v>-6861.5199999999995</v>
      </c>
      <c r="I2435" s="199" t="s">
        <v>7347</v>
      </c>
      <c r="J2435" s="178" t="str">
        <f>_xlfn.XLOOKUP('FP&amp;A FEMA Mapping'!I2435,'FP&amp;A NFC Mapping'!M:M,'FP&amp;A NFC Mapping'!N:N)</f>
        <v>Engineering and Asset Management</v>
      </c>
    </row>
    <row r="2436" spans="1:10" ht="29.25">
      <c r="A2436" s="178" t="s">
        <v>7369</v>
      </c>
      <c r="B2436" s="178" t="s">
        <v>88</v>
      </c>
      <c r="C2436" s="178" t="s">
        <v>5666</v>
      </c>
      <c r="D2436" s="197" t="s">
        <v>5667</v>
      </c>
      <c r="E2436" s="198" t="s">
        <v>88</v>
      </c>
      <c r="F2436" s="217">
        <v>147.75</v>
      </c>
      <c r="G2436" s="217">
        <v>0</v>
      </c>
      <c r="H2436" s="217">
        <v>147.75</v>
      </c>
      <c r="I2436" s="199" t="s">
        <v>7347</v>
      </c>
      <c r="J2436" s="178" t="str">
        <f>_xlfn.XLOOKUP('FP&amp;A FEMA Mapping'!I2436,'FP&amp;A NFC Mapping'!M:M,'FP&amp;A NFC Mapping'!N:N)</f>
        <v>Engineering and Asset Management</v>
      </c>
    </row>
    <row r="2437" spans="1:10" ht="29.25">
      <c r="A2437" s="178" t="s">
        <v>7369</v>
      </c>
      <c r="B2437" s="178" t="s">
        <v>88</v>
      </c>
      <c r="C2437" s="178" t="s">
        <v>5668</v>
      </c>
      <c r="D2437" s="197" t="s">
        <v>5669</v>
      </c>
      <c r="E2437" s="198" t="s">
        <v>88</v>
      </c>
      <c r="F2437" s="217">
        <v>630</v>
      </c>
      <c r="G2437" s="217">
        <v>70</v>
      </c>
      <c r="H2437" s="217">
        <v>560</v>
      </c>
      <c r="I2437" s="199" t="s">
        <v>7347</v>
      </c>
      <c r="J2437" s="178" t="str">
        <f>_xlfn.XLOOKUP('FP&amp;A FEMA Mapping'!I2437,'FP&amp;A NFC Mapping'!M:M,'FP&amp;A NFC Mapping'!N:N)</f>
        <v>Engineering and Asset Management</v>
      </c>
    </row>
    <row r="2438" spans="1:10" ht="29.25">
      <c r="A2438" s="178" t="s">
        <v>7369</v>
      </c>
      <c r="B2438" s="178" t="s">
        <v>88</v>
      </c>
      <c r="C2438" s="178" t="s">
        <v>5670</v>
      </c>
      <c r="D2438" s="197" t="s">
        <v>5671</v>
      </c>
      <c r="E2438" s="198" t="s">
        <v>88</v>
      </c>
      <c r="F2438" s="217">
        <v>70</v>
      </c>
      <c r="G2438" s="217">
        <v>0</v>
      </c>
      <c r="H2438" s="217">
        <v>70</v>
      </c>
      <c r="I2438" s="199" t="s">
        <v>7347</v>
      </c>
      <c r="J2438" s="178" t="str">
        <f>_xlfn.XLOOKUP('FP&amp;A FEMA Mapping'!I2438,'FP&amp;A NFC Mapping'!M:M,'FP&amp;A NFC Mapping'!N:N)</f>
        <v>Engineering and Asset Management</v>
      </c>
    </row>
    <row r="2439" spans="1:10" ht="29.25">
      <c r="A2439" s="178" t="s">
        <v>7369</v>
      </c>
      <c r="B2439" s="178" t="s">
        <v>88</v>
      </c>
      <c r="C2439" s="178" t="s">
        <v>5672</v>
      </c>
      <c r="D2439" s="197" t="s">
        <v>5673</v>
      </c>
      <c r="E2439" s="198" t="s">
        <v>88</v>
      </c>
      <c r="F2439" s="217">
        <v>952.36</v>
      </c>
      <c r="G2439" s="217">
        <v>1313.95</v>
      </c>
      <c r="H2439" s="217">
        <v>-361.59000000000003</v>
      </c>
      <c r="I2439" s="199" t="s">
        <v>7347</v>
      </c>
      <c r="J2439" s="178" t="str">
        <f>_xlfn.XLOOKUP('FP&amp;A FEMA Mapping'!I2439,'FP&amp;A NFC Mapping'!M:M,'FP&amp;A NFC Mapping'!N:N)</f>
        <v>Engineering and Asset Management</v>
      </c>
    </row>
    <row r="2440" spans="1:10" ht="29.25">
      <c r="A2440" s="178" t="s">
        <v>7369</v>
      </c>
      <c r="B2440" s="178" t="s">
        <v>88</v>
      </c>
      <c r="C2440" s="178" t="s">
        <v>5674</v>
      </c>
      <c r="D2440" s="197" t="s">
        <v>5675</v>
      </c>
      <c r="E2440" s="198" t="s">
        <v>88</v>
      </c>
      <c r="F2440" s="217">
        <v>-2379.2299999999991</v>
      </c>
      <c r="G2440" s="217">
        <v>2410.0000000000005</v>
      </c>
      <c r="H2440" s="217">
        <v>-4789.2299999999996</v>
      </c>
      <c r="I2440" s="199" t="s">
        <v>7347</v>
      </c>
      <c r="J2440" s="178" t="str">
        <f>_xlfn.XLOOKUP('FP&amp;A FEMA Mapping'!I2440,'FP&amp;A NFC Mapping'!M:M,'FP&amp;A NFC Mapping'!N:N)</f>
        <v>Engineering and Asset Management</v>
      </c>
    </row>
    <row r="2441" spans="1:10" ht="29.25">
      <c r="A2441" s="178" t="s">
        <v>7369</v>
      </c>
      <c r="B2441" s="178" t="s">
        <v>88</v>
      </c>
      <c r="C2441" s="178" t="s">
        <v>5676</v>
      </c>
      <c r="D2441" s="197" t="s">
        <v>5677</v>
      </c>
      <c r="E2441" s="198" t="s">
        <v>88</v>
      </c>
      <c r="F2441" s="217">
        <v>2998.97</v>
      </c>
      <c r="G2441" s="217">
        <v>2998.97</v>
      </c>
      <c r="H2441" s="217">
        <v>0</v>
      </c>
      <c r="I2441" s="199" t="s">
        <v>7347</v>
      </c>
      <c r="J2441" s="178" t="str">
        <f>_xlfn.XLOOKUP('FP&amp;A FEMA Mapping'!I2441,'FP&amp;A NFC Mapping'!M:M,'FP&amp;A NFC Mapping'!N:N)</f>
        <v>Engineering and Asset Management</v>
      </c>
    </row>
    <row r="2442" spans="1:10" ht="29.25">
      <c r="A2442" s="178" t="s">
        <v>7369</v>
      </c>
      <c r="B2442" s="178" t="s">
        <v>88</v>
      </c>
      <c r="C2442" s="178" t="s">
        <v>5678</v>
      </c>
      <c r="D2442" s="197" t="s">
        <v>5679</v>
      </c>
      <c r="E2442" s="198" t="s">
        <v>88</v>
      </c>
      <c r="F2442" s="217">
        <v>1090.0199999999998</v>
      </c>
      <c r="G2442" s="217">
        <v>1228.9099999999999</v>
      </c>
      <c r="H2442" s="217">
        <v>-138.89000000000001</v>
      </c>
      <c r="I2442" s="199" t="s">
        <v>7347</v>
      </c>
      <c r="J2442" s="178" t="str">
        <f>_xlfn.XLOOKUP('FP&amp;A FEMA Mapping'!I2442,'FP&amp;A NFC Mapping'!M:M,'FP&amp;A NFC Mapping'!N:N)</f>
        <v>Engineering and Asset Management</v>
      </c>
    </row>
    <row r="2443" spans="1:10" ht="29.25">
      <c r="A2443" s="178" t="s">
        <v>7369</v>
      </c>
      <c r="B2443" s="178" t="s">
        <v>88</v>
      </c>
      <c r="C2443" s="178" t="s">
        <v>5680</v>
      </c>
      <c r="D2443" s="197" t="s">
        <v>5681</v>
      </c>
      <c r="E2443" s="198" t="s">
        <v>88</v>
      </c>
      <c r="F2443" s="217">
        <v>584.16</v>
      </c>
      <c r="G2443" s="217">
        <v>604.16</v>
      </c>
      <c r="H2443" s="217">
        <v>-20</v>
      </c>
      <c r="I2443" s="199" t="s">
        <v>7347</v>
      </c>
      <c r="J2443" s="178" t="str">
        <f>_xlfn.XLOOKUP('FP&amp;A FEMA Mapping'!I2443,'FP&amp;A NFC Mapping'!M:M,'FP&amp;A NFC Mapping'!N:N)</f>
        <v>Engineering and Asset Management</v>
      </c>
    </row>
    <row r="2444" spans="1:10" ht="29.25">
      <c r="A2444" s="178" t="s">
        <v>7369</v>
      </c>
      <c r="B2444" s="178" t="s">
        <v>88</v>
      </c>
      <c r="C2444" s="178" t="s">
        <v>5682</v>
      </c>
      <c r="D2444" s="197" t="s">
        <v>5683</v>
      </c>
      <c r="E2444" s="198" t="s">
        <v>88</v>
      </c>
      <c r="F2444" s="217">
        <v>0</v>
      </c>
      <c r="G2444" s="217">
        <v>0</v>
      </c>
      <c r="H2444" s="217">
        <v>0</v>
      </c>
      <c r="I2444" s="199" t="s">
        <v>7347</v>
      </c>
      <c r="J2444" s="178" t="str">
        <f>_xlfn.XLOOKUP('FP&amp;A FEMA Mapping'!I2444,'FP&amp;A NFC Mapping'!M:M,'FP&amp;A NFC Mapping'!N:N)</f>
        <v>Engineering and Asset Management</v>
      </c>
    </row>
    <row r="2445" spans="1:10" ht="29.25">
      <c r="A2445" s="178" t="s">
        <v>7369</v>
      </c>
      <c r="B2445" s="178" t="s">
        <v>88</v>
      </c>
      <c r="C2445" s="178" t="s">
        <v>5684</v>
      </c>
      <c r="D2445" s="197" t="s">
        <v>5685</v>
      </c>
      <c r="E2445" s="198" t="s">
        <v>88</v>
      </c>
      <c r="F2445" s="217">
        <v>607.75</v>
      </c>
      <c r="G2445" s="217">
        <v>206.28000000000003</v>
      </c>
      <c r="H2445" s="217">
        <v>401.46999999999997</v>
      </c>
      <c r="I2445" s="199" t="s">
        <v>7347</v>
      </c>
      <c r="J2445" s="178" t="str">
        <f>_xlfn.XLOOKUP('FP&amp;A FEMA Mapping'!I2445,'FP&amp;A NFC Mapping'!M:M,'FP&amp;A NFC Mapping'!N:N)</f>
        <v>Engineering and Asset Management</v>
      </c>
    </row>
    <row r="2446" spans="1:10" ht="29.25">
      <c r="A2446" s="178" t="s">
        <v>7369</v>
      </c>
      <c r="B2446" s="178" t="s">
        <v>88</v>
      </c>
      <c r="C2446" s="178" t="s">
        <v>5686</v>
      </c>
      <c r="D2446" s="197" t="s">
        <v>5687</v>
      </c>
      <c r="E2446" s="198" t="s">
        <v>88</v>
      </c>
      <c r="F2446" s="217">
        <v>47.14</v>
      </c>
      <c r="G2446" s="217">
        <v>0</v>
      </c>
      <c r="H2446" s="217">
        <v>47.14</v>
      </c>
      <c r="I2446" s="199" t="s">
        <v>7347</v>
      </c>
      <c r="J2446" s="178" t="str">
        <f>_xlfn.XLOOKUP('FP&amp;A FEMA Mapping'!I2446,'FP&amp;A NFC Mapping'!M:M,'FP&amp;A NFC Mapping'!N:N)</f>
        <v>Engineering and Asset Management</v>
      </c>
    </row>
    <row r="2447" spans="1:10" ht="29.25">
      <c r="A2447" s="178" t="s">
        <v>7369</v>
      </c>
      <c r="B2447" s="178" t="s">
        <v>88</v>
      </c>
      <c r="C2447" s="178" t="s">
        <v>5688</v>
      </c>
      <c r="D2447" s="197" t="s">
        <v>5689</v>
      </c>
      <c r="E2447" s="198" t="s">
        <v>88</v>
      </c>
      <c r="F2447" s="217">
        <v>165</v>
      </c>
      <c r="G2447" s="217">
        <v>1695</v>
      </c>
      <c r="H2447" s="217">
        <v>-1530</v>
      </c>
      <c r="I2447" s="199" t="s">
        <v>7347</v>
      </c>
      <c r="J2447" s="178" t="str">
        <f>_xlfn.XLOOKUP('FP&amp;A FEMA Mapping'!I2447,'FP&amp;A NFC Mapping'!M:M,'FP&amp;A NFC Mapping'!N:N)</f>
        <v>Engineering and Asset Management</v>
      </c>
    </row>
    <row r="2448" spans="1:10" ht="29.25">
      <c r="A2448" s="178" t="s">
        <v>7369</v>
      </c>
      <c r="B2448" s="178" t="s">
        <v>88</v>
      </c>
      <c r="C2448" s="178" t="s">
        <v>5690</v>
      </c>
      <c r="D2448" s="197" t="s">
        <v>5691</v>
      </c>
      <c r="E2448" s="198" t="s">
        <v>88</v>
      </c>
      <c r="F2448" s="217">
        <v>347.94999999999993</v>
      </c>
      <c r="G2448" s="217">
        <v>611.04999999999995</v>
      </c>
      <c r="H2448" s="217">
        <v>-263.10000000000002</v>
      </c>
      <c r="I2448" s="199" t="s">
        <v>7347</v>
      </c>
      <c r="J2448" s="178" t="str">
        <f>_xlfn.XLOOKUP('FP&amp;A FEMA Mapping'!I2448,'FP&amp;A NFC Mapping'!M:M,'FP&amp;A NFC Mapping'!N:N)</f>
        <v>Engineering and Asset Management</v>
      </c>
    </row>
    <row r="2449" spans="1:10" ht="29.25">
      <c r="A2449" s="178" t="s">
        <v>7369</v>
      </c>
      <c r="B2449" s="178" t="s">
        <v>88</v>
      </c>
      <c r="C2449" s="178" t="s">
        <v>5692</v>
      </c>
      <c r="D2449" s="197" t="s">
        <v>5693</v>
      </c>
      <c r="E2449" s="198" t="s">
        <v>88</v>
      </c>
      <c r="F2449" s="217">
        <v>1709.2</v>
      </c>
      <c r="G2449" s="217">
        <v>342.92</v>
      </c>
      <c r="H2449" s="217">
        <v>1366.28</v>
      </c>
      <c r="I2449" s="199" t="s">
        <v>7347</v>
      </c>
      <c r="J2449" s="178" t="str">
        <f>_xlfn.XLOOKUP('FP&amp;A FEMA Mapping'!I2449,'FP&amp;A NFC Mapping'!M:M,'FP&amp;A NFC Mapping'!N:N)</f>
        <v>Engineering and Asset Management</v>
      </c>
    </row>
    <row r="2450" spans="1:10" ht="29.25">
      <c r="A2450" s="178" t="s">
        <v>7369</v>
      </c>
      <c r="B2450" s="178" t="s">
        <v>88</v>
      </c>
      <c r="C2450" s="178" t="s">
        <v>5694</v>
      </c>
      <c r="D2450" s="197" t="s">
        <v>5695</v>
      </c>
      <c r="E2450" s="198" t="s">
        <v>88</v>
      </c>
      <c r="F2450" s="217">
        <v>-354.46000000000095</v>
      </c>
      <c r="G2450" s="217">
        <v>145.53999999999905</v>
      </c>
      <c r="H2450" s="217">
        <v>-500</v>
      </c>
      <c r="I2450" s="199" t="s">
        <v>7347</v>
      </c>
      <c r="J2450" s="178" t="str">
        <f>_xlfn.XLOOKUP('FP&amp;A FEMA Mapping'!I2450,'FP&amp;A NFC Mapping'!M:M,'FP&amp;A NFC Mapping'!N:N)</f>
        <v>Engineering and Asset Management</v>
      </c>
    </row>
    <row r="2451" spans="1:10" ht="29.25">
      <c r="A2451" s="178" t="s">
        <v>7369</v>
      </c>
      <c r="B2451" s="178" t="s">
        <v>88</v>
      </c>
      <c r="C2451" s="178" t="s">
        <v>5696</v>
      </c>
      <c r="D2451" s="197" t="s">
        <v>5697</v>
      </c>
      <c r="E2451" s="198" t="s">
        <v>88</v>
      </c>
      <c r="F2451" s="217">
        <v>0</v>
      </c>
      <c r="G2451" s="217">
        <v>0</v>
      </c>
      <c r="H2451" s="217">
        <v>0</v>
      </c>
      <c r="I2451" s="199" t="s">
        <v>7347</v>
      </c>
      <c r="J2451" s="178" t="str">
        <f>_xlfn.XLOOKUP('FP&amp;A FEMA Mapping'!I2451,'FP&amp;A NFC Mapping'!M:M,'FP&amp;A NFC Mapping'!N:N)</f>
        <v>Engineering and Asset Management</v>
      </c>
    </row>
    <row r="2452" spans="1:10" ht="29.25">
      <c r="A2452" s="178" t="s">
        <v>7369</v>
      </c>
      <c r="B2452" s="178" t="s">
        <v>88</v>
      </c>
      <c r="C2452" s="178" t="s">
        <v>5698</v>
      </c>
      <c r="D2452" s="197" t="s">
        <v>5699</v>
      </c>
      <c r="E2452" s="198" t="s">
        <v>88</v>
      </c>
      <c r="F2452" s="217">
        <v>530.03</v>
      </c>
      <c r="G2452" s="217">
        <v>530.03</v>
      </c>
      <c r="H2452" s="217">
        <v>0</v>
      </c>
      <c r="I2452" s="199" t="s">
        <v>7347</v>
      </c>
      <c r="J2452" s="178" t="str">
        <f>_xlfn.XLOOKUP('FP&amp;A FEMA Mapping'!I2452,'FP&amp;A NFC Mapping'!M:M,'FP&amp;A NFC Mapping'!N:N)</f>
        <v>Engineering and Asset Management</v>
      </c>
    </row>
    <row r="2453" spans="1:10" ht="29.25">
      <c r="A2453" s="178" t="s">
        <v>7369</v>
      </c>
      <c r="B2453" s="178" t="s">
        <v>88</v>
      </c>
      <c r="C2453" s="178" t="s">
        <v>5700</v>
      </c>
      <c r="D2453" s="197" t="s">
        <v>5701</v>
      </c>
      <c r="E2453" s="198" t="s">
        <v>88</v>
      </c>
      <c r="F2453" s="217">
        <v>40.370000000000005</v>
      </c>
      <c r="G2453" s="217">
        <v>-39.340000000000003</v>
      </c>
      <c r="H2453" s="217">
        <v>79.710000000000008</v>
      </c>
      <c r="I2453" s="199" t="s">
        <v>7347</v>
      </c>
      <c r="J2453" s="178" t="str">
        <f>_xlfn.XLOOKUP('FP&amp;A FEMA Mapping'!I2453,'FP&amp;A NFC Mapping'!M:M,'FP&amp;A NFC Mapping'!N:N)</f>
        <v>Engineering and Asset Management</v>
      </c>
    </row>
    <row r="2454" spans="1:10" ht="29.25">
      <c r="A2454" s="178" t="s">
        <v>7369</v>
      </c>
      <c r="B2454" s="178" t="s">
        <v>88</v>
      </c>
      <c r="C2454" s="178" t="s">
        <v>5702</v>
      </c>
      <c r="D2454" s="197" t="s">
        <v>5703</v>
      </c>
      <c r="E2454" s="198" t="s">
        <v>88</v>
      </c>
      <c r="F2454" s="217">
        <v>-7715.59</v>
      </c>
      <c r="G2454" s="217">
        <v>11479.93</v>
      </c>
      <c r="H2454" s="217">
        <v>-19195.52</v>
      </c>
      <c r="I2454" s="199" t="s">
        <v>7347</v>
      </c>
      <c r="J2454" s="178" t="str">
        <f>_xlfn.XLOOKUP('FP&amp;A FEMA Mapping'!I2454,'FP&amp;A NFC Mapping'!M:M,'FP&amp;A NFC Mapping'!N:N)</f>
        <v>Engineering and Asset Management</v>
      </c>
    </row>
    <row r="2455" spans="1:10" ht="29.25">
      <c r="A2455" s="178" t="s">
        <v>7369</v>
      </c>
      <c r="B2455" s="178" t="s">
        <v>88</v>
      </c>
      <c r="C2455" s="178" t="s">
        <v>5704</v>
      </c>
      <c r="D2455" s="197" t="s">
        <v>5705</v>
      </c>
      <c r="E2455" s="198" t="s">
        <v>88</v>
      </c>
      <c r="F2455" s="217">
        <v>143.64999999999938</v>
      </c>
      <c r="G2455" s="217">
        <v>0</v>
      </c>
      <c r="H2455" s="217">
        <v>143.64999999999938</v>
      </c>
      <c r="I2455" s="199" t="s">
        <v>7347</v>
      </c>
      <c r="J2455" s="178" t="str">
        <f>_xlfn.XLOOKUP('FP&amp;A FEMA Mapping'!I2455,'FP&amp;A NFC Mapping'!M:M,'FP&amp;A NFC Mapping'!N:N)</f>
        <v>Engineering and Asset Management</v>
      </c>
    </row>
    <row r="2456" spans="1:10" ht="29.25">
      <c r="A2456" s="178" t="s">
        <v>7369</v>
      </c>
      <c r="B2456" s="178" t="s">
        <v>88</v>
      </c>
      <c r="C2456" s="178" t="s">
        <v>5706</v>
      </c>
      <c r="D2456" s="197" t="s">
        <v>5707</v>
      </c>
      <c r="E2456" s="198" t="s">
        <v>88</v>
      </c>
      <c r="F2456" s="217">
        <v>2808.1699999999996</v>
      </c>
      <c r="G2456" s="217">
        <v>2881.74</v>
      </c>
      <c r="H2456" s="217">
        <v>-73.569999999999979</v>
      </c>
      <c r="I2456" s="199" t="s">
        <v>7347</v>
      </c>
      <c r="J2456" s="178" t="str">
        <f>_xlfn.XLOOKUP('FP&amp;A FEMA Mapping'!I2456,'FP&amp;A NFC Mapping'!M:M,'FP&amp;A NFC Mapping'!N:N)</f>
        <v>Engineering and Asset Management</v>
      </c>
    </row>
    <row r="2457" spans="1:10" ht="29.25">
      <c r="A2457" s="178" t="s">
        <v>7369</v>
      </c>
      <c r="B2457" s="178" t="s">
        <v>88</v>
      </c>
      <c r="C2457" s="178" t="s">
        <v>5708</v>
      </c>
      <c r="D2457" s="197" t="s">
        <v>5709</v>
      </c>
      <c r="E2457" s="198" t="s">
        <v>88</v>
      </c>
      <c r="F2457" s="217">
        <v>747.61000000000013</v>
      </c>
      <c r="G2457" s="217">
        <v>1123.4000000000001</v>
      </c>
      <c r="H2457" s="217">
        <v>-375.79</v>
      </c>
      <c r="I2457" s="199" t="s">
        <v>7347</v>
      </c>
      <c r="J2457" s="178" t="str">
        <f>_xlfn.XLOOKUP('FP&amp;A FEMA Mapping'!I2457,'FP&amp;A NFC Mapping'!M:M,'FP&amp;A NFC Mapping'!N:N)</f>
        <v>Engineering and Asset Management</v>
      </c>
    </row>
    <row r="2458" spans="1:10" ht="29.25">
      <c r="A2458" s="178" t="s">
        <v>7369</v>
      </c>
      <c r="B2458" s="178" t="s">
        <v>88</v>
      </c>
      <c r="C2458" s="178" t="s">
        <v>5710</v>
      </c>
      <c r="D2458" s="197" t="s">
        <v>5711</v>
      </c>
      <c r="E2458" s="198" t="s">
        <v>88</v>
      </c>
      <c r="F2458" s="217">
        <v>3378.3000000000006</v>
      </c>
      <c r="G2458" s="217">
        <v>3768.5</v>
      </c>
      <c r="H2458" s="217">
        <v>-390.19999999999948</v>
      </c>
      <c r="I2458" s="199" t="s">
        <v>7347</v>
      </c>
      <c r="J2458" s="178" t="str">
        <f>_xlfn.XLOOKUP('FP&amp;A FEMA Mapping'!I2458,'FP&amp;A NFC Mapping'!M:M,'FP&amp;A NFC Mapping'!N:N)</f>
        <v>Engineering and Asset Management</v>
      </c>
    </row>
    <row r="2459" spans="1:10" ht="29.25">
      <c r="A2459" s="178" t="s">
        <v>7369</v>
      </c>
      <c r="B2459" s="178" t="s">
        <v>88</v>
      </c>
      <c r="C2459" s="178" t="s">
        <v>5712</v>
      </c>
      <c r="D2459" s="197" t="s">
        <v>5713</v>
      </c>
      <c r="E2459" s="198" t="s">
        <v>88</v>
      </c>
      <c r="F2459" s="217">
        <v>9523.6599999999962</v>
      </c>
      <c r="G2459" s="217">
        <v>12188.97</v>
      </c>
      <c r="H2459" s="217">
        <v>-2665.3100000000036</v>
      </c>
      <c r="I2459" s="199" t="s">
        <v>7347</v>
      </c>
      <c r="J2459" s="178" t="str">
        <f>_xlfn.XLOOKUP('FP&amp;A FEMA Mapping'!I2459,'FP&amp;A NFC Mapping'!M:M,'FP&amp;A NFC Mapping'!N:N)</f>
        <v>Engineering and Asset Management</v>
      </c>
    </row>
    <row r="2460" spans="1:10" ht="29.25">
      <c r="A2460" s="178" t="s">
        <v>7369</v>
      </c>
      <c r="B2460" s="178" t="s">
        <v>88</v>
      </c>
      <c r="C2460" s="178" t="s">
        <v>5714</v>
      </c>
      <c r="D2460" s="197" t="s">
        <v>5715</v>
      </c>
      <c r="E2460" s="198" t="s">
        <v>88</v>
      </c>
      <c r="F2460" s="217">
        <v>1071.95</v>
      </c>
      <c r="G2460" s="217">
        <v>519.23</v>
      </c>
      <c r="H2460" s="217">
        <v>552.72</v>
      </c>
      <c r="I2460" s="199" t="s">
        <v>7347</v>
      </c>
      <c r="J2460" s="178" t="str">
        <f>_xlfn.XLOOKUP('FP&amp;A FEMA Mapping'!I2460,'FP&amp;A NFC Mapping'!M:M,'FP&amp;A NFC Mapping'!N:N)</f>
        <v>Engineering and Asset Management</v>
      </c>
    </row>
    <row r="2461" spans="1:10" ht="29.25">
      <c r="A2461" s="178" t="s">
        <v>7369</v>
      </c>
      <c r="B2461" s="178" t="s">
        <v>88</v>
      </c>
      <c r="C2461" s="178" t="s">
        <v>5716</v>
      </c>
      <c r="D2461" s="197" t="s">
        <v>5717</v>
      </c>
      <c r="E2461" s="198" t="s">
        <v>88</v>
      </c>
      <c r="F2461" s="217">
        <v>485.81</v>
      </c>
      <c r="G2461" s="217">
        <v>354</v>
      </c>
      <c r="H2461" s="217">
        <v>131.81</v>
      </c>
      <c r="I2461" s="199" t="s">
        <v>7347</v>
      </c>
      <c r="J2461" s="178" t="str">
        <f>_xlfn.XLOOKUP('FP&amp;A FEMA Mapping'!I2461,'FP&amp;A NFC Mapping'!M:M,'FP&amp;A NFC Mapping'!N:N)</f>
        <v>Engineering and Asset Management</v>
      </c>
    </row>
    <row r="2462" spans="1:10" ht="29.25">
      <c r="A2462" s="178" t="s">
        <v>7369</v>
      </c>
      <c r="B2462" s="178" t="s">
        <v>88</v>
      </c>
      <c r="C2462" s="178" t="s">
        <v>5718</v>
      </c>
      <c r="D2462" s="197" t="s">
        <v>5719</v>
      </c>
      <c r="E2462" s="198" t="s">
        <v>88</v>
      </c>
      <c r="F2462" s="217">
        <v>2629.99</v>
      </c>
      <c r="G2462" s="217">
        <v>1124.28</v>
      </c>
      <c r="H2462" s="217">
        <v>1505.71</v>
      </c>
      <c r="I2462" s="199" t="s">
        <v>7347</v>
      </c>
      <c r="J2462" s="178" t="str">
        <f>_xlfn.XLOOKUP('FP&amp;A FEMA Mapping'!I2462,'FP&amp;A NFC Mapping'!M:M,'FP&amp;A NFC Mapping'!N:N)</f>
        <v>Engineering and Asset Management</v>
      </c>
    </row>
    <row r="2463" spans="1:10" ht="29.25">
      <c r="A2463" s="178" t="s">
        <v>7369</v>
      </c>
      <c r="B2463" s="178" t="s">
        <v>88</v>
      </c>
      <c r="C2463" s="178" t="s">
        <v>5720</v>
      </c>
      <c r="D2463" s="197" t="s">
        <v>5721</v>
      </c>
      <c r="E2463" s="198" t="s">
        <v>88</v>
      </c>
      <c r="F2463" s="217">
        <v>1182.51</v>
      </c>
      <c r="G2463" s="217">
        <v>832.18999999999994</v>
      </c>
      <c r="H2463" s="217">
        <v>350.32</v>
      </c>
      <c r="I2463" s="199" t="s">
        <v>7347</v>
      </c>
      <c r="J2463" s="178" t="str">
        <f>_xlfn.XLOOKUP('FP&amp;A FEMA Mapping'!I2463,'FP&amp;A NFC Mapping'!M:M,'FP&amp;A NFC Mapping'!N:N)</f>
        <v>Engineering and Asset Management</v>
      </c>
    </row>
    <row r="2464" spans="1:10" ht="29.25">
      <c r="A2464" s="178" t="s">
        <v>7369</v>
      </c>
      <c r="B2464" s="178" t="s">
        <v>88</v>
      </c>
      <c r="C2464" s="178" t="s">
        <v>5722</v>
      </c>
      <c r="D2464" s="197" t="s">
        <v>5723</v>
      </c>
      <c r="E2464" s="198" t="s">
        <v>88</v>
      </c>
      <c r="F2464" s="217">
        <v>32688.889999999992</v>
      </c>
      <c r="G2464" s="217">
        <v>13877.839999999998</v>
      </c>
      <c r="H2464" s="217">
        <v>18811.049999999996</v>
      </c>
      <c r="I2464" s="199" t="s">
        <v>7347</v>
      </c>
      <c r="J2464" s="178" t="str">
        <f>_xlfn.XLOOKUP('FP&amp;A FEMA Mapping'!I2464,'FP&amp;A NFC Mapping'!M:M,'FP&amp;A NFC Mapping'!N:N)</f>
        <v>Engineering and Asset Management</v>
      </c>
    </row>
    <row r="2465" spans="1:10" ht="29.25">
      <c r="A2465" s="178" t="s">
        <v>7369</v>
      </c>
      <c r="B2465" s="178" t="s">
        <v>88</v>
      </c>
      <c r="C2465" s="178" t="s">
        <v>5724</v>
      </c>
      <c r="D2465" s="197" t="s">
        <v>5725</v>
      </c>
      <c r="E2465" s="198" t="s">
        <v>88</v>
      </c>
      <c r="F2465" s="217">
        <v>657.82999999999993</v>
      </c>
      <c r="G2465" s="217">
        <v>578.12</v>
      </c>
      <c r="H2465" s="217">
        <v>79.709999999999923</v>
      </c>
      <c r="I2465" s="199" t="s">
        <v>7347</v>
      </c>
      <c r="J2465" s="178" t="str">
        <f>_xlfn.XLOOKUP('FP&amp;A FEMA Mapping'!I2465,'FP&amp;A NFC Mapping'!M:M,'FP&amp;A NFC Mapping'!N:N)</f>
        <v>Engineering and Asset Management</v>
      </c>
    </row>
    <row r="2466" spans="1:10" ht="29.25">
      <c r="A2466" s="178" t="s">
        <v>7369</v>
      </c>
      <c r="B2466" s="178" t="s">
        <v>88</v>
      </c>
      <c r="C2466" s="178" t="s">
        <v>5726</v>
      </c>
      <c r="D2466" s="197" t="s">
        <v>5727</v>
      </c>
      <c r="E2466" s="198" t="s">
        <v>88</v>
      </c>
      <c r="F2466" s="217">
        <v>278.01</v>
      </c>
      <c r="G2466" s="217">
        <v>236</v>
      </c>
      <c r="H2466" s="217">
        <v>42.009999999999991</v>
      </c>
      <c r="I2466" s="199" t="s">
        <v>7347</v>
      </c>
      <c r="J2466" s="178" t="str">
        <f>_xlfn.XLOOKUP('FP&amp;A FEMA Mapping'!I2466,'FP&amp;A NFC Mapping'!M:M,'FP&amp;A NFC Mapping'!N:N)</f>
        <v>Engineering and Asset Management</v>
      </c>
    </row>
    <row r="2467" spans="1:10" ht="29.25">
      <c r="A2467" s="178" t="s">
        <v>7369</v>
      </c>
      <c r="B2467" s="178" t="s">
        <v>88</v>
      </c>
      <c r="C2467" s="178" t="s">
        <v>5728</v>
      </c>
      <c r="D2467" s="197" t="s">
        <v>5729</v>
      </c>
      <c r="E2467" s="198" t="s">
        <v>88</v>
      </c>
      <c r="F2467" s="217">
        <v>4065.1199999999994</v>
      </c>
      <c r="G2467" s="217">
        <v>3367.91</v>
      </c>
      <c r="H2467" s="217">
        <v>697.20999999999947</v>
      </c>
      <c r="I2467" s="199" t="s">
        <v>7347</v>
      </c>
      <c r="J2467" s="178" t="str">
        <f>_xlfn.XLOOKUP('FP&amp;A FEMA Mapping'!I2467,'FP&amp;A NFC Mapping'!M:M,'FP&amp;A NFC Mapping'!N:N)</f>
        <v>Engineering and Asset Management</v>
      </c>
    </row>
    <row r="2468" spans="1:10" ht="29.25">
      <c r="A2468" s="178" t="s">
        <v>7369</v>
      </c>
      <c r="B2468" s="178" t="s">
        <v>88</v>
      </c>
      <c r="C2468" s="178" t="s">
        <v>5730</v>
      </c>
      <c r="D2468" s="197" t="s">
        <v>5731</v>
      </c>
      <c r="E2468" s="198" t="s">
        <v>88</v>
      </c>
      <c r="F2468" s="217">
        <v>-55.80000000000004</v>
      </c>
      <c r="G2468" s="217">
        <v>117.99999999999997</v>
      </c>
      <c r="H2468" s="217">
        <v>-173.8</v>
      </c>
      <c r="I2468" s="199" t="s">
        <v>7347</v>
      </c>
      <c r="J2468" s="178" t="str">
        <f>_xlfn.XLOOKUP('FP&amp;A FEMA Mapping'!I2468,'FP&amp;A NFC Mapping'!M:M,'FP&amp;A NFC Mapping'!N:N)</f>
        <v>Engineering and Asset Management</v>
      </c>
    </row>
    <row r="2469" spans="1:10" ht="29.25">
      <c r="A2469" s="178" t="s">
        <v>7369</v>
      </c>
      <c r="B2469" s="178" t="s">
        <v>88</v>
      </c>
      <c r="C2469" s="178" t="s">
        <v>5732</v>
      </c>
      <c r="D2469" s="197" t="s">
        <v>5733</v>
      </c>
      <c r="E2469" s="198" t="s">
        <v>88</v>
      </c>
      <c r="F2469" s="217">
        <v>4223.6000000000013</v>
      </c>
      <c r="G2469" s="217">
        <v>6655.1900000000005</v>
      </c>
      <c r="H2469" s="217">
        <v>-2431.5899999999992</v>
      </c>
      <c r="I2469" s="199" t="s">
        <v>7347</v>
      </c>
      <c r="J2469" s="178" t="str">
        <f>_xlfn.XLOOKUP('FP&amp;A FEMA Mapping'!I2469,'FP&amp;A NFC Mapping'!M:M,'FP&amp;A NFC Mapping'!N:N)</f>
        <v>Engineering and Asset Management</v>
      </c>
    </row>
    <row r="2470" spans="1:10" ht="29.25">
      <c r="A2470" s="178" t="s">
        <v>7369</v>
      </c>
      <c r="B2470" s="178" t="s">
        <v>88</v>
      </c>
      <c r="C2470" s="178" t="s">
        <v>5734</v>
      </c>
      <c r="D2470" s="197" t="s">
        <v>5735</v>
      </c>
      <c r="E2470" s="198" t="s">
        <v>88</v>
      </c>
      <c r="F2470" s="217">
        <v>-2780.3499999999985</v>
      </c>
      <c r="G2470" s="217">
        <v>4637.6800000000012</v>
      </c>
      <c r="H2470" s="217">
        <v>-7418.03</v>
      </c>
      <c r="I2470" s="199" t="s">
        <v>7347</v>
      </c>
      <c r="J2470" s="178" t="str">
        <f>_xlfn.XLOOKUP('FP&amp;A FEMA Mapping'!I2470,'FP&amp;A NFC Mapping'!M:M,'FP&amp;A NFC Mapping'!N:N)</f>
        <v>Engineering and Asset Management</v>
      </c>
    </row>
    <row r="2471" spans="1:10" ht="29.25">
      <c r="A2471" s="178" t="s">
        <v>7369</v>
      </c>
      <c r="B2471" s="178" t="s">
        <v>88</v>
      </c>
      <c r="C2471" s="178" t="s">
        <v>5736</v>
      </c>
      <c r="D2471" s="197" t="s">
        <v>5737</v>
      </c>
      <c r="E2471" s="198" t="s">
        <v>88</v>
      </c>
      <c r="F2471" s="217">
        <v>706.51000000000022</v>
      </c>
      <c r="G2471" s="217">
        <v>1207.9800000000002</v>
      </c>
      <c r="H2471" s="217">
        <v>-501.47</v>
      </c>
      <c r="I2471" s="199" t="s">
        <v>7347</v>
      </c>
      <c r="J2471" s="178" t="str">
        <f>_xlfn.XLOOKUP('FP&amp;A FEMA Mapping'!I2471,'FP&amp;A NFC Mapping'!M:M,'FP&amp;A NFC Mapping'!N:N)</f>
        <v>Engineering and Asset Management</v>
      </c>
    </row>
    <row r="2472" spans="1:10" ht="29.25">
      <c r="A2472" s="178" t="s">
        <v>7369</v>
      </c>
      <c r="B2472" s="178" t="s">
        <v>88</v>
      </c>
      <c r="C2472" s="178" t="s">
        <v>5738</v>
      </c>
      <c r="D2472" s="197" t="s">
        <v>5739</v>
      </c>
      <c r="E2472" s="198" t="s">
        <v>88</v>
      </c>
      <c r="F2472" s="217">
        <v>1002.5899999999999</v>
      </c>
      <c r="G2472" s="217">
        <v>1002.5899999999999</v>
      </c>
      <c r="H2472" s="217">
        <v>0</v>
      </c>
      <c r="I2472" s="199" t="s">
        <v>7347</v>
      </c>
      <c r="J2472" s="178" t="str">
        <f>_xlfn.XLOOKUP('FP&amp;A FEMA Mapping'!I2472,'FP&amp;A NFC Mapping'!M:M,'FP&amp;A NFC Mapping'!N:N)</f>
        <v>Engineering and Asset Management</v>
      </c>
    </row>
    <row r="2473" spans="1:10" ht="29.25">
      <c r="A2473" s="178" t="s">
        <v>7369</v>
      </c>
      <c r="B2473" s="178" t="s">
        <v>88</v>
      </c>
      <c r="C2473" s="178" t="s">
        <v>5740</v>
      </c>
      <c r="D2473" s="197" t="s">
        <v>5741</v>
      </c>
      <c r="E2473" s="198" t="s">
        <v>88</v>
      </c>
      <c r="F2473" s="217">
        <v>1002.5899999999999</v>
      </c>
      <c r="G2473" s="217">
        <v>1002.5899999999999</v>
      </c>
      <c r="H2473" s="217">
        <v>0</v>
      </c>
      <c r="I2473" s="199" t="s">
        <v>7347</v>
      </c>
      <c r="J2473" s="178" t="str">
        <f>_xlfn.XLOOKUP('FP&amp;A FEMA Mapping'!I2473,'FP&amp;A NFC Mapping'!M:M,'FP&amp;A NFC Mapping'!N:N)</f>
        <v>Engineering and Asset Management</v>
      </c>
    </row>
    <row r="2474" spans="1:10" ht="29.25">
      <c r="A2474" s="178" t="s">
        <v>7369</v>
      </c>
      <c r="B2474" s="178" t="s">
        <v>88</v>
      </c>
      <c r="C2474" s="178" t="s">
        <v>5742</v>
      </c>
      <c r="D2474" s="197" t="s">
        <v>5743</v>
      </c>
      <c r="E2474" s="198" t="s">
        <v>88</v>
      </c>
      <c r="F2474" s="217">
        <v>4321.4199999999992</v>
      </c>
      <c r="G2474" s="217">
        <v>3774.8599999999997</v>
      </c>
      <c r="H2474" s="217">
        <v>546.55999999999983</v>
      </c>
      <c r="I2474" s="199" t="s">
        <v>7347</v>
      </c>
      <c r="J2474" s="178" t="str">
        <f>_xlfn.XLOOKUP('FP&amp;A FEMA Mapping'!I2474,'FP&amp;A NFC Mapping'!M:M,'FP&amp;A NFC Mapping'!N:N)</f>
        <v>Engineering and Asset Management</v>
      </c>
    </row>
    <row r="2475" spans="1:10" ht="29.25">
      <c r="A2475" s="178" t="s">
        <v>7369</v>
      </c>
      <c r="B2475" s="178" t="s">
        <v>88</v>
      </c>
      <c r="C2475" s="178" t="s">
        <v>5744</v>
      </c>
      <c r="D2475" s="197" t="s">
        <v>5745</v>
      </c>
      <c r="E2475" s="198" t="s">
        <v>88</v>
      </c>
      <c r="F2475" s="217">
        <v>620.56999999999994</v>
      </c>
      <c r="G2475" s="217">
        <v>940.84999999999991</v>
      </c>
      <c r="H2475" s="217">
        <v>-320.27999999999997</v>
      </c>
      <c r="I2475" s="199" t="s">
        <v>7347</v>
      </c>
      <c r="J2475" s="178" t="str">
        <f>_xlfn.XLOOKUP('FP&amp;A FEMA Mapping'!I2475,'FP&amp;A NFC Mapping'!M:M,'FP&amp;A NFC Mapping'!N:N)</f>
        <v>Engineering and Asset Management</v>
      </c>
    </row>
    <row r="2476" spans="1:10" ht="29.25">
      <c r="A2476" s="178" t="s">
        <v>7369</v>
      </c>
      <c r="B2476" s="178" t="s">
        <v>88</v>
      </c>
      <c r="C2476" s="178" t="s">
        <v>5746</v>
      </c>
      <c r="D2476" s="197" t="s">
        <v>5747</v>
      </c>
      <c r="E2476" s="198" t="s">
        <v>88</v>
      </c>
      <c r="F2476" s="217">
        <v>-73.799999999999613</v>
      </c>
      <c r="G2476" s="217">
        <v>826.00000000000011</v>
      </c>
      <c r="H2476" s="217">
        <v>-899.79999999999973</v>
      </c>
      <c r="I2476" s="199" t="s">
        <v>7347</v>
      </c>
      <c r="J2476" s="178" t="str">
        <f>_xlfn.XLOOKUP('FP&amp;A FEMA Mapping'!I2476,'FP&amp;A NFC Mapping'!M:M,'FP&amp;A NFC Mapping'!N:N)</f>
        <v>Engineering and Asset Management</v>
      </c>
    </row>
    <row r="2477" spans="1:10" ht="29.25">
      <c r="A2477" s="178" t="s">
        <v>7369</v>
      </c>
      <c r="B2477" s="178" t="s">
        <v>88</v>
      </c>
      <c r="C2477" s="178" t="s">
        <v>5748</v>
      </c>
      <c r="D2477" s="197" t="s">
        <v>5749</v>
      </c>
      <c r="E2477" s="198" t="s">
        <v>88</v>
      </c>
      <c r="F2477" s="217">
        <v>767</v>
      </c>
      <c r="G2477" s="217">
        <v>767</v>
      </c>
      <c r="H2477" s="217">
        <v>0</v>
      </c>
      <c r="I2477" s="199" t="s">
        <v>7347</v>
      </c>
      <c r="J2477" s="178" t="str">
        <f>_xlfn.XLOOKUP('FP&amp;A FEMA Mapping'!I2477,'FP&amp;A NFC Mapping'!M:M,'FP&amp;A NFC Mapping'!N:N)</f>
        <v>Engineering and Asset Management</v>
      </c>
    </row>
    <row r="2478" spans="1:10" ht="29.25">
      <c r="A2478" s="178" t="s">
        <v>7369</v>
      </c>
      <c r="B2478" s="178" t="s">
        <v>88</v>
      </c>
      <c r="C2478" s="178" t="s">
        <v>5750</v>
      </c>
      <c r="D2478" s="197" t="s">
        <v>5751</v>
      </c>
      <c r="E2478" s="198" t="s">
        <v>88</v>
      </c>
      <c r="F2478" s="217">
        <v>944</v>
      </c>
      <c r="G2478" s="217">
        <v>944</v>
      </c>
      <c r="H2478" s="217">
        <v>0</v>
      </c>
      <c r="I2478" s="199" t="s">
        <v>7347</v>
      </c>
      <c r="J2478" s="178" t="str">
        <f>_xlfn.XLOOKUP('FP&amp;A FEMA Mapping'!I2478,'FP&amp;A NFC Mapping'!M:M,'FP&amp;A NFC Mapping'!N:N)</f>
        <v>Engineering and Asset Management</v>
      </c>
    </row>
    <row r="2479" spans="1:10" ht="29.25">
      <c r="A2479" s="178" t="s">
        <v>7369</v>
      </c>
      <c r="B2479" s="178" t="s">
        <v>88</v>
      </c>
      <c r="C2479" s="178" t="s">
        <v>5752</v>
      </c>
      <c r="D2479" s="197" t="s">
        <v>5753</v>
      </c>
      <c r="E2479" s="198" t="s">
        <v>88</v>
      </c>
      <c r="F2479" s="217">
        <v>614.25</v>
      </c>
      <c r="G2479" s="217">
        <v>1309.31</v>
      </c>
      <c r="H2479" s="217">
        <v>-695.06</v>
      </c>
      <c r="I2479" s="199" t="s">
        <v>7347</v>
      </c>
      <c r="J2479" s="178" t="str">
        <f>_xlfn.XLOOKUP('FP&amp;A FEMA Mapping'!I2479,'FP&amp;A NFC Mapping'!M:M,'FP&amp;A NFC Mapping'!N:N)</f>
        <v>Engineering and Asset Management</v>
      </c>
    </row>
    <row r="2480" spans="1:10" ht="29.25">
      <c r="A2480" s="178" t="s">
        <v>7369</v>
      </c>
      <c r="B2480" s="178" t="s">
        <v>88</v>
      </c>
      <c r="C2480" s="178" t="s">
        <v>5754</v>
      </c>
      <c r="D2480" s="197" t="s">
        <v>5755</v>
      </c>
      <c r="E2480" s="198" t="s">
        <v>88</v>
      </c>
      <c r="F2480" s="217">
        <v>-31061.35000000002</v>
      </c>
      <c r="G2480" s="217">
        <v>851.71999999998297</v>
      </c>
      <c r="H2480" s="217">
        <v>-31913.070000000003</v>
      </c>
      <c r="I2480" s="199" t="s">
        <v>7347</v>
      </c>
      <c r="J2480" s="178" t="str">
        <f>_xlfn.XLOOKUP('FP&amp;A FEMA Mapping'!I2480,'FP&amp;A NFC Mapping'!M:M,'FP&amp;A NFC Mapping'!N:N)</f>
        <v>Engineering and Asset Management</v>
      </c>
    </row>
    <row r="2481" spans="1:10" ht="29.25">
      <c r="A2481" s="178" t="s">
        <v>7369</v>
      </c>
      <c r="B2481" s="178" t="s">
        <v>88</v>
      </c>
      <c r="C2481" s="178" t="s">
        <v>5756</v>
      </c>
      <c r="D2481" s="197" t="s">
        <v>5757</v>
      </c>
      <c r="E2481" s="198" t="s">
        <v>88</v>
      </c>
      <c r="F2481" s="217">
        <v>824.18000000000018</v>
      </c>
      <c r="G2481" s="217">
        <v>826.00000000000011</v>
      </c>
      <c r="H2481" s="217">
        <v>-1.8199999999999363</v>
      </c>
      <c r="I2481" s="199" t="s">
        <v>7347</v>
      </c>
      <c r="J2481" s="178" t="str">
        <f>_xlfn.XLOOKUP('FP&amp;A FEMA Mapping'!I2481,'FP&amp;A NFC Mapping'!M:M,'FP&amp;A NFC Mapping'!N:N)</f>
        <v>Engineering and Asset Management</v>
      </c>
    </row>
    <row r="2482" spans="1:10" ht="29.25">
      <c r="A2482" s="178" t="s">
        <v>7369</v>
      </c>
      <c r="B2482" s="178" t="s">
        <v>88</v>
      </c>
      <c r="C2482" s="178" t="s">
        <v>5758</v>
      </c>
      <c r="D2482" s="197" t="s">
        <v>5759</v>
      </c>
      <c r="E2482" s="198" t="s">
        <v>88</v>
      </c>
      <c r="F2482" s="217">
        <v>2451.4499999999998</v>
      </c>
      <c r="G2482" s="217">
        <v>1719.0099999999998</v>
      </c>
      <c r="H2482" s="217">
        <v>732.44000000000028</v>
      </c>
      <c r="I2482" s="199" t="s">
        <v>7347</v>
      </c>
      <c r="J2482" s="178" t="str">
        <f>_xlfn.XLOOKUP('FP&amp;A FEMA Mapping'!I2482,'FP&amp;A NFC Mapping'!M:M,'FP&amp;A NFC Mapping'!N:N)</f>
        <v>Engineering and Asset Management</v>
      </c>
    </row>
    <row r="2483" spans="1:10" ht="29.25">
      <c r="A2483" s="178" t="s">
        <v>7369</v>
      </c>
      <c r="B2483" s="178" t="s">
        <v>88</v>
      </c>
      <c r="C2483" s="178" t="s">
        <v>5760</v>
      </c>
      <c r="D2483" s="197" t="s">
        <v>5761</v>
      </c>
      <c r="E2483" s="198" t="s">
        <v>88</v>
      </c>
      <c r="F2483" s="217">
        <v>2303.64</v>
      </c>
      <c r="G2483" s="217">
        <v>1537.52</v>
      </c>
      <c r="H2483" s="217">
        <v>766.12</v>
      </c>
      <c r="I2483" s="199" t="s">
        <v>7347</v>
      </c>
      <c r="J2483" s="178" t="str">
        <f>_xlfn.XLOOKUP('FP&amp;A FEMA Mapping'!I2483,'FP&amp;A NFC Mapping'!M:M,'FP&amp;A NFC Mapping'!N:N)</f>
        <v>Engineering and Asset Management</v>
      </c>
    </row>
    <row r="2484" spans="1:10" ht="29.25">
      <c r="A2484" s="178" t="s">
        <v>7369</v>
      </c>
      <c r="B2484" s="178" t="s">
        <v>88</v>
      </c>
      <c r="C2484" s="178" t="s">
        <v>5762</v>
      </c>
      <c r="D2484" s="197" t="s">
        <v>5763</v>
      </c>
      <c r="E2484" s="198" t="s">
        <v>88</v>
      </c>
      <c r="F2484" s="217">
        <v>885</v>
      </c>
      <c r="G2484" s="217">
        <v>885</v>
      </c>
      <c r="H2484" s="217">
        <v>0</v>
      </c>
      <c r="I2484" s="199" t="s">
        <v>7347</v>
      </c>
      <c r="J2484" s="178" t="str">
        <f>_xlfn.XLOOKUP('FP&amp;A FEMA Mapping'!I2484,'FP&amp;A NFC Mapping'!M:M,'FP&amp;A NFC Mapping'!N:N)</f>
        <v>Engineering and Asset Management</v>
      </c>
    </row>
    <row r="2485" spans="1:10" ht="29.25">
      <c r="A2485" s="178" t="s">
        <v>7369</v>
      </c>
      <c r="B2485" s="178" t="s">
        <v>88</v>
      </c>
      <c r="C2485" s="178" t="s">
        <v>5764</v>
      </c>
      <c r="D2485" s="197" t="s">
        <v>5765</v>
      </c>
      <c r="E2485" s="198" t="s">
        <v>88</v>
      </c>
      <c r="F2485" s="217">
        <v>2359.6599999999994</v>
      </c>
      <c r="G2485" s="217">
        <v>2474.309999999999</v>
      </c>
      <c r="H2485" s="217">
        <v>-114.64999999999981</v>
      </c>
      <c r="I2485" s="199" t="s">
        <v>7347</v>
      </c>
      <c r="J2485" s="178" t="str">
        <f>_xlfn.XLOOKUP('FP&amp;A FEMA Mapping'!I2485,'FP&amp;A NFC Mapping'!M:M,'FP&amp;A NFC Mapping'!N:N)</f>
        <v>Engineering and Asset Management</v>
      </c>
    </row>
    <row r="2486" spans="1:10" ht="29.25">
      <c r="A2486" s="178" t="s">
        <v>7369</v>
      </c>
      <c r="B2486" s="178" t="s">
        <v>88</v>
      </c>
      <c r="C2486" s="178" t="s">
        <v>5766</v>
      </c>
      <c r="D2486" s="197" t="s">
        <v>5767</v>
      </c>
      <c r="E2486" s="198" t="s">
        <v>88</v>
      </c>
      <c r="F2486" s="217">
        <v>1209.7399999999998</v>
      </c>
      <c r="G2486" s="217">
        <v>1209.7399999999998</v>
      </c>
      <c r="H2486" s="217">
        <v>0</v>
      </c>
      <c r="I2486" s="199" t="s">
        <v>7347</v>
      </c>
      <c r="J2486" s="178" t="str">
        <f>_xlfn.XLOOKUP('FP&amp;A FEMA Mapping'!I2486,'FP&amp;A NFC Mapping'!M:M,'FP&amp;A NFC Mapping'!N:N)</f>
        <v>Engineering and Asset Management</v>
      </c>
    </row>
    <row r="2487" spans="1:10" ht="29.25">
      <c r="A2487" s="178" t="s">
        <v>7369</v>
      </c>
      <c r="B2487" s="178" t="s">
        <v>88</v>
      </c>
      <c r="C2487" s="178" t="s">
        <v>5768</v>
      </c>
      <c r="D2487" s="197" t="s">
        <v>5769</v>
      </c>
      <c r="E2487" s="198" t="s">
        <v>88</v>
      </c>
      <c r="F2487" s="217">
        <v>1047.06</v>
      </c>
      <c r="G2487" s="217">
        <v>885</v>
      </c>
      <c r="H2487" s="217">
        <v>162.05999999999983</v>
      </c>
      <c r="I2487" s="199" t="s">
        <v>7347</v>
      </c>
      <c r="J2487" s="178" t="str">
        <f>_xlfn.XLOOKUP('FP&amp;A FEMA Mapping'!I2487,'FP&amp;A NFC Mapping'!M:M,'FP&amp;A NFC Mapping'!N:N)</f>
        <v>Engineering and Asset Management</v>
      </c>
    </row>
    <row r="2488" spans="1:10" ht="29.25">
      <c r="A2488" s="178" t="s">
        <v>7369</v>
      </c>
      <c r="B2488" s="178" t="s">
        <v>88</v>
      </c>
      <c r="C2488" s="178" t="s">
        <v>5770</v>
      </c>
      <c r="D2488" s="197" t="s">
        <v>5771</v>
      </c>
      <c r="E2488" s="198" t="s">
        <v>88</v>
      </c>
      <c r="F2488" s="217">
        <v>1018.8099999999998</v>
      </c>
      <c r="G2488" s="217">
        <v>1018.8099999999998</v>
      </c>
      <c r="H2488" s="217">
        <v>0</v>
      </c>
      <c r="I2488" s="199" t="s">
        <v>7347</v>
      </c>
      <c r="J2488" s="178" t="str">
        <f>_xlfn.XLOOKUP('FP&amp;A FEMA Mapping'!I2488,'FP&amp;A NFC Mapping'!M:M,'FP&amp;A NFC Mapping'!N:N)</f>
        <v>Engineering and Asset Management</v>
      </c>
    </row>
    <row r="2489" spans="1:10" ht="29.25">
      <c r="A2489" s="178" t="s">
        <v>7369</v>
      </c>
      <c r="B2489" s="178" t="s">
        <v>88</v>
      </c>
      <c r="C2489" s="178" t="s">
        <v>5772</v>
      </c>
      <c r="D2489" s="197" t="s">
        <v>5773</v>
      </c>
      <c r="E2489" s="198" t="s">
        <v>88</v>
      </c>
      <c r="F2489" s="217">
        <v>5733.26</v>
      </c>
      <c r="G2489" s="217">
        <v>6934.99</v>
      </c>
      <c r="H2489" s="217">
        <v>-1201.73</v>
      </c>
      <c r="I2489" s="199" t="s">
        <v>7347</v>
      </c>
      <c r="J2489" s="178" t="str">
        <f>_xlfn.XLOOKUP('FP&amp;A FEMA Mapping'!I2489,'FP&amp;A NFC Mapping'!M:M,'FP&amp;A NFC Mapping'!N:N)</f>
        <v>Engineering and Asset Management</v>
      </c>
    </row>
    <row r="2490" spans="1:10" ht="29.25">
      <c r="A2490" s="178" t="s">
        <v>7369</v>
      </c>
      <c r="B2490" s="178" t="s">
        <v>88</v>
      </c>
      <c r="C2490" s="178" t="s">
        <v>5774</v>
      </c>
      <c r="D2490" s="197" t="s">
        <v>5775</v>
      </c>
      <c r="E2490" s="198" t="s">
        <v>88</v>
      </c>
      <c r="F2490" s="217">
        <v>589.86</v>
      </c>
      <c r="G2490" s="217">
        <v>589.86</v>
      </c>
      <c r="H2490" s="217">
        <v>0</v>
      </c>
      <c r="I2490" s="199" t="s">
        <v>7347</v>
      </c>
      <c r="J2490" s="178" t="str">
        <f>_xlfn.XLOOKUP('FP&amp;A FEMA Mapping'!I2490,'FP&amp;A NFC Mapping'!M:M,'FP&amp;A NFC Mapping'!N:N)</f>
        <v>Engineering and Asset Management</v>
      </c>
    </row>
    <row r="2491" spans="1:10" ht="29.25">
      <c r="A2491" s="178" t="s">
        <v>7369</v>
      </c>
      <c r="B2491" s="178" t="s">
        <v>88</v>
      </c>
      <c r="C2491" s="178" t="s">
        <v>5776</v>
      </c>
      <c r="D2491" s="197" t="s">
        <v>5777</v>
      </c>
      <c r="E2491" s="198" t="s">
        <v>88</v>
      </c>
      <c r="F2491" s="217">
        <v>590</v>
      </c>
      <c r="G2491" s="217">
        <v>590</v>
      </c>
      <c r="H2491" s="217">
        <v>0</v>
      </c>
      <c r="I2491" s="199" t="s">
        <v>7347</v>
      </c>
      <c r="J2491" s="178" t="str">
        <f>_xlfn.XLOOKUP('FP&amp;A FEMA Mapping'!I2491,'FP&amp;A NFC Mapping'!M:M,'FP&amp;A NFC Mapping'!N:N)</f>
        <v>Engineering and Asset Management</v>
      </c>
    </row>
    <row r="2492" spans="1:10" ht="29.25">
      <c r="A2492" s="178" t="s">
        <v>7369</v>
      </c>
      <c r="B2492" s="178" t="s">
        <v>88</v>
      </c>
      <c r="C2492" s="178" t="s">
        <v>5778</v>
      </c>
      <c r="D2492" s="197" t="s">
        <v>5779</v>
      </c>
      <c r="E2492" s="198" t="s">
        <v>88</v>
      </c>
      <c r="F2492" s="217">
        <v>472</v>
      </c>
      <c r="G2492" s="217">
        <v>472</v>
      </c>
      <c r="H2492" s="217">
        <v>0</v>
      </c>
      <c r="I2492" s="199" t="s">
        <v>7347</v>
      </c>
      <c r="J2492" s="178" t="str">
        <f>_xlfn.XLOOKUP('FP&amp;A FEMA Mapping'!I2492,'FP&amp;A NFC Mapping'!M:M,'FP&amp;A NFC Mapping'!N:N)</f>
        <v>Engineering and Asset Management</v>
      </c>
    </row>
    <row r="2493" spans="1:10" ht="29.25">
      <c r="A2493" s="178" t="s">
        <v>7369</v>
      </c>
      <c r="B2493" s="178" t="s">
        <v>88</v>
      </c>
      <c r="C2493" s="178" t="s">
        <v>5780</v>
      </c>
      <c r="D2493" s="197" t="s">
        <v>5781</v>
      </c>
      <c r="E2493" s="198" t="s">
        <v>88</v>
      </c>
      <c r="F2493" s="217">
        <v>2151.8499999999995</v>
      </c>
      <c r="G2493" s="217">
        <v>2151.8499999999995</v>
      </c>
      <c r="H2493" s="217">
        <v>0</v>
      </c>
      <c r="I2493" s="199" t="s">
        <v>7347</v>
      </c>
      <c r="J2493" s="178" t="str">
        <f>_xlfn.XLOOKUP('FP&amp;A FEMA Mapping'!I2493,'FP&amp;A NFC Mapping'!M:M,'FP&amp;A NFC Mapping'!N:N)</f>
        <v>Engineering and Asset Management</v>
      </c>
    </row>
    <row r="2494" spans="1:10" ht="29.25">
      <c r="A2494" s="178" t="s">
        <v>7369</v>
      </c>
      <c r="B2494" s="178" t="s">
        <v>88</v>
      </c>
      <c r="C2494" s="178" t="s">
        <v>5782</v>
      </c>
      <c r="D2494" s="197" t="s">
        <v>5783</v>
      </c>
      <c r="E2494" s="198" t="s">
        <v>88</v>
      </c>
      <c r="F2494" s="217">
        <v>767</v>
      </c>
      <c r="G2494" s="217">
        <v>767</v>
      </c>
      <c r="H2494" s="217">
        <v>0</v>
      </c>
      <c r="I2494" s="199" t="s">
        <v>7347</v>
      </c>
      <c r="J2494" s="178" t="str">
        <f>_xlfn.XLOOKUP('FP&amp;A FEMA Mapping'!I2494,'FP&amp;A NFC Mapping'!M:M,'FP&amp;A NFC Mapping'!N:N)</f>
        <v>Engineering and Asset Management</v>
      </c>
    </row>
    <row r="2495" spans="1:10" ht="29.25">
      <c r="A2495" s="178" t="s">
        <v>7369</v>
      </c>
      <c r="B2495" s="178" t="s">
        <v>88</v>
      </c>
      <c r="C2495" s="178" t="s">
        <v>5784</v>
      </c>
      <c r="D2495" s="197" t="s">
        <v>5785</v>
      </c>
      <c r="E2495" s="198" t="s">
        <v>88</v>
      </c>
      <c r="F2495" s="217">
        <v>2212.69</v>
      </c>
      <c r="G2495" s="217">
        <v>878.28</v>
      </c>
      <c r="H2495" s="217">
        <v>1334.41</v>
      </c>
      <c r="I2495" s="199" t="s">
        <v>7347</v>
      </c>
      <c r="J2495" s="178" t="str">
        <f>_xlfn.XLOOKUP('FP&amp;A FEMA Mapping'!I2495,'FP&amp;A NFC Mapping'!M:M,'FP&amp;A NFC Mapping'!N:N)</f>
        <v>Engineering and Asset Management</v>
      </c>
    </row>
    <row r="2496" spans="1:10" ht="29.25">
      <c r="A2496" s="178" t="s">
        <v>7369</v>
      </c>
      <c r="B2496" s="178" t="s">
        <v>88</v>
      </c>
      <c r="C2496" s="178" t="s">
        <v>5786</v>
      </c>
      <c r="D2496" s="197" t="s">
        <v>5787</v>
      </c>
      <c r="E2496" s="198" t="s">
        <v>88</v>
      </c>
      <c r="F2496" s="217">
        <v>1541.93</v>
      </c>
      <c r="G2496" s="217">
        <v>294.5</v>
      </c>
      <c r="H2496" s="217">
        <v>1247.43</v>
      </c>
      <c r="I2496" s="199" t="s">
        <v>7347</v>
      </c>
      <c r="J2496" s="178" t="str">
        <f>_xlfn.XLOOKUP('FP&amp;A FEMA Mapping'!I2496,'FP&amp;A NFC Mapping'!M:M,'FP&amp;A NFC Mapping'!N:N)</f>
        <v>Engineering and Asset Management</v>
      </c>
    </row>
    <row r="2497" spans="1:10" ht="29.25">
      <c r="A2497" s="178" t="s">
        <v>7369</v>
      </c>
      <c r="B2497" s="178" t="s">
        <v>88</v>
      </c>
      <c r="C2497" s="178" t="s">
        <v>5788</v>
      </c>
      <c r="D2497" s="197" t="s">
        <v>5789</v>
      </c>
      <c r="E2497" s="198" t="s">
        <v>88</v>
      </c>
      <c r="F2497" s="217">
        <v>767</v>
      </c>
      <c r="G2497" s="217">
        <v>767</v>
      </c>
      <c r="H2497" s="217">
        <v>0</v>
      </c>
      <c r="I2497" s="199" t="s">
        <v>7347</v>
      </c>
      <c r="J2497" s="178" t="str">
        <f>_xlfn.XLOOKUP('FP&amp;A FEMA Mapping'!I2497,'FP&amp;A NFC Mapping'!M:M,'FP&amp;A NFC Mapping'!N:N)</f>
        <v>Engineering and Asset Management</v>
      </c>
    </row>
    <row r="2498" spans="1:10" ht="29.25">
      <c r="A2498" s="178" t="s">
        <v>7369</v>
      </c>
      <c r="B2498" s="178" t="s">
        <v>88</v>
      </c>
      <c r="C2498" s="178" t="s">
        <v>5790</v>
      </c>
      <c r="D2498" s="197" t="s">
        <v>5791</v>
      </c>
      <c r="E2498" s="198" t="s">
        <v>88</v>
      </c>
      <c r="F2498" s="217">
        <v>730.72</v>
      </c>
      <c r="G2498" s="217">
        <v>646.88</v>
      </c>
      <c r="H2498" s="217">
        <v>83.840000000000046</v>
      </c>
      <c r="I2498" s="199" t="s">
        <v>7347</v>
      </c>
      <c r="J2498" s="178" t="str">
        <f>_xlfn.XLOOKUP('FP&amp;A FEMA Mapping'!I2498,'FP&amp;A NFC Mapping'!M:M,'FP&amp;A NFC Mapping'!N:N)</f>
        <v>Engineering and Asset Management</v>
      </c>
    </row>
    <row r="2499" spans="1:10" ht="29.25">
      <c r="A2499" s="178" t="s">
        <v>7369</v>
      </c>
      <c r="B2499" s="178" t="s">
        <v>88</v>
      </c>
      <c r="C2499" s="178" t="s">
        <v>5792</v>
      </c>
      <c r="D2499" s="197" t="s">
        <v>5793</v>
      </c>
      <c r="E2499" s="198" t="s">
        <v>88</v>
      </c>
      <c r="F2499" s="217">
        <v>2247.67</v>
      </c>
      <c r="G2499" s="217">
        <v>2511.79</v>
      </c>
      <c r="H2499" s="217">
        <v>-264.12</v>
      </c>
      <c r="I2499" s="199" t="s">
        <v>7347</v>
      </c>
      <c r="J2499" s="178" t="str">
        <f>_xlfn.XLOOKUP('FP&amp;A FEMA Mapping'!I2499,'FP&amp;A NFC Mapping'!M:M,'FP&amp;A NFC Mapping'!N:N)</f>
        <v>Engineering and Asset Management</v>
      </c>
    </row>
    <row r="2500" spans="1:10" ht="29.25">
      <c r="A2500" s="178" t="s">
        <v>7369</v>
      </c>
      <c r="B2500" s="178" t="s">
        <v>88</v>
      </c>
      <c r="C2500" s="178" t="s">
        <v>5794</v>
      </c>
      <c r="D2500" s="197" t="s">
        <v>5795</v>
      </c>
      <c r="E2500" s="198" t="s">
        <v>88</v>
      </c>
      <c r="F2500" s="217">
        <v>1558.3100000000004</v>
      </c>
      <c r="G2500" s="217">
        <v>1691.4100000000003</v>
      </c>
      <c r="H2500" s="217">
        <v>-133.1</v>
      </c>
      <c r="I2500" s="199" t="s">
        <v>7347</v>
      </c>
      <c r="J2500" s="178" t="str">
        <f>_xlfn.XLOOKUP('FP&amp;A FEMA Mapping'!I2500,'FP&amp;A NFC Mapping'!M:M,'FP&amp;A NFC Mapping'!N:N)</f>
        <v>Engineering and Asset Management</v>
      </c>
    </row>
    <row r="2501" spans="1:10" ht="29.25">
      <c r="A2501" s="178" t="s">
        <v>7369</v>
      </c>
      <c r="B2501" s="178" t="s">
        <v>88</v>
      </c>
      <c r="C2501" s="178" t="s">
        <v>5796</v>
      </c>
      <c r="D2501" s="197" t="s">
        <v>5797</v>
      </c>
      <c r="E2501" s="198" t="s">
        <v>88</v>
      </c>
      <c r="F2501" s="217">
        <v>16895.009999999998</v>
      </c>
      <c r="G2501" s="217">
        <v>13707.55</v>
      </c>
      <c r="H2501" s="217">
        <v>3187.4599999999996</v>
      </c>
      <c r="I2501" s="199" t="s">
        <v>7347</v>
      </c>
      <c r="J2501" s="178" t="str">
        <f>_xlfn.XLOOKUP('FP&amp;A FEMA Mapping'!I2501,'FP&amp;A NFC Mapping'!M:M,'FP&amp;A NFC Mapping'!N:N)</f>
        <v>Engineering and Asset Management</v>
      </c>
    </row>
    <row r="2502" spans="1:10" ht="29.25">
      <c r="A2502" s="178" t="s">
        <v>7369</v>
      </c>
      <c r="B2502" s="178" t="s">
        <v>88</v>
      </c>
      <c r="C2502" s="178" t="s">
        <v>5798</v>
      </c>
      <c r="D2502" s="197" t="s">
        <v>5799</v>
      </c>
      <c r="E2502" s="198" t="s">
        <v>88</v>
      </c>
      <c r="F2502" s="217">
        <v>1032.96</v>
      </c>
      <c r="G2502" s="217">
        <v>1847.63</v>
      </c>
      <c r="H2502" s="217">
        <v>-814.67000000000007</v>
      </c>
      <c r="I2502" s="199" t="s">
        <v>7347</v>
      </c>
      <c r="J2502" s="178" t="str">
        <f>_xlfn.XLOOKUP('FP&amp;A FEMA Mapping'!I2502,'FP&amp;A NFC Mapping'!M:M,'FP&amp;A NFC Mapping'!N:N)</f>
        <v>Engineering and Asset Management</v>
      </c>
    </row>
    <row r="2503" spans="1:10" ht="29.25">
      <c r="A2503" s="178" t="s">
        <v>7369</v>
      </c>
      <c r="B2503" s="178" t="s">
        <v>88</v>
      </c>
      <c r="C2503" s="178" t="s">
        <v>5800</v>
      </c>
      <c r="D2503" s="197" t="s">
        <v>5801</v>
      </c>
      <c r="E2503" s="198" t="s">
        <v>88</v>
      </c>
      <c r="F2503" s="217">
        <v>2069.5199999999986</v>
      </c>
      <c r="G2503" s="217">
        <v>5428.5299999999988</v>
      </c>
      <c r="H2503" s="217">
        <v>-3359.01</v>
      </c>
      <c r="I2503" s="199" t="s">
        <v>7347</v>
      </c>
      <c r="J2503" s="178" t="str">
        <f>_xlfn.XLOOKUP('FP&amp;A FEMA Mapping'!I2503,'FP&amp;A NFC Mapping'!M:M,'FP&amp;A NFC Mapping'!N:N)</f>
        <v>Engineering and Asset Management</v>
      </c>
    </row>
    <row r="2504" spans="1:10" ht="29.25">
      <c r="A2504" s="178" t="s">
        <v>7369</v>
      </c>
      <c r="B2504" s="178" t="s">
        <v>88</v>
      </c>
      <c r="C2504" s="178" t="s">
        <v>5802</v>
      </c>
      <c r="D2504" s="197" t="s">
        <v>5803</v>
      </c>
      <c r="E2504" s="198" t="s">
        <v>88</v>
      </c>
      <c r="F2504" s="217">
        <v>2621</v>
      </c>
      <c r="G2504" s="217">
        <v>2621</v>
      </c>
      <c r="H2504" s="217">
        <v>0</v>
      </c>
      <c r="I2504" s="199" t="s">
        <v>7347</v>
      </c>
      <c r="J2504" s="178" t="str">
        <f>_xlfn.XLOOKUP('FP&amp;A FEMA Mapping'!I2504,'FP&amp;A NFC Mapping'!M:M,'FP&amp;A NFC Mapping'!N:N)</f>
        <v>Engineering and Asset Management</v>
      </c>
    </row>
    <row r="2505" spans="1:10" ht="29.25">
      <c r="A2505" s="178" t="s">
        <v>7369</v>
      </c>
      <c r="B2505" s="178" t="s">
        <v>88</v>
      </c>
      <c r="C2505" s="178" t="s">
        <v>5804</v>
      </c>
      <c r="D2505" s="197" t="s">
        <v>5805</v>
      </c>
      <c r="E2505" s="198" t="s">
        <v>88</v>
      </c>
      <c r="F2505" s="217">
        <v>2862.82</v>
      </c>
      <c r="G2505" s="217">
        <v>486.98</v>
      </c>
      <c r="H2505" s="217">
        <v>2375.84</v>
      </c>
      <c r="I2505" s="199" t="s">
        <v>7347</v>
      </c>
      <c r="J2505" s="178" t="str">
        <f>_xlfn.XLOOKUP('FP&amp;A FEMA Mapping'!I2505,'FP&amp;A NFC Mapping'!M:M,'FP&amp;A NFC Mapping'!N:N)</f>
        <v>Engineering and Asset Management</v>
      </c>
    </row>
    <row r="2506" spans="1:10" ht="29.25">
      <c r="A2506" s="178" t="s">
        <v>7369</v>
      </c>
      <c r="B2506" s="178" t="s">
        <v>88</v>
      </c>
      <c r="C2506" s="178" t="s">
        <v>5806</v>
      </c>
      <c r="D2506" s="197" t="s">
        <v>5807</v>
      </c>
      <c r="E2506" s="198" t="s">
        <v>88</v>
      </c>
      <c r="F2506" s="217">
        <v>1271.21</v>
      </c>
      <c r="G2506" s="217">
        <v>885</v>
      </c>
      <c r="H2506" s="217">
        <v>386.21</v>
      </c>
      <c r="I2506" s="199" t="s">
        <v>7347</v>
      </c>
      <c r="J2506" s="178" t="str">
        <f>_xlfn.XLOOKUP('FP&amp;A FEMA Mapping'!I2506,'FP&amp;A NFC Mapping'!M:M,'FP&amp;A NFC Mapping'!N:N)</f>
        <v>Engineering and Asset Management</v>
      </c>
    </row>
    <row r="2507" spans="1:10" ht="29.25">
      <c r="A2507" s="178" t="s">
        <v>7369</v>
      </c>
      <c r="B2507" s="178" t="s">
        <v>88</v>
      </c>
      <c r="C2507" s="178" t="s">
        <v>5808</v>
      </c>
      <c r="D2507" s="197" t="s">
        <v>5809</v>
      </c>
      <c r="E2507" s="198" t="s">
        <v>88</v>
      </c>
      <c r="F2507" s="217">
        <v>930.86</v>
      </c>
      <c r="G2507" s="217">
        <v>930.86</v>
      </c>
      <c r="H2507" s="217">
        <v>0</v>
      </c>
      <c r="I2507" s="199" t="s">
        <v>7347</v>
      </c>
      <c r="J2507" s="178" t="str">
        <f>_xlfn.XLOOKUP('FP&amp;A FEMA Mapping'!I2507,'FP&amp;A NFC Mapping'!M:M,'FP&amp;A NFC Mapping'!N:N)</f>
        <v>Engineering and Asset Management</v>
      </c>
    </row>
    <row r="2508" spans="1:10" ht="29.25">
      <c r="A2508" s="178" t="s">
        <v>7369</v>
      </c>
      <c r="B2508" s="178" t="s">
        <v>88</v>
      </c>
      <c r="C2508" s="178" t="s">
        <v>5810</v>
      </c>
      <c r="D2508" s="197" t="s">
        <v>5811</v>
      </c>
      <c r="E2508" s="198" t="s">
        <v>88</v>
      </c>
      <c r="F2508" s="217">
        <v>-517.22000000000025</v>
      </c>
      <c r="G2508" s="217">
        <v>5182.78</v>
      </c>
      <c r="H2508" s="217">
        <v>-5700</v>
      </c>
      <c r="I2508" s="199" t="s">
        <v>7347</v>
      </c>
      <c r="J2508" s="178" t="str">
        <f>_xlfn.XLOOKUP('FP&amp;A FEMA Mapping'!I2508,'FP&amp;A NFC Mapping'!M:M,'FP&amp;A NFC Mapping'!N:N)</f>
        <v>Engineering and Asset Management</v>
      </c>
    </row>
    <row r="2509" spans="1:10" ht="29.25">
      <c r="A2509" s="178" t="s">
        <v>7369</v>
      </c>
      <c r="B2509" s="178" t="s">
        <v>88</v>
      </c>
      <c r="C2509" s="178" t="s">
        <v>5812</v>
      </c>
      <c r="D2509" s="197" t="s">
        <v>5813</v>
      </c>
      <c r="E2509" s="198" t="s">
        <v>88</v>
      </c>
      <c r="F2509" s="217">
        <v>-1800.5100000000002</v>
      </c>
      <c r="G2509" s="217">
        <v>6810.65</v>
      </c>
      <c r="H2509" s="217">
        <v>-8611.16</v>
      </c>
      <c r="I2509" s="199" t="s">
        <v>7347</v>
      </c>
      <c r="J2509" s="178" t="str">
        <f>_xlfn.XLOOKUP('FP&amp;A FEMA Mapping'!I2509,'FP&amp;A NFC Mapping'!M:M,'FP&amp;A NFC Mapping'!N:N)</f>
        <v>Engineering and Asset Management</v>
      </c>
    </row>
    <row r="2510" spans="1:10" ht="29.25">
      <c r="A2510" s="178" t="s">
        <v>7369</v>
      </c>
      <c r="B2510" s="178" t="s">
        <v>88</v>
      </c>
      <c r="C2510" s="178" t="s">
        <v>5814</v>
      </c>
      <c r="D2510" s="197" t="s">
        <v>5815</v>
      </c>
      <c r="E2510" s="198" t="s">
        <v>88</v>
      </c>
      <c r="F2510" s="217">
        <v>1498.83</v>
      </c>
      <c r="G2510" s="217">
        <v>770.37999999999988</v>
      </c>
      <c r="H2510" s="217">
        <v>728.45000000000016</v>
      </c>
      <c r="I2510" s="199" t="s">
        <v>7347</v>
      </c>
      <c r="J2510" s="178" t="str">
        <f>_xlfn.XLOOKUP('FP&amp;A FEMA Mapping'!I2510,'FP&amp;A NFC Mapping'!M:M,'FP&amp;A NFC Mapping'!N:N)</f>
        <v>Engineering and Asset Management</v>
      </c>
    </row>
    <row r="2511" spans="1:10" ht="29.25">
      <c r="A2511" s="178" t="s">
        <v>7369</v>
      </c>
      <c r="B2511" s="178" t="s">
        <v>88</v>
      </c>
      <c r="C2511" s="178" t="s">
        <v>5816</v>
      </c>
      <c r="D2511" s="197" t="s">
        <v>5817</v>
      </c>
      <c r="E2511" s="198" t="s">
        <v>88</v>
      </c>
      <c r="F2511" s="217">
        <v>-287.20999999999981</v>
      </c>
      <c r="G2511" s="217">
        <v>-504.6599999999998</v>
      </c>
      <c r="H2511" s="217">
        <v>217.45</v>
      </c>
      <c r="I2511" s="199" t="s">
        <v>7347</v>
      </c>
      <c r="J2511" s="178" t="str">
        <f>_xlfn.XLOOKUP('FP&amp;A FEMA Mapping'!I2511,'FP&amp;A NFC Mapping'!M:M,'FP&amp;A NFC Mapping'!N:N)</f>
        <v>Engineering and Asset Management</v>
      </c>
    </row>
    <row r="2512" spans="1:10" ht="29.25">
      <c r="A2512" s="178" t="s">
        <v>7369</v>
      </c>
      <c r="B2512" s="178" t="s">
        <v>88</v>
      </c>
      <c r="C2512" s="178" t="s">
        <v>5818</v>
      </c>
      <c r="D2512" s="197" t="s">
        <v>5819</v>
      </c>
      <c r="E2512" s="198" t="s">
        <v>88</v>
      </c>
      <c r="F2512" s="217">
        <v>496.73</v>
      </c>
      <c r="G2512" s="217">
        <v>496.73</v>
      </c>
      <c r="H2512" s="217">
        <v>0</v>
      </c>
      <c r="I2512" s="199" t="s">
        <v>7347</v>
      </c>
      <c r="J2512" s="178" t="str">
        <f>_xlfn.XLOOKUP('FP&amp;A FEMA Mapping'!I2512,'FP&amp;A NFC Mapping'!M:M,'FP&amp;A NFC Mapping'!N:N)</f>
        <v>Engineering and Asset Management</v>
      </c>
    </row>
    <row r="2513" spans="1:10" ht="29.25">
      <c r="A2513" s="178" t="s">
        <v>7369</v>
      </c>
      <c r="B2513" s="178" t="s">
        <v>88</v>
      </c>
      <c r="C2513" s="178" t="s">
        <v>5820</v>
      </c>
      <c r="D2513" s="197" t="s">
        <v>5821</v>
      </c>
      <c r="E2513" s="198" t="s">
        <v>88</v>
      </c>
      <c r="F2513" s="217">
        <v>589</v>
      </c>
      <c r="G2513" s="217">
        <v>589</v>
      </c>
      <c r="H2513" s="217">
        <v>0</v>
      </c>
      <c r="I2513" s="199" t="s">
        <v>7347</v>
      </c>
      <c r="J2513" s="178" t="str">
        <f>_xlfn.XLOOKUP('FP&amp;A FEMA Mapping'!I2513,'FP&amp;A NFC Mapping'!M:M,'FP&amp;A NFC Mapping'!N:N)</f>
        <v>Engineering and Asset Management</v>
      </c>
    </row>
    <row r="2514" spans="1:10" ht="29.25">
      <c r="A2514" s="178" t="s">
        <v>7369</v>
      </c>
      <c r="B2514" s="178" t="s">
        <v>88</v>
      </c>
      <c r="C2514" s="178" t="s">
        <v>5822</v>
      </c>
      <c r="D2514" s="197" t="s">
        <v>5823</v>
      </c>
      <c r="E2514" s="198" t="s">
        <v>88</v>
      </c>
      <c r="F2514" s="217">
        <v>1260.53</v>
      </c>
      <c r="G2514" s="217">
        <v>1073.69</v>
      </c>
      <c r="H2514" s="217">
        <v>186.84</v>
      </c>
      <c r="I2514" s="199" t="s">
        <v>7347</v>
      </c>
      <c r="J2514" s="178" t="str">
        <f>_xlfn.XLOOKUP('FP&amp;A FEMA Mapping'!I2514,'FP&amp;A NFC Mapping'!M:M,'FP&amp;A NFC Mapping'!N:N)</f>
        <v>Engineering and Asset Management</v>
      </c>
    </row>
    <row r="2515" spans="1:10" ht="29.25">
      <c r="A2515" s="178" t="s">
        <v>7369</v>
      </c>
      <c r="B2515" s="178" t="s">
        <v>88</v>
      </c>
      <c r="C2515" s="178" t="s">
        <v>5824</v>
      </c>
      <c r="D2515" s="197" t="s">
        <v>5825</v>
      </c>
      <c r="E2515" s="198" t="s">
        <v>88</v>
      </c>
      <c r="F2515" s="217">
        <v>530.32000000000005</v>
      </c>
      <c r="G2515" s="217">
        <v>530.32000000000005</v>
      </c>
      <c r="H2515" s="217">
        <v>0</v>
      </c>
      <c r="I2515" s="199" t="s">
        <v>7347</v>
      </c>
      <c r="J2515" s="178" t="str">
        <f>_xlfn.XLOOKUP('FP&amp;A FEMA Mapping'!I2515,'FP&amp;A NFC Mapping'!M:M,'FP&amp;A NFC Mapping'!N:N)</f>
        <v>Engineering and Asset Management</v>
      </c>
    </row>
    <row r="2516" spans="1:10" ht="29.25">
      <c r="A2516" s="178" t="s">
        <v>7369</v>
      </c>
      <c r="B2516" s="178" t="s">
        <v>88</v>
      </c>
      <c r="C2516" s="178" t="s">
        <v>5826</v>
      </c>
      <c r="D2516" s="197" t="s">
        <v>5827</v>
      </c>
      <c r="E2516" s="198" t="s">
        <v>88</v>
      </c>
      <c r="F2516" s="217">
        <v>529.79</v>
      </c>
      <c r="G2516" s="217">
        <v>529.79</v>
      </c>
      <c r="H2516" s="217">
        <v>0</v>
      </c>
      <c r="I2516" s="199" t="s">
        <v>7347</v>
      </c>
      <c r="J2516" s="178" t="str">
        <f>_xlfn.XLOOKUP('FP&amp;A FEMA Mapping'!I2516,'FP&amp;A NFC Mapping'!M:M,'FP&amp;A NFC Mapping'!N:N)</f>
        <v>Engineering and Asset Management</v>
      </c>
    </row>
    <row r="2517" spans="1:10" ht="29.25">
      <c r="A2517" s="178" t="s">
        <v>7369</v>
      </c>
      <c r="B2517" s="178" t="s">
        <v>88</v>
      </c>
      <c r="C2517" s="178" t="s">
        <v>5828</v>
      </c>
      <c r="D2517" s="197" t="s">
        <v>5829</v>
      </c>
      <c r="E2517" s="198" t="s">
        <v>88</v>
      </c>
      <c r="F2517" s="217">
        <v>826</v>
      </c>
      <c r="G2517" s="217">
        <v>0</v>
      </c>
      <c r="H2517" s="217">
        <v>826</v>
      </c>
      <c r="I2517" s="199" t="s">
        <v>7347</v>
      </c>
      <c r="J2517" s="178" t="str">
        <f>_xlfn.XLOOKUP('FP&amp;A FEMA Mapping'!I2517,'FP&amp;A NFC Mapping'!M:M,'FP&amp;A NFC Mapping'!N:N)</f>
        <v>Engineering and Asset Management</v>
      </c>
    </row>
    <row r="2518" spans="1:10" ht="29.25">
      <c r="A2518" s="178" t="s">
        <v>7369</v>
      </c>
      <c r="B2518" s="178" t="s">
        <v>88</v>
      </c>
      <c r="C2518" s="178" t="s">
        <v>5830</v>
      </c>
      <c r="D2518" s="197" t="s">
        <v>5831</v>
      </c>
      <c r="E2518" s="198" t="s">
        <v>88</v>
      </c>
      <c r="F2518" s="217">
        <v>659.89</v>
      </c>
      <c r="G2518" s="217">
        <v>-4.4800000000000004</v>
      </c>
      <c r="H2518" s="217">
        <v>664.37</v>
      </c>
      <c r="I2518" s="199" t="s">
        <v>7347</v>
      </c>
      <c r="J2518" s="178" t="str">
        <f>_xlfn.XLOOKUP('FP&amp;A FEMA Mapping'!I2518,'FP&amp;A NFC Mapping'!M:M,'FP&amp;A NFC Mapping'!N:N)</f>
        <v>Engineering and Asset Management</v>
      </c>
    </row>
    <row r="2519" spans="1:10" ht="29.25">
      <c r="A2519" s="178" t="s">
        <v>7369</v>
      </c>
      <c r="B2519" s="178" t="s">
        <v>88</v>
      </c>
      <c r="C2519" s="178" t="s">
        <v>5832</v>
      </c>
      <c r="D2519" s="197" t="s">
        <v>5833</v>
      </c>
      <c r="E2519" s="198" t="s">
        <v>88</v>
      </c>
      <c r="F2519" s="217">
        <v>9786.2099999999991</v>
      </c>
      <c r="G2519" s="217">
        <v>6425.47</v>
      </c>
      <c r="H2519" s="217">
        <v>3360.74</v>
      </c>
      <c r="I2519" s="199" t="s">
        <v>7347</v>
      </c>
      <c r="J2519" s="178" t="str">
        <f>_xlfn.XLOOKUP('FP&amp;A FEMA Mapping'!I2519,'FP&amp;A NFC Mapping'!M:M,'FP&amp;A NFC Mapping'!N:N)</f>
        <v>Engineering and Asset Management</v>
      </c>
    </row>
    <row r="2520" spans="1:10" ht="29.25">
      <c r="A2520" s="178" t="s">
        <v>7369</v>
      </c>
      <c r="B2520" s="178" t="s">
        <v>88</v>
      </c>
      <c r="C2520" s="178" t="s">
        <v>5834</v>
      </c>
      <c r="D2520" s="197" t="s">
        <v>5835</v>
      </c>
      <c r="E2520" s="198" t="s">
        <v>88</v>
      </c>
      <c r="F2520" s="217">
        <v>7072.2599999999993</v>
      </c>
      <c r="G2520" s="217">
        <v>6780.5</v>
      </c>
      <c r="H2520" s="217">
        <v>291.75999999999908</v>
      </c>
      <c r="I2520" s="199" t="s">
        <v>7347</v>
      </c>
      <c r="J2520" s="178" t="str">
        <f>_xlfn.XLOOKUP('FP&amp;A FEMA Mapping'!I2520,'FP&amp;A NFC Mapping'!M:M,'FP&amp;A NFC Mapping'!N:N)</f>
        <v>Engineering and Asset Management</v>
      </c>
    </row>
    <row r="2521" spans="1:10" ht="29.25">
      <c r="A2521" s="178" t="s">
        <v>7369</v>
      </c>
      <c r="B2521" s="178" t="s">
        <v>88</v>
      </c>
      <c r="C2521" s="178" t="s">
        <v>5836</v>
      </c>
      <c r="D2521" s="197" t="s">
        <v>5837</v>
      </c>
      <c r="E2521" s="198" t="s">
        <v>88</v>
      </c>
      <c r="F2521" s="217">
        <v>977.88</v>
      </c>
      <c r="G2521" s="217">
        <v>-0.91000000000008185</v>
      </c>
      <c r="H2521" s="217">
        <v>978.79000000000008</v>
      </c>
      <c r="I2521" s="199" t="s">
        <v>7347</v>
      </c>
      <c r="J2521" s="178" t="str">
        <f>_xlfn.XLOOKUP('FP&amp;A FEMA Mapping'!I2521,'FP&amp;A NFC Mapping'!M:M,'FP&amp;A NFC Mapping'!N:N)</f>
        <v>Engineering and Asset Management</v>
      </c>
    </row>
    <row r="2522" spans="1:10" ht="29.25">
      <c r="A2522" s="178" t="s">
        <v>7369</v>
      </c>
      <c r="B2522" s="178" t="s">
        <v>88</v>
      </c>
      <c r="C2522" s="178" t="s">
        <v>5838</v>
      </c>
      <c r="D2522" s="197" t="s">
        <v>5839</v>
      </c>
      <c r="E2522" s="198" t="s">
        <v>88</v>
      </c>
      <c r="F2522" s="217">
        <v>1072.25</v>
      </c>
      <c r="G2522" s="217">
        <v>-0.14000000000010004</v>
      </c>
      <c r="H2522" s="217">
        <v>1072.3900000000001</v>
      </c>
      <c r="I2522" s="199" t="s">
        <v>7347</v>
      </c>
      <c r="J2522" s="178" t="str">
        <f>_xlfn.XLOOKUP('FP&amp;A FEMA Mapping'!I2522,'FP&amp;A NFC Mapping'!M:M,'FP&amp;A NFC Mapping'!N:N)</f>
        <v>Engineering and Asset Management</v>
      </c>
    </row>
    <row r="2523" spans="1:10" ht="29.25">
      <c r="A2523" s="178" t="s">
        <v>7369</v>
      </c>
      <c r="B2523" s="178" t="s">
        <v>88</v>
      </c>
      <c r="C2523" s="178" t="s">
        <v>5840</v>
      </c>
      <c r="D2523" s="197" t="s">
        <v>5841</v>
      </c>
      <c r="E2523" s="198" t="s">
        <v>88</v>
      </c>
      <c r="F2523" s="217">
        <v>1288.0100000000002</v>
      </c>
      <c r="G2523" s="217">
        <v>139.3900000000001</v>
      </c>
      <c r="H2523" s="217">
        <v>1148.6200000000001</v>
      </c>
      <c r="I2523" s="199" t="s">
        <v>7347</v>
      </c>
      <c r="J2523" s="178" t="str">
        <f>_xlfn.XLOOKUP('FP&amp;A FEMA Mapping'!I2523,'FP&amp;A NFC Mapping'!M:M,'FP&amp;A NFC Mapping'!N:N)</f>
        <v>Engineering and Asset Management</v>
      </c>
    </row>
    <row r="2524" spans="1:10" ht="29.25">
      <c r="A2524" s="178" t="s">
        <v>7369</v>
      </c>
      <c r="B2524" s="178" t="s">
        <v>88</v>
      </c>
      <c r="C2524" s="178" t="s">
        <v>5842</v>
      </c>
      <c r="D2524" s="197" t="s">
        <v>5843</v>
      </c>
      <c r="E2524" s="198" t="s">
        <v>88</v>
      </c>
      <c r="F2524" s="217">
        <v>1581.8700000000001</v>
      </c>
      <c r="G2524" s="217">
        <v>654.79000000000019</v>
      </c>
      <c r="H2524" s="217">
        <v>927.07999999999993</v>
      </c>
      <c r="I2524" s="199" t="s">
        <v>7347</v>
      </c>
      <c r="J2524" s="178" t="str">
        <f>_xlfn.XLOOKUP('FP&amp;A FEMA Mapping'!I2524,'FP&amp;A NFC Mapping'!M:M,'FP&amp;A NFC Mapping'!N:N)</f>
        <v>Engineering and Asset Management</v>
      </c>
    </row>
    <row r="2525" spans="1:10" ht="29.25">
      <c r="A2525" s="178" t="s">
        <v>7369</v>
      </c>
      <c r="B2525" s="178" t="s">
        <v>88</v>
      </c>
      <c r="C2525" s="178" t="s">
        <v>5844</v>
      </c>
      <c r="D2525" s="197" t="s">
        <v>5845</v>
      </c>
      <c r="E2525" s="198" t="s">
        <v>88</v>
      </c>
      <c r="F2525" s="217">
        <v>7583.9</v>
      </c>
      <c r="G2525" s="217">
        <v>6816.9</v>
      </c>
      <c r="H2525" s="217">
        <v>767</v>
      </c>
      <c r="I2525" s="199" t="s">
        <v>7347</v>
      </c>
      <c r="J2525" s="178" t="str">
        <f>_xlfn.XLOOKUP('FP&amp;A FEMA Mapping'!I2525,'FP&amp;A NFC Mapping'!M:M,'FP&amp;A NFC Mapping'!N:N)</f>
        <v>Engineering and Asset Management</v>
      </c>
    </row>
    <row r="2526" spans="1:10" ht="29.25">
      <c r="A2526" s="178" t="s">
        <v>7369</v>
      </c>
      <c r="B2526" s="178" t="s">
        <v>88</v>
      </c>
      <c r="C2526" s="178" t="s">
        <v>5846</v>
      </c>
      <c r="D2526" s="197" t="s">
        <v>5847</v>
      </c>
      <c r="E2526" s="198" t="s">
        <v>88</v>
      </c>
      <c r="F2526" s="217">
        <v>738.15000000000009</v>
      </c>
      <c r="G2526" s="217">
        <v>68.150000000000091</v>
      </c>
      <c r="H2526" s="217">
        <v>670</v>
      </c>
      <c r="I2526" s="199" t="s">
        <v>7347</v>
      </c>
      <c r="J2526" s="178" t="str">
        <f>_xlfn.XLOOKUP('FP&amp;A FEMA Mapping'!I2526,'FP&amp;A NFC Mapping'!M:M,'FP&amp;A NFC Mapping'!N:N)</f>
        <v>Engineering and Asset Management</v>
      </c>
    </row>
    <row r="2527" spans="1:10" ht="29.25">
      <c r="A2527" s="178" t="s">
        <v>7369</v>
      </c>
      <c r="B2527" s="178" t="s">
        <v>88</v>
      </c>
      <c r="C2527" s="178" t="s">
        <v>5848</v>
      </c>
      <c r="D2527" s="197" t="s">
        <v>5849</v>
      </c>
      <c r="E2527" s="198" t="s">
        <v>88</v>
      </c>
      <c r="F2527" s="217">
        <v>2010.2599999999998</v>
      </c>
      <c r="G2527" s="217">
        <v>436.01999999999975</v>
      </c>
      <c r="H2527" s="217">
        <v>1574.24</v>
      </c>
      <c r="I2527" s="199" t="s">
        <v>7347</v>
      </c>
      <c r="J2527" s="178" t="str">
        <f>_xlfn.XLOOKUP('FP&amp;A FEMA Mapping'!I2527,'FP&amp;A NFC Mapping'!M:M,'FP&amp;A NFC Mapping'!N:N)</f>
        <v>Engineering and Asset Management</v>
      </c>
    </row>
    <row r="2528" spans="1:10" ht="29.25">
      <c r="A2528" s="178" t="s">
        <v>7369</v>
      </c>
      <c r="B2528" s="178" t="s">
        <v>88</v>
      </c>
      <c r="C2528" s="178" t="s">
        <v>5850</v>
      </c>
      <c r="D2528" s="197" t="s">
        <v>5851</v>
      </c>
      <c r="E2528" s="198" t="s">
        <v>88</v>
      </c>
      <c r="F2528" s="217">
        <v>653.61999999999989</v>
      </c>
      <c r="G2528" s="217">
        <v>-458.71000000000004</v>
      </c>
      <c r="H2528" s="217">
        <v>1112.33</v>
      </c>
      <c r="I2528" s="199" t="s">
        <v>7347</v>
      </c>
      <c r="J2528" s="178" t="str">
        <f>_xlfn.XLOOKUP('FP&amp;A FEMA Mapping'!I2528,'FP&amp;A NFC Mapping'!M:M,'FP&amp;A NFC Mapping'!N:N)</f>
        <v>Engineering and Asset Management</v>
      </c>
    </row>
    <row r="2529" spans="1:10" ht="29.25">
      <c r="A2529" s="178" t="s">
        <v>7369</v>
      </c>
      <c r="B2529" s="178" t="s">
        <v>88</v>
      </c>
      <c r="C2529" s="178" t="s">
        <v>5852</v>
      </c>
      <c r="D2529" s="197" t="s">
        <v>5853</v>
      </c>
      <c r="E2529" s="198" t="s">
        <v>88</v>
      </c>
      <c r="F2529" s="217">
        <v>1156.9499999999998</v>
      </c>
      <c r="G2529" s="217">
        <v>212.94999999999982</v>
      </c>
      <c r="H2529" s="217">
        <v>944</v>
      </c>
      <c r="I2529" s="199" t="s">
        <v>7347</v>
      </c>
      <c r="J2529" s="178" t="str">
        <f>_xlfn.XLOOKUP('FP&amp;A FEMA Mapping'!I2529,'FP&amp;A NFC Mapping'!M:M,'FP&amp;A NFC Mapping'!N:N)</f>
        <v>Engineering and Asset Management</v>
      </c>
    </row>
    <row r="2530" spans="1:10" ht="29.25">
      <c r="A2530" s="178" t="s">
        <v>7369</v>
      </c>
      <c r="B2530" s="178" t="s">
        <v>88</v>
      </c>
      <c r="C2530" s="178" t="s">
        <v>5854</v>
      </c>
      <c r="D2530" s="197" t="s">
        <v>5855</v>
      </c>
      <c r="E2530" s="198" t="s">
        <v>88</v>
      </c>
      <c r="F2530" s="217">
        <v>5314.6</v>
      </c>
      <c r="G2530" s="217">
        <v>4429.6000000000004</v>
      </c>
      <c r="H2530" s="217">
        <v>885</v>
      </c>
      <c r="I2530" s="199" t="s">
        <v>7347</v>
      </c>
      <c r="J2530" s="178" t="str">
        <f>_xlfn.XLOOKUP('FP&amp;A FEMA Mapping'!I2530,'FP&amp;A NFC Mapping'!M:M,'FP&amp;A NFC Mapping'!N:N)</f>
        <v>Engineering and Asset Management</v>
      </c>
    </row>
    <row r="2531" spans="1:10" ht="29.25">
      <c r="A2531" s="178" t="s">
        <v>7369</v>
      </c>
      <c r="B2531" s="178" t="s">
        <v>88</v>
      </c>
      <c r="C2531" s="178" t="s">
        <v>5856</v>
      </c>
      <c r="D2531" s="197" t="s">
        <v>5857</v>
      </c>
      <c r="E2531" s="198" t="s">
        <v>88</v>
      </c>
      <c r="F2531" s="217">
        <v>-18204.77</v>
      </c>
      <c r="G2531" s="217">
        <v>-18676.170000000002</v>
      </c>
      <c r="H2531" s="217">
        <v>471.39999999999986</v>
      </c>
      <c r="I2531" s="199" t="s">
        <v>7347</v>
      </c>
      <c r="J2531" s="178" t="str">
        <f>_xlfn.XLOOKUP('FP&amp;A FEMA Mapping'!I2531,'FP&amp;A NFC Mapping'!M:M,'FP&amp;A NFC Mapping'!N:N)</f>
        <v>Engineering and Asset Management</v>
      </c>
    </row>
    <row r="2532" spans="1:10" ht="29.25">
      <c r="A2532" s="178" t="s">
        <v>7369</v>
      </c>
      <c r="B2532" s="178" t="s">
        <v>88</v>
      </c>
      <c r="C2532" s="178" t="s">
        <v>5858</v>
      </c>
      <c r="D2532" s="197" t="s">
        <v>5859</v>
      </c>
      <c r="E2532" s="198" t="s">
        <v>88</v>
      </c>
      <c r="F2532" s="217">
        <v>980.51</v>
      </c>
      <c r="G2532" s="217">
        <v>-15.920000000000073</v>
      </c>
      <c r="H2532" s="217">
        <v>996.43000000000006</v>
      </c>
      <c r="I2532" s="199" t="s">
        <v>7347</v>
      </c>
      <c r="J2532" s="178" t="str">
        <f>_xlfn.XLOOKUP('FP&amp;A FEMA Mapping'!I2532,'FP&amp;A NFC Mapping'!M:M,'FP&amp;A NFC Mapping'!N:N)</f>
        <v>Engineering and Asset Management</v>
      </c>
    </row>
    <row r="2533" spans="1:10" ht="29.25">
      <c r="A2533" s="178" t="s">
        <v>7369</v>
      </c>
      <c r="B2533" s="178" t="s">
        <v>88</v>
      </c>
      <c r="C2533" s="178" t="s">
        <v>5860</v>
      </c>
      <c r="D2533" s="197" t="s">
        <v>5861</v>
      </c>
      <c r="E2533" s="198" t="s">
        <v>88</v>
      </c>
      <c r="F2533" s="217">
        <v>1327.8399999999992</v>
      </c>
      <c r="G2533" s="217">
        <v>442.83999999999924</v>
      </c>
      <c r="H2533" s="217">
        <v>885</v>
      </c>
      <c r="I2533" s="199" t="s">
        <v>7347</v>
      </c>
      <c r="J2533" s="178" t="str">
        <f>_xlfn.XLOOKUP('FP&amp;A FEMA Mapping'!I2533,'FP&amp;A NFC Mapping'!M:M,'FP&amp;A NFC Mapping'!N:N)</f>
        <v>Engineering and Asset Management</v>
      </c>
    </row>
    <row r="2534" spans="1:10" ht="29.25">
      <c r="A2534" s="178" t="s">
        <v>7369</v>
      </c>
      <c r="B2534" s="178" t="s">
        <v>88</v>
      </c>
      <c r="C2534" s="178" t="s">
        <v>5862</v>
      </c>
      <c r="D2534" s="197" t="s">
        <v>5863</v>
      </c>
      <c r="E2534" s="198" t="s">
        <v>88</v>
      </c>
      <c r="F2534" s="217">
        <v>1094.8899999999999</v>
      </c>
      <c r="G2534" s="217">
        <v>0</v>
      </c>
      <c r="H2534" s="217">
        <v>1094.8899999999999</v>
      </c>
      <c r="I2534" s="199" t="s">
        <v>7347</v>
      </c>
      <c r="J2534" s="178" t="str">
        <f>_xlfn.XLOOKUP('FP&amp;A FEMA Mapping'!I2534,'FP&amp;A NFC Mapping'!M:M,'FP&amp;A NFC Mapping'!N:N)</f>
        <v>Engineering and Asset Management</v>
      </c>
    </row>
    <row r="2535" spans="1:10" ht="29.25">
      <c r="A2535" s="178" t="s">
        <v>7369</v>
      </c>
      <c r="B2535" s="178" t="s">
        <v>88</v>
      </c>
      <c r="C2535" s="178" t="s">
        <v>5864</v>
      </c>
      <c r="D2535" s="197" t="s">
        <v>5865</v>
      </c>
      <c r="E2535" s="198" t="s">
        <v>88</v>
      </c>
      <c r="F2535" s="217">
        <v>7721.28</v>
      </c>
      <c r="G2535" s="217">
        <v>1986.28</v>
      </c>
      <c r="H2535" s="217">
        <v>5735</v>
      </c>
      <c r="I2535" s="199" t="s">
        <v>7347</v>
      </c>
      <c r="J2535" s="178" t="str">
        <f>_xlfn.XLOOKUP('FP&amp;A FEMA Mapping'!I2535,'FP&amp;A NFC Mapping'!M:M,'FP&amp;A NFC Mapping'!N:N)</f>
        <v>Engineering and Asset Management</v>
      </c>
    </row>
    <row r="2536" spans="1:10" ht="29.25">
      <c r="A2536" s="178" t="s">
        <v>7369</v>
      </c>
      <c r="B2536" s="178" t="s">
        <v>88</v>
      </c>
      <c r="C2536" s="178" t="s">
        <v>5866</v>
      </c>
      <c r="D2536" s="197" t="s">
        <v>5867</v>
      </c>
      <c r="E2536" s="198" t="s">
        <v>88</v>
      </c>
      <c r="F2536" s="217">
        <v>830.88000000000011</v>
      </c>
      <c r="G2536" s="217">
        <v>181.88000000000011</v>
      </c>
      <c r="H2536" s="217">
        <v>649</v>
      </c>
      <c r="I2536" s="199" t="s">
        <v>7347</v>
      </c>
      <c r="J2536" s="178" t="str">
        <f>_xlfn.XLOOKUP('FP&amp;A FEMA Mapping'!I2536,'FP&amp;A NFC Mapping'!M:M,'FP&amp;A NFC Mapping'!N:N)</f>
        <v>Engineering and Asset Management</v>
      </c>
    </row>
    <row r="2537" spans="1:10" ht="29.25">
      <c r="A2537" s="178" t="s">
        <v>7369</v>
      </c>
      <c r="B2537" s="178" t="s">
        <v>88</v>
      </c>
      <c r="C2537" s="178" t="s">
        <v>5868</v>
      </c>
      <c r="D2537" s="197" t="s">
        <v>5869</v>
      </c>
      <c r="E2537" s="198" t="s">
        <v>88</v>
      </c>
      <c r="F2537" s="217">
        <v>3883.4599999999996</v>
      </c>
      <c r="G2537" s="217">
        <v>2469.54</v>
      </c>
      <c r="H2537" s="217">
        <v>1413.9199999999996</v>
      </c>
      <c r="I2537" s="199" t="s">
        <v>7347</v>
      </c>
      <c r="J2537" s="178" t="str">
        <f>_xlfn.XLOOKUP('FP&amp;A FEMA Mapping'!I2537,'FP&amp;A NFC Mapping'!M:M,'FP&amp;A NFC Mapping'!N:N)</f>
        <v>Engineering and Asset Management</v>
      </c>
    </row>
    <row r="2538" spans="1:10" ht="29.25">
      <c r="A2538" s="178" t="s">
        <v>7369</v>
      </c>
      <c r="B2538" s="178" t="s">
        <v>88</v>
      </c>
      <c r="C2538" s="178" t="s">
        <v>5870</v>
      </c>
      <c r="D2538" s="197" t="s">
        <v>5871</v>
      </c>
      <c r="E2538" s="198" t="s">
        <v>88</v>
      </c>
      <c r="F2538" s="217">
        <v>3081.61</v>
      </c>
      <c r="G2538" s="217">
        <v>2459.87</v>
      </c>
      <c r="H2538" s="217">
        <v>621.74000000000024</v>
      </c>
      <c r="I2538" s="199" t="s">
        <v>7347</v>
      </c>
      <c r="J2538" s="178" t="str">
        <f>_xlfn.XLOOKUP('FP&amp;A FEMA Mapping'!I2538,'FP&amp;A NFC Mapping'!M:M,'FP&amp;A NFC Mapping'!N:N)</f>
        <v>Engineering and Asset Management</v>
      </c>
    </row>
    <row r="2539" spans="1:10" ht="29.25">
      <c r="A2539" s="178" t="s">
        <v>7369</v>
      </c>
      <c r="B2539" s="178" t="s">
        <v>88</v>
      </c>
      <c r="C2539" s="178" t="s">
        <v>5872</v>
      </c>
      <c r="D2539" s="197" t="s">
        <v>5873</v>
      </c>
      <c r="E2539" s="198" t="s">
        <v>88</v>
      </c>
      <c r="F2539" s="217">
        <v>-1703.0400000000009</v>
      </c>
      <c r="G2539" s="217">
        <v>11752.5</v>
      </c>
      <c r="H2539" s="217">
        <v>-13455.54</v>
      </c>
      <c r="I2539" s="199" t="s">
        <v>7347</v>
      </c>
      <c r="J2539" s="178" t="str">
        <f>_xlfn.XLOOKUP('FP&amp;A FEMA Mapping'!I2539,'FP&amp;A NFC Mapping'!M:M,'FP&amp;A NFC Mapping'!N:N)</f>
        <v>Engineering and Asset Management</v>
      </c>
    </row>
    <row r="2540" spans="1:10" ht="29.25">
      <c r="A2540" s="178" t="s">
        <v>7369</v>
      </c>
      <c r="B2540" s="178" t="s">
        <v>88</v>
      </c>
      <c r="C2540" s="178" t="s">
        <v>5874</v>
      </c>
      <c r="D2540" s="197" t="s">
        <v>5875</v>
      </c>
      <c r="E2540" s="198" t="s">
        <v>88</v>
      </c>
      <c r="F2540" s="217">
        <v>759.55</v>
      </c>
      <c r="G2540" s="217">
        <v>169.54999999999995</v>
      </c>
      <c r="H2540" s="217">
        <v>590</v>
      </c>
      <c r="I2540" s="199" t="s">
        <v>7347</v>
      </c>
      <c r="J2540" s="178" t="str">
        <f>_xlfn.XLOOKUP('FP&amp;A FEMA Mapping'!I2540,'FP&amp;A NFC Mapping'!M:M,'FP&amp;A NFC Mapping'!N:N)</f>
        <v>Engineering and Asset Management</v>
      </c>
    </row>
    <row r="2541" spans="1:10" ht="29.25">
      <c r="A2541" s="178" t="s">
        <v>7369</v>
      </c>
      <c r="B2541" s="178" t="s">
        <v>88</v>
      </c>
      <c r="C2541" s="178" t="s">
        <v>5876</v>
      </c>
      <c r="D2541" s="197" t="s">
        <v>5877</v>
      </c>
      <c r="E2541" s="198" t="s">
        <v>88</v>
      </c>
      <c r="F2541" s="217">
        <v>1359.9700000000003</v>
      </c>
      <c r="G2541" s="217">
        <v>-4.05</v>
      </c>
      <c r="H2541" s="217">
        <v>1364.0200000000002</v>
      </c>
      <c r="I2541" s="199" t="s">
        <v>7347</v>
      </c>
      <c r="J2541" s="178" t="str">
        <f>_xlfn.XLOOKUP('FP&amp;A FEMA Mapping'!I2541,'FP&amp;A NFC Mapping'!M:M,'FP&amp;A NFC Mapping'!N:N)</f>
        <v>Engineering and Asset Management</v>
      </c>
    </row>
    <row r="2542" spans="1:10" ht="29.25">
      <c r="A2542" s="178" t="s">
        <v>7369</v>
      </c>
      <c r="B2542" s="178" t="s">
        <v>88</v>
      </c>
      <c r="C2542" s="178" t="s">
        <v>5878</v>
      </c>
      <c r="D2542" s="197" t="s">
        <v>5879</v>
      </c>
      <c r="E2542" s="198" t="s">
        <v>88</v>
      </c>
      <c r="F2542" s="217">
        <v>992.35</v>
      </c>
      <c r="G2542" s="217">
        <v>111.92</v>
      </c>
      <c r="H2542" s="217">
        <v>880.43000000000006</v>
      </c>
      <c r="I2542" s="199" t="s">
        <v>7347</v>
      </c>
      <c r="J2542" s="178" t="str">
        <f>_xlfn.XLOOKUP('FP&amp;A FEMA Mapping'!I2542,'FP&amp;A NFC Mapping'!M:M,'FP&amp;A NFC Mapping'!N:N)</f>
        <v>Engineering and Asset Management</v>
      </c>
    </row>
    <row r="2543" spans="1:10" ht="29.25">
      <c r="A2543" s="178" t="s">
        <v>7369</v>
      </c>
      <c r="B2543" s="178" t="s">
        <v>88</v>
      </c>
      <c r="C2543" s="178" t="s">
        <v>5880</v>
      </c>
      <c r="D2543" s="197" t="s">
        <v>5881</v>
      </c>
      <c r="E2543" s="198" t="s">
        <v>88</v>
      </c>
      <c r="F2543" s="217">
        <v>1647.28</v>
      </c>
      <c r="G2543" s="217">
        <v>762.28</v>
      </c>
      <c r="H2543" s="217">
        <v>885</v>
      </c>
      <c r="I2543" s="199" t="s">
        <v>7347</v>
      </c>
      <c r="J2543" s="178" t="str">
        <f>_xlfn.XLOOKUP('FP&amp;A FEMA Mapping'!I2543,'FP&amp;A NFC Mapping'!M:M,'FP&amp;A NFC Mapping'!N:N)</f>
        <v>Engineering and Asset Management</v>
      </c>
    </row>
    <row r="2544" spans="1:10" ht="29.25">
      <c r="A2544" s="178" t="s">
        <v>7369</v>
      </c>
      <c r="B2544" s="178" t="s">
        <v>88</v>
      </c>
      <c r="C2544" s="178" t="s">
        <v>5882</v>
      </c>
      <c r="D2544" s="197" t="s">
        <v>5883</v>
      </c>
      <c r="E2544" s="198" t="s">
        <v>88</v>
      </c>
      <c r="F2544" s="217">
        <v>5127.45</v>
      </c>
      <c r="G2544" s="217">
        <v>4242.45</v>
      </c>
      <c r="H2544" s="217">
        <v>885</v>
      </c>
      <c r="I2544" s="199" t="s">
        <v>7347</v>
      </c>
      <c r="J2544" s="178" t="str">
        <f>_xlfn.XLOOKUP('FP&amp;A FEMA Mapping'!I2544,'FP&amp;A NFC Mapping'!M:M,'FP&amp;A NFC Mapping'!N:N)</f>
        <v>Engineering and Asset Management</v>
      </c>
    </row>
    <row r="2545" spans="1:10" ht="29.25">
      <c r="A2545" s="178" t="s">
        <v>7369</v>
      </c>
      <c r="B2545" s="178" t="s">
        <v>88</v>
      </c>
      <c r="C2545" s="178" t="s">
        <v>5884</v>
      </c>
      <c r="D2545" s="197" t="s">
        <v>5885</v>
      </c>
      <c r="E2545" s="198" t="s">
        <v>88</v>
      </c>
      <c r="F2545" s="217">
        <v>1746.66</v>
      </c>
      <c r="G2545" s="217">
        <v>861.66000000000008</v>
      </c>
      <c r="H2545" s="217">
        <v>885</v>
      </c>
      <c r="I2545" s="199" t="s">
        <v>7347</v>
      </c>
      <c r="J2545" s="178" t="str">
        <f>_xlfn.XLOOKUP('FP&amp;A FEMA Mapping'!I2545,'FP&amp;A NFC Mapping'!M:M,'FP&amp;A NFC Mapping'!N:N)</f>
        <v>Engineering and Asset Management</v>
      </c>
    </row>
    <row r="2546" spans="1:10" ht="29.25">
      <c r="A2546" s="178" t="s">
        <v>7369</v>
      </c>
      <c r="B2546" s="178" t="s">
        <v>88</v>
      </c>
      <c r="C2546" s="178" t="s">
        <v>5886</v>
      </c>
      <c r="D2546" s="197" t="s">
        <v>5887</v>
      </c>
      <c r="E2546" s="198" t="s">
        <v>88</v>
      </c>
      <c r="F2546" s="217">
        <v>7939.49</v>
      </c>
      <c r="G2546" s="217">
        <v>358.34000000000003</v>
      </c>
      <c r="H2546" s="217">
        <v>7581.15</v>
      </c>
      <c r="I2546" s="199" t="s">
        <v>7347</v>
      </c>
      <c r="J2546" s="178" t="str">
        <f>_xlfn.XLOOKUP('FP&amp;A FEMA Mapping'!I2546,'FP&amp;A NFC Mapping'!M:M,'FP&amp;A NFC Mapping'!N:N)</f>
        <v>Engineering and Asset Management</v>
      </c>
    </row>
    <row r="2547" spans="1:10" ht="29.25">
      <c r="A2547" s="178" t="s">
        <v>7369</v>
      </c>
      <c r="B2547" s="178" t="s">
        <v>88</v>
      </c>
      <c r="C2547" s="178" t="s">
        <v>5888</v>
      </c>
      <c r="D2547" s="197" t="s">
        <v>5889</v>
      </c>
      <c r="E2547" s="198" t="s">
        <v>88</v>
      </c>
      <c r="F2547" s="217">
        <v>1718.3700000000001</v>
      </c>
      <c r="G2547" s="217">
        <v>268.73</v>
      </c>
      <c r="H2547" s="217">
        <v>1449.64</v>
      </c>
      <c r="I2547" s="199" t="s">
        <v>7347</v>
      </c>
      <c r="J2547" s="178" t="str">
        <f>_xlfn.XLOOKUP('FP&amp;A FEMA Mapping'!I2547,'FP&amp;A NFC Mapping'!M:M,'FP&amp;A NFC Mapping'!N:N)</f>
        <v>Engineering and Asset Management</v>
      </c>
    </row>
    <row r="2548" spans="1:10" ht="29.25">
      <c r="A2548" s="178" t="s">
        <v>7369</v>
      </c>
      <c r="B2548" s="178" t="s">
        <v>88</v>
      </c>
      <c r="C2548" s="178" t="s">
        <v>5890</v>
      </c>
      <c r="D2548" s="197" t="s">
        <v>5891</v>
      </c>
      <c r="E2548" s="198" t="s">
        <v>88</v>
      </c>
      <c r="F2548" s="217">
        <v>1937.54</v>
      </c>
      <c r="G2548" s="217">
        <v>1187.6600000000001</v>
      </c>
      <c r="H2548" s="217">
        <v>749.88</v>
      </c>
      <c r="I2548" s="199" t="s">
        <v>7347</v>
      </c>
      <c r="J2548" s="178" t="str">
        <f>_xlfn.XLOOKUP('FP&amp;A FEMA Mapping'!I2548,'FP&amp;A NFC Mapping'!M:M,'FP&amp;A NFC Mapping'!N:N)</f>
        <v>Engineering and Asset Management</v>
      </c>
    </row>
    <row r="2549" spans="1:10" ht="29.25">
      <c r="A2549" s="178" t="s">
        <v>7369</v>
      </c>
      <c r="B2549" s="178" t="s">
        <v>88</v>
      </c>
      <c r="C2549" s="178" t="s">
        <v>5892</v>
      </c>
      <c r="D2549" s="197" t="s">
        <v>5893</v>
      </c>
      <c r="E2549" s="198" t="s">
        <v>88</v>
      </c>
      <c r="F2549" s="217">
        <v>1480.2700000000002</v>
      </c>
      <c r="G2549" s="217">
        <v>-0.22</v>
      </c>
      <c r="H2549" s="217">
        <v>1480.4900000000002</v>
      </c>
      <c r="I2549" s="199" t="s">
        <v>7347</v>
      </c>
      <c r="J2549" s="178" t="str">
        <f>_xlfn.XLOOKUP('FP&amp;A FEMA Mapping'!I2549,'FP&amp;A NFC Mapping'!M:M,'FP&amp;A NFC Mapping'!N:N)</f>
        <v>Engineering and Asset Management</v>
      </c>
    </row>
    <row r="2550" spans="1:10" ht="29.25">
      <c r="A2550" s="178" t="s">
        <v>7369</v>
      </c>
      <c r="B2550" s="178" t="s">
        <v>88</v>
      </c>
      <c r="C2550" s="178" t="s">
        <v>5894</v>
      </c>
      <c r="D2550" s="197" t="s">
        <v>5895</v>
      </c>
      <c r="E2550" s="198" t="s">
        <v>88</v>
      </c>
      <c r="F2550" s="217">
        <v>927.40000000000009</v>
      </c>
      <c r="G2550" s="217">
        <v>337.40000000000003</v>
      </c>
      <c r="H2550" s="217">
        <v>590</v>
      </c>
      <c r="I2550" s="199" t="s">
        <v>7347</v>
      </c>
      <c r="J2550" s="178" t="str">
        <f>_xlfn.XLOOKUP('FP&amp;A FEMA Mapping'!I2550,'FP&amp;A NFC Mapping'!M:M,'FP&amp;A NFC Mapping'!N:N)</f>
        <v>Engineering and Asset Management</v>
      </c>
    </row>
    <row r="2551" spans="1:10" ht="29.25">
      <c r="A2551" s="178" t="s">
        <v>7369</v>
      </c>
      <c r="B2551" s="178" t="s">
        <v>88</v>
      </c>
      <c r="C2551" s="178" t="s">
        <v>5896</v>
      </c>
      <c r="D2551" s="197" t="s">
        <v>5897</v>
      </c>
      <c r="E2551" s="198" t="s">
        <v>88</v>
      </c>
      <c r="F2551" s="217">
        <v>2122.86</v>
      </c>
      <c r="G2551" s="217">
        <v>1710.8300000000002</v>
      </c>
      <c r="H2551" s="217">
        <v>412.03</v>
      </c>
      <c r="I2551" s="199" t="s">
        <v>7347</v>
      </c>
      <c r="J2551" s="178" t="str">
        <f>_xlfn.XLOOKUP('FP&amp;A FEMA Mapping'!I2551,'FP&amp;A NFC Mapping'!M:M,'FP&amp;A NFC Mapping'!N:N)</f>
        <v>Engineering and Asset Management</v>
      </c>
    </row>
    <row r="2552" spans="1:10" ht="29.25">
      <c r="A2552" s="178" t="s">
        <v>7369</v>
      </c>
      <c r="B2552" s="178" t="s">
        <v>88</v>
      </c>
      <c r="C2552" s="178" t="s">
        <v>5898</v>
      </c>
      <c r="D2552" s="197" t="s">
        <v>5899</v>
      </c>
      <c r="E2552" s="198" t="s">
        <v>88</v>
      </c>
      <c r="F2552" s="217">
        <v>955.59999999999991</v>
      </c>
      <c r="G2552" s="217">
        <v>-164.07999999999998</v>
      </c>
      <c r="H2552" s="217">
        <v>1119.6799999999998</v>
      </c>
      <c r="I2552" s="199" t="s">
        <v>7347</v>
      </c>
      <c r="J2552" s="178" t="str">
        <f>_xlfn.XLOOKUP('FP&amp;A FEMA Mapping'!I2552,'FP&amp;A NFC Mapping'!M:M,'FP&amp;A NFC Mapping'!N:N)</f>
        <v>Engineering and Asset Management</v>
      </c>
    </row>
    <row r="2553" spans="1:10" ht="29.25">
      <c r="A2553" s="178" t="s">
        <v>7369</v>
      </c>
      <c r="B2553" s="178" t="s">
        <v>88</v>
      </c>
      <c r="C2553" s="178" t="s">
        <v>5900</v>
      </c>
      <c r="D2553" s="197" t="s">
        <v>5901</v>
      </c>
      <c r="E2553" s="198" t="s">
        <v>88</v>
      </c>
      <c r="F2553" s="217">
        <v>943.82</v>
      </c>
      <c r="G2553" s="217">
        <v>-0.18</v>
      </c>
      <c r="H2553" s="217">
        <v>944</v>
      </c>
      <c r="I2553" s="199" t="s">
        <v>7347</v>
      </c>
      <c r="J2553" s="178" t="str">
        <f>_xlfn.XLOOKUP('FP&amp;A FEMA Mapping'!I2553,'FP&amp;A NFC Mapping'!M:M,'FP&amp;A NFC Mapping'!N:N)</f>
        <v>Engineering and Asset Management</v>
      </c>
    </row>
    <row r="2554" spans="1:10" ht="29.25">
      <c r="A2554" s="178" t="s">
        <v>7369</v>
      </c>
      <c r="B2554" s="178" t="s">
        <v>88</v>
      </c>
      <c r="C2554" s="178" t="s">
        <v>5902</v>
      </c>
      <c r="D2554" s="197" t="s">
        <v>5903</v>
      </c>
      <c r="E2554" s="198" t="s">
        <v>88</v>
      </c>
      <c r="F2554" s="217">
        <v>884.93</v>
      </c>
      <c r="G2554" s="217">
        <v>-7.0000000000000007E-2</v>
      </c>
      <c r="H2554" s="217">
        <v>885</v>
      </c>
      <c r="I2554" s="199" t="s">
        <v>7347</v>
      </c>
      <c r="J2554" s="178" t="str">
        <f>_xlfn.XLOOKUP('FP&amp;A FEMA Mapping'!I2554,'FP&amp;A NFC Mapping'!M:M,'FP&amp;A NFC Mapping'!N:N)</f>
        <v>Engineering and Asset Management</v>
      </c>
    </row>
    <row r="2555" spans="1:10" ht="29.25">
      <c r="A2555" s="178" t="s">
        <v>7369</v>
      </c>
      <c r="B2555" s="178" t="s">
        <v>88</v>
      </c>
      <c r="C2555" s="178" t="s">
        <v>5904</v>
      </c>
      <c r="D2555" s="197" t="s">
        <v>5905</v>
      </c>
      <c r="E2555" s="198" t="s">
        <v>88</v>
      </c>
      <c r="F2555" s="217">
        <v>884.75</v>
      </c>
      <c r="G2555" s="217">
        <v>1179.75</v>
      </c>
      <c r="H2555" s="217">
        <v>-295</v>
      </c>
      <c r="I2555" s="199" t="s">
        <v>7347</v>
      </c>
      <c r="J2555" s="178" t="str">
        <f>_xlfn.XLOOKUP('FP&amp;A FEMA Mapping'!I2555,'FP&amp;A NFC Mapping'!M:M,'FP&amp;A NFC Mapping'!N:N)</f>
        <v>Engineering and Asset Management</v>
      </c>
    </row>
    <row r="2556" spans="1:10" ht="29.25">
      <c r="A2556" s="178" t="s">
        <v>7369</v>
      </c>
      <c r="B2556" s="178" t="s">
        <v>88</v>
      </c>
      <c r="C2556" s="178" t="s">
        <v>5906</v>
      </c>
      <c r="D2556" s="197" t="s">
        <v>5907</v>
      </c>
      <c r="E2556" s="198" t="s">
        <v>88</v>
      </c>
      <c r="F2556" s="217">
        <v>9978.7699999999986</v>
      </c>
      <c r="G2556" s="217">
        <v>10562.669999999998</v>
      </c>
      <c r="H2556" s="217">
        <v>-583.9</v>
      </c>
      <c r="I2556" s="199" t="s">
        <v>7347</v>
      </c>
      <c r="J2556" s="178" t="str">
        <f>_xlfn.XLOOKUP('FP&amp;A FEMA Mapping'!I2556,'FP&amp;A NFC Mapping'!M:M,'FP&amp;A NFC Mapping'!N:N)</f>
        <v>Engineering and Asset Management</v>
      </c>
    </row>
    <row r="2557" spans="1:10" ht="29.25">
      <c r="A2557" s="178" t="s">
        <v>7369</v>
      </c>
      <c r="B2557" s="178" t="s">
        <v>88</v>
      </c>
      <c r="C2557" s="178" t="s">
        <v>5908</v>
      </c>
      <c r="D2557" s="197" t="s">
        <v>5909</v>
      </c>
      <c r="E2557" s="198" t="s">
        <v>88</v>
      </c>
      <c r="F2557" s="217">
        <v>825.25</v>
      </c>
      <c r="G2557" s="217">
        <v>-0.75</v>
      </c>
      <c r="H2557" s="217">
        <v>826</v>
      </c>
      <c r="I2557" s="199" t="s">
        <v>7347</v>
      </c>
      <c r="J2557" s="178" t="str">
        <f>_xlfn.XLOOKUP('FP&amp;A FEMA Mapping'!I2557,'FP&amp;A NFC Mapping'!M:M,'FP&amp;A NFC Mapping'!N:N)</f>
        <v>Engineering and Asset Management</v>
      </c>
    </row>
    <row r="2558" spans="1:10" ht="29.25">
      <c r="A2558" s="178" t="s">
        <v>7369</v>
      </c>
      <c r="B2558" s="178" t="s">
        <v>88</v>
      </c>
      <c r="C2558" s="178" t="s">
        <v>5910</v>
      </c>
      <c r="D2558" s="197" t="s">
        <v>5911</v>
      </c>
      <c r="E2558" s="198" t="s">
        <v>88</v>
      </c>
      <c r="F2558" s="217">
        <v>580.04999999999995</v>
      </c>
      <c r="G2558" s="217">
        <v>1170.05</v>
      </c>
      <c r="H2558" s="217">
        <v>-590</v>
      </c>
      <c r="I2558" s="199" t="s">
        <v>7347</v>
      </c>
      <c r="J2558" s="178" t="str">
        <f>_xlfn.XLOOKUP('FP&amp;A FEMA Mapping'!I2558,'FP&amp;A NFC Mapping'!M:M,'FP&amp;A NFC Mapping'!N:N)</f>
        <v>Engineering and Asset Management</v>
      </c>
    </row>
    <row r="2559" spans="1:10" ht="29.25">
      <c r="A2559" s="178" t="s">
        <v>7369</v>
      </c>
      <c r="B2559" s="178" t="s">
        <v>88</v>
      </c>
      <c r="C2559" s="178" t="s">
        <v>5912</v>
      </c>
      <c r="D2559" s="197" t="s">
        <v>5913</v>
      </c>
      <c r="E2559" s="198" t="s">
        <v>88</v>
      </c>
      <c r="F2559" s="217">
        <v>816.91</v>
      </c>
      <c r="G2559" s="217">
        <v>108.91</v>
      </c>
      <c r="H2559" s="217">
        <v>708</v>
      </c>
      <c r="I2559" s="199" t="s">
        <v>7347</v>
      </c>
      <c r="J2559" s="178" t="str">
        <f>_xlfn.XLOOKUP('FP&amp;A FEMA Mapping'!I2559,'FP&amp;A NFC Mapping'!M:M,'FP&amp;A NFC Mapping'!N:N)</f>
        <v>Engineering and Asset Management</v>
      </c>
    </row>
    <row r="2560" spans="1:10" ht="29.25">
      <c r="A2560" s="178" t="s">
        <v>7369</v>
      </c>
      <c r="B2560" s="178" t="s">
        <v>88</v>
      </c>
      <c r="C2560" s="178" t="s">
        <v>5914</v>
      </c>
      <c r="D2560" s="197" t="s">
        <v>5915</v>
      </c>
      <c r="E2560" s="198" t="s">
        <v>88</v>
      </c>
      <c r="F2560" s="217">
        <v>1892.2900000000002</v>
      </c>
      <c r="G2560" s="217">
        <v>117.15</v>
      </c>
      <c r="H2560" s="217">
        <v>1775.14</v>
      </c>
      <c r="I2560" s="199" t="s">
        <v>7347</v>
      </c>
      <c r="J2560" s="178" t="str">
        <f>_xlfn.XLOOKUP('FP&amp;A FEMA Mapping'!I2560,'FP&amp;A NFC Mapping'!M:M,'FP&amp;A NFC Mapping'!N:N)</f>
        <v>Engineering and Asset Management</v>
      </c>
    </row>
    <row r="2561" spans="1:10" ht="29.25">
      <c r="A2561" s="178" t="s">
        <v>7369</v>
      </c>
      <c r="B2561" s="178" t="s">
        <v>88</v>
      </c>
      <c r="C2561" s="178" t="s">
        <v>5916</v>
      </c>
      <c r="D2561" s="197" t="s">
        <v>5917</v>
      </c>
      <c r="E2561" s="198" t="s">
        <v>88</v>
      </c>
      <c r="F2561" s="217">
        <v>828.40999999999985</v>
      </c>
      <c r="G2561" s="217">
        <v>4515.03</v>
      </c>
      <c r="H2561" s="217">
        <v>-3686.62</v>
      </c>
      <c r="I2561" s="199" t="s">
        <v>7347</v>
      </c>
      <c r="J2561" s="178" t="str">
        <f>_xlfn.XLOOKUP('FP&amp;A FEMA Mapping'!I2561,'FP&amp;A NFC Mapping'!M:M,'FP&amp;A NFC Mapping'!N:N)</f>
        <v>Engineering and Asset Management</v>
      </c>
    </row>
    <row r="2562" spans="1:10" ht="29.25">
      <c r="A2562" s="178" t="s">
        <v>7369</v>
      </c>
      <c r="B2562" s="178" t="s">
        <v>88</v>
      </c>
      <c r="C2562" s="178" t="s">
        <v>5918</v>
      </c>
      <c r="D2562" s="197" t="s">
        <v>5919</v>
      </c>
      <c r="E2562" s="198" t="s">
        <v>88</v>
      </c>
      <c r="F2562" s="217">
        <v>1563.18</v>
      </c>
      <c r="G2562" s="217">
        <v>54.349999999999994</v>
      </c>
      <c r="H2562" s="217">
        <v>1508.8300000000002</v>
      </c>
      <c r="I2562" s="199" t="s">
        <v>7347</v>
      </c>
      <c r="J2562" s="178" t="str">
        <f>_xlfn.XLOOKUP('FP&amp;A FEMA Mapping'!I2562,'FP&amp;A NFC Mapping'!M:M,'FP&amp;A NFC Mapping'!N:N)</f>
        <v>Engineering and Asset Management</v>
      </c>
    </row>
    <row r="2563" spans="1:10" ht="29.25">
      <c r="A2563" s="178" t="s">
        <v>7369</v>
      </c>
      <c r="B2563" s="178" t="s">
        <v>88</v>
      </c>
      <c r="C2563" s="178" t="s">
        <v>5920</v>
      </c>
      <c r="D2563" s="197" t="s">
        <v>5921</v>
      </c>
      <c r="E2563" s="198" t="s">
        <v>88</v>
      </c>
      <c r="F2563" s="217">
        <v>4811.1199999999981</v>
      </c>
      <c r="G2563" s="217">
        <v>-2.17</v>
      </c>
      <c r="H2563" s="217">
        <v>4813.2899999999981</v>
      </c>
      <c r="I2563" s="199" t="s">
        <v>7347</v>
      </c>
      <c r="J2563" s="178" t="str">
        <f>_xlfn.XLOOKUP('FP&amp;A FEMA Mapping'!I2563,'FP&amp;A NFC Mapping'!M:M,'FP&amp;A NFC Mapping'!N:N)</f>
        <v>Engineering and Asset Management</v>
      </c>
    </row>
    <row r="2564" spans="1:10" ht="29.25">
      <c r="A2564" s="178" t="s">
        <v>7369</v>
      </c>
      <c r="B2564" s="178" t="s">
        <v>88</v>
      </c>
      <c r="C2564" s="178" t="s">
        <v>5922</v>
      </c>
      <c r="D2564" s="197" t="s">
        <v>5923</v>
      </c>
      <c r="E2564" s="198" t="s">
        <v>88</v>
      </c>
      <c r="F2564" s="217">
        <v>767</v>
      </c>
      <c r="G2564" s="217">
        <v>0</v>
      </c>
      <c r="H2564" s="217">
        <v>767</v>
      </c>
      <c r="I2564" s="199" t="s">
        <v>7347</v>
      </c>
      <c r="J2564" s="178" t="str">
        <f>_xlfn.XLOOKUP('FP&amp;A FEMA Mapping'!I2564,'FP&amp;A NFC Mapping'!M:M,'FP&amp;A NFC Mapping'!N:N)</f>
        <v>Engineering and Asset Management</v>
      </c>
    </row>
    <row r="2565" spans="1:10" ht="29.25">
      <c r="A2565" s="178" t="s">
        <v>7369</v>
      </c>
      <c r="B2565" s="178" t="s">
        <v>88</v>
      </c>
      <c r="C2565" s="178" t="s">
        <v>5924</v>
      </c>
      <c r="D2565" s="197" t="s">
        <v>5925</v>
      </c>
      <c r="E2565" s="198" t="s">
        <v>88</v>
      </c>
      <c r="F2565" s="217">
        <v>1108</v>
      </c>
      <c r="G2565" s="217">
        <v>872</v>
      </c>
      <c r="H2565" s="217">
        <v>236</v>
      </c>
      <c r="I2565" s="199" t="s">
        <v>7347</v>
      </c>
      <c r="J2565" s="178" t="str">
        <f>_xlfn.XLOOKUP('FP&amp;A FEMA Mapping'!I2565,'FP&amp;A NFC Mapping'!M:M,'FP&amp;A NFC Mapping'!N:N)</f>
        <v>Engineering and Asset Management</v>
      </c>
    </row>
    <row r="2566" spans="1:10" ht="29.25">
      <c r="A2566" s="178" t="s">
        <v>7369</v>
      </c>
      <c r="B2566" s="178" t="s">
        <v>88</v>
      </c>
      <c r="C2566" s="178" t="s">
        <v>5926</v>
      </c>
      <c r="D2566" s="197" t="s">
        <v>5927</v>
      </c>
      <c r="E2566" s="198" t="s">
        <v>88</v>
      </c>
      <c r="F2566" s="217">
        <v>1108</v>
      </c>
      <c r="G2566" s="217">
        <v>872</v>
      </c>
      <c r="H2566" s="217">
        <v>236</v>
      </c>
      <c r="I2566" s="199" t="s">
        <v>7347</v>
      </c>
      <c r="J2566" s="178" t="str">
        <f>_xlfn.XLOOKUP('FP&amp;A FEMA Mapping'!I2566,'FP&amp;A NFC Mapping'!M:M,'FP&amp;A NFC Mapping'!N:N)</f>
        <v>Engineering and Asset Management</v>
      </c>
    </row>
    <row r="2567" spans="1:10" ht="29.25">
      <c r="A2567" s="178" t="s">
        <v>7369</v>
      </c>
      <c r="B2567" s="178" t="s">
        <v>88</v>
      </c>
      <c r="C2567" s="178" t="s">
        <v>5928</v>
      </c>
      <c r="D2567" s="197" t="s">
        <v>5929</v>
      </c>
      <c r="E2567" s="198" t="s">
        <v>88</v>
      </c>
      <c r="F2567" s="217">
        <v>915</v>
      </c>
      <c r="G2567" s="217">
        <v>679</v>
      </c>
      <c r="H2567" s="217">
        <v>236</v>
      </c>
      <c r="I2567" s="199" t="s">
        <v>7347</v>
      </c>
      <c r="J2567" s="178" t="str">
        <f>_xlfn.XLOOKUP('FP&amp;A FEMA Mapping'!I2567,'FP&amp;A NFC Mapping'!M:M,'FP&amp;A NFC Mapping'!N:N)</f>
        <v>Engineering and Asset Management</v>
      </c>
    </row>
    <row r="2568" spans="1:10" ht="29.25">
      <c r="A2568" s="178" t="s">
        <v>7369</v>
      </c>
      <c r="B2568" s="178" t="s">
        <v>88</v>
      </c>
      <c r="C2568" s="178" t="s">
        <v>5930</v>
      </c>
      <c r="D2568" s="197" t="s">
        <v>5931</v>
      </c>
      <c r="E2568" s="198" t="s">
        <v>88</v>
      </c>
      <c r="F2568" s="217">
        <v>1130.21</v>
      </c>
      <c r="G2568" s="217">
        <v>894.21</v>
      </c>
      <c r="H2568" s="217">
        <v>236</v>
      </c>
      <c r="I2568" s="199" t="s">
        <v>7347</v>
      </c>
      <c r="J2568" s="178" t="str">
        <f>_xlfn.XLOOKUP('FP&amp;A FEMA Mapping'!I2568,'FP&amp;A NFC Mapping'!M:M,'FP&amp;A NFC Mapping'!N:N)</f>
        <v>Engineering and Asset Management</v>
      </c>
    </row>
    <row r="2569" spans="1:10" ht="29.25">
      <c r="A2569" s="178" t="s">
        <v>7369</v>
      </c>
      <c r="B2569" s="178" t="s">
        <v>88</v>
      </c>
      <c r="C2569" s="178" t="s">
        <v>5932</v>
      </c>
      <c r="D2569" s="197" t="s">
        <v>5933</v>
      </c>
      <c r="E2569" s="198" t="s">
        <v>88</v>
      </c>
      <c r="F2569" s="217">
        <v>-572.19000000000005</v>
      </c>
      <c r="G2569" s="217">
        <v>1047</v>
      </c>
      <c r="H2569" s="217">
        <v>-1619.19</v>
      </c>
      <c r="I2569" s="199" t="s">
        <v>7347</v>
      </c>
      <c r="J2569" s="178" t="str">
        <f>_xlfn.XLOOKUP('FP&amp;A FEMA Mapping'!I2569,'FP&amp;A NFC Mapping'!M:M,'FP&amp;A NFC Mapping'!N:N)</f>
        <v>Engineering and Asset Management</v>
      </c>
    </row>
    <row r="2570" spans="1:10" ht="29.25">
      <c r="A2570" s="178" t="s">
        <v>7369</v>
      </c>
      <c r="B2570" s="178" t="s">
        <v>88</v>
      </c>
      <c r="C2570" s="178" t="s">
        <v>5934</v>
      </c>
      <c r="D2570" s="197" t="s">
        <v>5935</v>
      </c>
      <c r="E2570" s="198" t="s">
        <v>88</v>
      </c>
      <c r="F2570" s="217">
        <v>1108</v>
      </c>
      <c r="G2570" s="217">
        <v>872</v>
      </c>
      <c r="H2570" s="217">
        <v>236</v>
      </c>
      <c r="I2570" s="199" t="s">
        <v>7347</v>
      </c>
      <c r="J2570" s="178" t="str">
        <f>_xlfn.XLOOKUP('FP&amp;A FEMA Mapping'!I2570,'FP&amp;A NFC Mapping'!M:M,'FP&amp;A NFC Mapping'!N:N)</f>
        <v>Engineering and Asset Management</v>
      </c>
    </row>
    <row r="2571" spans="1:10" ht="29.25">
      <c r="A2571" s="178" t="s">
        <v>7369</v>
      </c>
      <c r="B2571" s="178" t="s">
        <v>88</v>
      </c>
      <c r="C2571" s="178" t="s">
        <v>5936</v>
      </c>
      <c r="D2571" s="197" t="s">
        <v>5937</v>
      </c>
      <c r="E2571" s="198" t="s">
        <v>88</v>
      </c>
      <c r="F2571" s="217">
        <v>818</v>
      </c>
      <c r="G2571" s="217">
        <v>582</v>
      </c>
      <c r="H2571" s="217">
        <v>236</v>
      </c>
      <c r="I2571" s="199" t="s">
        <v>7347</v>
      </c>
      <c r="J2571" s="178" t="str">
        <f>_xlfn.XLOOKUP('FP&amp;A FEMA Mapping'!I2571,'FP&amp;A NFC Mapping'!M:M,'FP&amp;A NFC Mapping'!N:N)</f>
        <v>Engineering and Asset Management</v>
      </c>
    </row>
    <row r="2572" spans="1:10" ht="29.25">
      <c r="A2572" s="178" t="s">
        <v>7369</v>
      </c>
      <c r="B2572" s="178" t="s">
        <v>88</v>
      </c>
      <c r="C2572" s="178" t="s">
        <v>5938</v>
      </c>
      <c r="D2572" s="197" t="s">
        <v>5939</v>
      </c>
      <c r="E2572" s="198" t="s">
        <v>88</v>
      </c>
      <c r="F2572" s="217">
        <v>624</v>
      </c>
      <c r="G2572" s="217">
        <v>388</v>
      </c>
      <c r="H2572" s="217">
        <v>236</v>
      </c>
      <c r="I2572" s="199" t="s">
        <v>7347</v>
      </c>
      <c r="J2572" s="178" t="str">
        <f>_xlfn.XLOOKUP('FP&amp;A FEMA Mapping'!I2572,'FP&amp;A NFC Mapping'!M:M,'FP&amp;A NFC Mapping'!N:N)</f>
        <v>Engineering and Asset Management</v>
      </c>
    </row>
    <row r="2573" spans="1:10" ht="29.25">
      <c r="A2573" s="178" t="s">
        <v>7369</v>
      </c>
      <c r="B2573" s="178" t="s">
        <v>88</v>
      </c>
      <c r="C2573" s="178" t="s">
        <v>5940</v>
      </c>
      <c r="D2573" s="197" t="s">
        <v>5941</v>
      </c>
      <c r="E2573" s="198" t="s">
        <v>88</v>
      </c>
      <c r="F2573" s="217">
        <v>624</v>
      </c>
      <c r="G2573" s="217">
        <v>388</v>
      </c>
      <c r="H2573" s="217">
        <v>236</v>
      </c>
      <c r="I2573" s="199" t="s">
        <v>7347</v>
      </c>
      <c r="J2573" s="178" t="str">
        <f>_xlfn.XLOOKUP('FP&amp;A FEMA Mapping'!I2573,'FP&amp;A NFC Mapping'!M:M,'FP&amp;A NFC Mapping'!N:N)</f>
        <v>Engineering and Asset Management</v>
      </c>
    </row>
    <row r="2574" spans="1:10" ht="29.25">
      <c r="A2574" s="178" t="s">
        <v>7369</v>
      </c>
      <c r="B2574" s="178" t="s">
        <v>88</v>
      </c>
      <c r="C2574" s="178" t="s">
        <v>5942</v>
      </c>
      <c r="D2574" s="197" t="s">
        <v>5943</v>
      </c>
      <c r="E2574" s="198" t="s">
        <v>88</v>
      </c>
      <c r="F2574" s="217">
        <v>624</v>
      </c>
      <c r="G2574" s="217">
        <v>388</v>
      </c>
      <c r="H2574" s="217">
        <v>236</v>
      </c>
      <c r="I2574" s="199" t="s">
        <v>7347</v>
      </c>
      <c r="J2574" s="178" t="str">
        <f>_xlfn.XLOOKUP('FP&amp;A FEMA Mapping'!I2574,'FP&amp;A NFC Mapping'!M:M,'FP&amp;A NFC Mapping'!N:N)</f>
        <v>Engineering and Asset Management</v>
      </c>
    </row>
    <row r="2575" spans="1:10" ht="29.25">
      <c r="A2575" s="178" t="s">
        <v>7369</v>
      </c>
      <c r="B2575" s="178" t="s">
        <v>88</v>
      </c>
      <c r="C2575" s="178" t="s">
        <v>5944</v>
      </c>
      <c r="D2575" s="197" t="s">
        <v>5945</v>
      </c>
      <c r="E2575" s="198" t="s">
        <v>88</v>
      </c>
      <c r="F2575" s="217">
        <v>872</v>
      </c>
      <c r="G2575" s="217">
        <v>872</v>
      </c>
      <c r="H2575" s="217">
        <v>0</v>
      </c>
      <c r="I2575" s="199" t="s">
        <v>7347</v>
      </c>
      <c r="J2575" s="178" t="str">
        <f>_xlfn.XLOOKUP('FP&amp;A FEMA Mapping'!I2575,'FP&amp;A NFC Mapping'!M:M,'FP&amp;A NFC Mapping'!N:N)</f>
        <v>Engineering and Asset Management</v>
      </c>
    </row>
    <row r="2576" spans="1:10" ht="29.25">
      <c r="A2576" s="178" t="s">
        <v>7369</v>
      </c>
      <c r="B2576" s="178" t="s">
        <v>88</v>
      </c>
      <c r="C2576" s="178" t="s">
        <v>5946</v>
      </c>
      <c r="D2576" s="197" t="s">
        <v>5947</v>
      </c>
      <c r="E2576" s="198" t="s">
        <v>88</v>
      </c>
      <c r="F2576" s="217">
        <v>872</v>
      </c>
      <c r="G2576" s="217">
        <v>872</v>
      </c>
      <c r="H2576" s="217">
        <v>0</v>
      </c>
      <c r="I2576" s="199" t="s">
        <v>7347</v>
      </c>
      <c r="J2576" s="178" t="str">
        <f>_xlfn.XLOOKUP('FP&amp;A FEMA Mapping'!I2576,'FP&amp;A NFC Mapping'!M:M,'FP&amp;A NFC Mapping'!N:N)</f>
        <v>Engineering and Asset Management</v>
      </c>
    </row>
    <row r="2577" spans="1:10" ht="29.25">
      <c r="A2577" s="178" t="s">
        <v>7369</v>
      </c>
      <c r="B2577" s="178" t="s">
        <v>88</v>
      </c>
      <c r="C2577" s="178" t="s">
        <v>5948</v>
      </c>
      <c r="D2577" s="197" t="s">
        <v>5949</v>
      </c>
      <c r="E2577" s="198" t="s">
        <v>88</v>
      </c>
      <c r="F2577" s="217">
        <v>1505.77</v>
      </c>
      <c r="G2577" s="217">
        <v>1402.23</v>
      </c>
      <c r="H2577" s="217">
        <v>103.53999999999999</v>
      </c>
      <c r="I2577" s="199" t="s">
        <v>7347</v>
      </c>
      <c r="J2577" s="178" t="str">
        <f>_xlfn.XLOOKUP('FP&amp;A FEMA Mapping'!I2577,'FP&amp;A NFC Mapping'!M:M,'FP&amp;A NFC Mapping'!N:N)</f>
        <v>Engineering and Asset Management</v>
      </c>
    </row>
    <row r="2578" spans="1:10" ht="29.25">
      <c r="A2578" s="178" t="s">
        <v>7369</v>
      </c>
      <c r="B2578" s="178" t="s">
        <v>88</v>
      </c>
      <c r="C2578" s="178" t="s">
        <v>5950</v>
      </c>
      <c r="D2578" s="197" t="s">
        <v>5951</v>
      </c>
      <c r="E2578" s="198" t="s">
        <v>88</v>
      </c>
      <c r="F2578" s="217">
        <v>1648</v>
      </c>
      <c r="G2578" s="217">
        <v>1648</v>
      </c>
      <c r="H2578" s="217">
        <v>0</v>
      </c>
      <c r="I2578" s="199" t="s">
        <v>7347</v>
      </c>
      <c r="J2578" s="178" t="str">
        <f>_xlfn.XLOOKUP('FP&amp;A FEMA Mapping'!I2578,'FP&amp;A NFC Mapping'!M:M,'FP&amp;A NFC Mapping'!N:N)</f>
        <v>Engineering and Asset Management</v>
      </c>
    </row>
    <row r="2579" spans="1:10" ht="29.25">
      <c r="A2579" s="178" t="s">
        <v>7369</v>
      </c>
      <c r="B2579" s="178" t="s">
        <v>88</v>
      </c>
      <c r="C2579" s="178" t="s">
        <v>5952</v>
      </c>
      <c r="D2579" s="197" t="s">
        <v>5953</v>
      </c>
      <c r="E2579" s="198" t="s">
        <v>88</v>
      </c>
      <c r="F2579" s="217">
        <v>1163</v>
      </c>
      <c r="G2579" s="217">
        <v>1163</v>
      </c>
      <c r="H2579" s="217">
        <v>0</v>
      </c>
      <c r="I2579" s="199" t="s">
        <v>7347</v>
      </c>
      <c r="J2579" s="178" t="str">
        <f>_xlfn.XLOOKUP('FP&amp;A FEMA Mapping'!I2579,'FP&amp;A NFC Mapping'!M:M,'FP&amp;A NFC Mapping'!N:N)</f>
        <v>Engineering and Asset Management</v>
      </c>
    </row>
    <row r="2580" spans="1:10" ht="29.25">
      <c r="A2580" s="178" t="s">
        <v>7369</v>
      </c>
      <c r="B2580" s="178" t="s">
        <v>88</v>
      </c>
      <c r="C2580" s="178" t="s">
        <v>5954</v>
      </c>
      <c r="D2580" s="197" t="s">
        <v>5955</v>
      </c>
      <c r="E2580" s="198" t="s">
        <v>88</v>
      </c>
      <c r="F2580" s="217">
        <v>1066</v>
      </c>
      <c r="G2580" s="217">
        <v>1066</v>
      </c>
      <c r="H2580" s="217">
        <v>0</v>
      </c>
      <c r="I2580" s="199" t="s">
        <v>7347</v>
      </c>
      <c r="J2580" s="178" t="str">
        <f>_xlfn.XLOOKUP('FP&amp;A FEMA Mapping'!I2580,'FP&amp;A NFC Mapping'!M:M,'FP&amp;A NFC Mapping'!N:N)</f>
        <v>Engineering and Asset Management</v>
      </c>
    </row>
    <row r="2581" spans="1:10" ht="29.25">
      <c r="A2581" s="178" t="s">
        <v>7369</v>
      </c>
      <c r="B2581" s="178" t="s">
        <v>88</v>
      </c>
      <c r="C2581" s="178" t="s">
        <v>5956</v>
      </c>
      <c r="D2581" s="197" t="s">
        <v>5957</v>
      </c>
      <c r="E2581" s="198" t="s">
        <v>88</v>
      </c>
      <c r="F2581" s="217">
        <v>3410</v>
      </c>
      <c r="G2581" s="217">
        <v>3410</v>
      </c>
      <c r="H2581" s="217">
        <v>0</v>
      </c>
      <c r="I2581" s="199" t="s">
        <v>7347</v>
      </c>
      <c r="J2581" s="178" t="str">
        <f>_xlfn.XLOOKUP('FP&amp;A FEMA Mapping'!I2581,'FP&amp;A NFC Mapping'!M:M,'FP&amp;A NFC Mapping'!N:N)</f>
        <v>Engineering and Asset Management</v>
      </c>
    </row>
    <row r="2582" spans="1:10" ht="29.25">
      <c r="A2582" s="178" t="s">
        <v>7369</v>
      </c>
      <c r="B2582" s="178" t="s">
        <v>88</v>
      </c>
      <c r="C2582" s="178" t="s">
        <v>5958</v>
      </c>
      <c r="D2582" s="197" t="s">
        <v>5959</v>
      </c>
      <c r="E2582" s="198" t="s">
        <v>88</v>
      </c>
      <c r="F2582" s="217">
        <v>1269.3599999999999</v>
      </c>
      <c r="G2582" s="217">
        <v>1163</v>
      </c>
      <c r="H2582" s="217">
        <v>106.36</v>
      </c>
      <c r="I2582" s="199" t="s">
        <v>7347</v>
      </c>
      <c r="J2582" s="178" t="str">
        <f>_xlfn.XLOOKUP('FP&amp;A FEMA Mapping'!I2582,'FP&amp;A NFC Mapping'!M:M,'FP&amp;A NFC Mapping'!N:N)</f>
        <v>Engineering and Asset Management</v>
      </c>
    </row>
    <row r="2583" spans="1:10" ht="29.25">
      <c r="A2583" s="178" t="s">
        <v>7369</v>
      </c>
      <c r="B2583" s="178" t="s">
        <v>88</v>
      </c>
      <c r="C2583" s="178" t="s">
        <v>5960</v>
      </c>
      <c r="D2583" s="197" t="s">
        <v>5961</v>
      </c>
      <c r="E2583" s="198" t="s">
        <v>88</v>
      </c>
      <c r="F2583" s="217">
        <v>1357</v>
      </c>
      <c r="G2583" s="217">
        <v>1357</v>
      </c>
      <c r="H2583" s="217">
        <v>0</v>
      </c>
      <c r="I2583" s="199" t="s">
        <v>7347</v>
      </c>
      <c r="J2583" s="178" t="str">
        <f>_xlfn.XLOOKUP('FP&amp;A FEMA Mapping'!I2583,'FP&amp;A NFC Mapping'!M:M,'FP&amp;A NFC Mapping'!N:N)</f>
        <v>Engineering and Asset Management</v>
      </c>
    </row>
    <row r="2584" spans="1:10" ht="29.25">
      <c r="A2584" s="178" t="s">
        <v>7369</v>
      </c>
      <c r="B2584" s="178" t="s">
        <v>88</v>
      </c>
      <c r="C2584" s="178" t="s">
        <v>5962</v>
      </c>
      <c r="D2584" s="197" t="s">
        <v>5963</v>
      </c>
      <c r="E2584" s="198" t="s">
        <v>88</v>
      </c>
      <c r="F2584" s="217">
        <v>1294.1200000000001</v>
      </c>
      <c r="G2584" s="217">
        <v>1294.1200000000001</v>
      </c>
      <c r="H2584" s="217">
        <v>0</v>
      </c>
      <c r="I2584" s="199" t="s">
        <v>7347</v>
      </c>
      <c r="J2584" s="178" t="str">
        <f>_xlfn.XLOOKUP('FP&amp;A FEMA Mapping'!I2584,'FP&amp;A NFC Mapping'!M:M,'FP&amp;A NFC Mapping'!N:N)</f>
        <v>Engineering and Asset Management</v>
      </c>
    </row>
    <row r="2585" spans="1:10" ht="29.25">
      <c r="A2585" s="178" t="s">
        <v>7369</v>
      </c>
      <c r="B2585" s="178" t="s">
        <v>88</v>
      </c>
      <c r="C2585" s="178" t="s">
        <v>5964</v>
      </c>
      <c r="D2585" s="197" t="s">
        <v>5965</v>
      </c>
      <c r="E2585" s="198" t="s">
        <v>88</v>
      </c>
      <c r="F2585" s="217">
        <v>1454</v>
      </c>
      <c r="G2585" s="217">
        <v>1454</v>
      </c>
      <c r="H2585" s="217">
        <v>0</v>
      </c>
      <c r="I2585" s="199" t="s">
        <v>7347</v>
      </c>
      <c r="J2585" s="178" t="str">
        <f>_xlfn.XLOOKUP('FP&amp;A FEMA Mapping'!I2585,'FP&amp;A NFC Mapping'!M:M,'FP&amp;A NFC Mapping'!N:N)</f>
        <v>Engineering and Asset Management</v>
      </c>
    </row>
    <row r="2586" spans="1:10" ht="29.25">
      <c r="A2586" s="178" t="s">
        <v>7369</v>
      </c>
      <c r="B2586" s="178" t="s">
        <v>88</v>
      </c>
      <c r="C2586" s="178" t="s">
        <v>5966</v>
      </c>
      <c r="D2586" s="197" t="s">
        <v>5967</v>
      </c>
      <c r="E2586" s="198" t="s">
        <v>88</v>
      </c>
      <c r="F2586" s="217">
        <v>1356.34</v>
      </c>
      <c r="G2586" s="217">
        <v>1356.34</v>
      </c>
      <c r="H2586" s="217">
        <v>0</v>
      </c>
      <c r="I2586" s="199" t="s">
        <v>7347</v>
      </c>
      <c r="J2586" s="178" t="str">
        <f>_xlfn.XLOOKUP('FP&amp;A FEMA Mapping'!I2586,'FP&amp;A NFC Mapping'!M:M,'FP&amp;A NFC Mapping'!N:N)</f>
        <v>Engineering and Asset Management</v>
      </c>
    </row>
    <row r="2587" spans="1:10" ht="29.25">
      <c r="A2587" s="178" t="s">
        <v>7369</v>
      </c>
      <c r="B2587" s="178" t="s">
        <v>88</v>
      </c>
      <c r="C2587" s="178" t="s">
        <v>5968</v>
      </c>
      <c r="D2587" s="197" t="s">
        <v>5969</v>
      </c>
      <c r="E2587" s="198" t="s">
        <v>88</v>
      </c>
      <c r="F2587" s="217">
        <v>2746.21</v>
      </c>
      <c r="G2587" s="217">
        <v>2924.18</v>
      </c>
      <c r="H2587" s="217">
        <v>-177.97</v>
      </c>
      <c r="I2587" s="199" t="s">
        <v>7347</v>
      </c>
      <c r="J2587" s="178" t="str">
        <f>_xlfn.XLOOKUP('FP&amp;A FEMA Mapping'!I2587,'FP&amp;A NFC Mapping'!M:M,'FP&amp;A NFC Mapping'!N:N)</f>
        <v>Engineering and Asset Management</v>
      </c>
    </row>
    <row r="2588" spans="1:10" ht="29.25">
      <c r="A2588" s="178" t="s">
        <v>7369</v>
      </c>
      <c r="B2588" s="178" t="s">
        <v>88</v>
      </c>
      <c r="C2588" s="178" t="s">
        <v>5970</v>
      </c>
      <c r="D2588" s="197" t="s">
        <v>5971</v>
      </c>
      <c r="E2588" s="198" t="s">
        <v>88</v>
      </c>
      <c r="F2588" s="217">
        <v>43.769999999999982</v>
      </c>
      <c r="G2588" s="217">
        <v>1249</v>
      </c>
      <c r="H2588" s="217">
        <v>-1205.23</v>
      </c>
      <c r="I2588" s="199" t="s">
        <v>7347</v>
      </c>
      <c r="J2588" s="178" t="str">
        <f>_xlfn.XLOOKUP('FP&amp;A FEMA Mapping'!I2588,'FP&amp;A NFC Mapping'!M:M,'FP&amp;A NFC Mapping'!N:N)</f>
        <v>Engineering and Asset Management</v>
      </c>
    </row>
    <row r="2589" spans="1:10" ht="29.25">
      <c r="A2589" s="178" t="s">
        <v>7369</v>
      </c>
      <c r="B2589" s="178" t="s">
        <v>88</v>
      </c>
      <c r="C2589" s="178" t="s">
        <v>5972</v>
      </c>
      <c r="D2589" s="197" t="s">
        <v>5973</v>
      </c>
      <c r="E2589" s="198" t="s">
        <v>88</v>
      </c>
      <c r="F2589" s="217">
        <v>-226.98999999999887</v>
      </c>
      <c r="G2589" s="217">
        <v>4906.8</v>
      </c>
      <c r="H2589" s="217">
        <v>-5133.7899999999991</v>
      </c>
      <c r="I2589" s="199" t="s">
        <v>7347</v>
      </c>
      <c r="J2589" s="178" t="str">
        <f>_xlfn.XLOOKUP('FP&amp;A FEMA Mapping'!I2589,'FP&amp;A NFC Mapping'!M:M,'FP&amp;A NFC Mapping'!N:N)</f>
        <v>Engineering and Asset Management</v>
      </c>
    </row>
    <row r="2590" spans="1:10" ht="29.25">
      <c r="A2590" s="178" t="s">
        <v>7369</v>
      </c>
      <c r="B2590" s="178" t="s">
        <v>88</v>
      </c>
      <c r="C2590" s="178" t="s">
        <v>5974</v>
      </c>
      <c r="D2590" s="197" t="s">
        <v>5975</v>
      </c>
      <c r="E2590" s="198" t="s">
        <v>88</v>
      </c>
      <c r="F2590" s="217">
        <v>1998.94</v>
      </c>
      <c r="G2590" s="217">
        <v>1454</v>
      </c>
      <c r="H2590" s="217">
        <v>544.93999999999994</v>
      </c>
      <c r="I2590" s="199" t="s">
        <v>7347</v>
      </c>
      <c r="J2590" s="178" t="str">
        <f>_xlfn.XLOOKUP('FP&amp;A FEMA Mapping'!I2590,'FP&amp;A NFC Mapping'!M:M,'FP&amp;A NFC Mapping'!N:N)</f>
        <v>Engineering and Asset Management</v>
      </c>
    </row>
    <row r="2591" spans="1:10" ht="29.25">
      <c r="A2591" s="178" t="s">
        <v>7369</v>
      </c>
      <c r="B2591" s="178" t="s">
        <v>88</v>
      </c>
      <c r="C2591" s="178" t="s">
        <v>5976</v>
      </c>
      <c r="D2591" s="197" t="s">
        <v>5977</v>
      </c>
      <c r="E2591" s="198" t="s">
        <v>88</v>
      </c>
      <c r="F2591" s="217">
        <v>1454</v>
      </c>
      <c r="G2591" s="217">
        <v>1454</v>
      </c>
      <c r="H2591" s="217">
        <v>0</v>
      </c>
      <c r="I2591" s="199" t="s">
        <v>7347</v>
      </c>
      <c r="J2591" s="178" t="str">
        <f>_xlfn.XLOOKUP('FP&amp;A FEMA Mapping'!I2591,'FP&amp;A NFC Mapping'!M:M,'FP&amp;A NFC Mapping'!N:N)</f>
        <v>Engineering and Asset Management</v>
      </c>
    </row>
    <row r="2592" spans="1:10" ht="29.25">
      <c r="A2592" s="178" t="s">
        <v>7369</v>
      </c>
      <c r="B2592" s="178" t="s">
        <v>88</v>
      </c>
      <c r="C2592" s="178" t="s">
        <v>5978</v>
      </c>
      <c r="D2592" s="197" t="s">
        <v>5979</v>
      </c>
      <c r="E2592" s="198" t="s">
        <v>88</v>
      </c>
      <c r="F2592" s="217">
        <v>1454</v>
      </c>
      <c r="G2592" s="217">
        <v>1454</v>
      </c>
      <c r="H2592" s="217">
        <v>0</v>
      </c>
      <c r="I2592" s="199" t="s">
        <v>7347</v>
      </c>
      <c r="J2592" s="178" t="str">
        <f>_xlfn.XLOOKUP('FP&amp;A FEMA Mapping'!I2592,'FP&amp;A NFC Mapping'!M:M,'FP&amp;A NFC Mapping'!N:N)</f>
        <v>Engineering and Asset Management</v>
      </c>
    </row>
    <row r="2593" spans="1:10" ht="29.25">
      <c r="A2593" s="178" t="s">
        <v>7369</v>
      </c>
      <c r="B2593" s="178" t="s">
        <v>88</v>
      </c>
      <c r="C2593" s="178" t="s">
        <v>5980</v>
      </c>
      <c r="D2593" s="197" t="s">
        <v>5981</v>
      </c>
      <c r="E2593" s="198" t="s">
        <v>88</v>
      </c>
      <c r="F2593" s="217">
        <v>2.4900000000000091</v>
      </c>
      <c r="G2593" s="217">
        <v>1922.49</v>
      </c>
      <c r="H2593" s="217">
        <v>-1920</v>
      </c>
      <c r="I2593" s="199" t="s">
        <v>7347</v>
      </c>
      <c r="J2593" s="178" t="str">
        <f>_xlfn.XLOOKUP('FP&amp;A FEMA Mapping'!I2593,'FP&amp;A NFC Mapping'!M:M,'FP&amp;A NFC Mapping'!N:N)</f>
        <v>Engineering and Asset Management</v>
      </c>
    </row>
    <row r="2594" spans="1:10" ht="29.25">
      <c r="A2594" s="178" t="s">
        <v>7369</v>
      </c>
      <c r="B2594" s="178" t="s">
        <v>88</v>
      </c>
      <c r="C2594" s="178" t="s">
        <v>5982</v>
      </c>
      <c r="D2594" s="197" t="s">
        <v>5983</v>
      </c>
      <c r="E2594" s="198" t="s">
        <v>88</v>
      </c>
      <c r="F2594" s="217">
        <v>1354.65</v>
      </c>
      <c r="G2594" s="217">
        <v>1354.65</v>
      </c>
      <c r="H2594" s="217">
        <v>0</v>
      </c>
      <c r="I2594" s="199" t="s">
        <v>7347</v>
      </c>
      <c r="J2594" s="178" t="str">
        <f>_xlfn.XLOOKUP('FP&amp;A FEMA Mapping'!I2594,'FP&amp;A NFC Mapping'!M:M,'FP&amp;A NFC Mapping'!N:N)</f>
        <v>Engineering and Asset Management</v>
      </c>
    </row>
    <row r="2595" spans="1:10" ht="29.25">
      <c r="A2595" s="178" t="s">
        <v>7369</v>
      </c>
      <c r="B2595" s="178" t="s">
        <v>88</v>
      </c>
      <c r="C2595" s="178" t="s">
        <v>5984</v>
      </c>
      <c r="D2595" s="197" t="s">
        <v>5985</v>
      </c>
      <c r="E2595" s="198" t="s">
        <v>88</v>
      </c>
      <c r="F2595" s="217">
        <v>2212.3500000000004</v>
      </c>
      <c r="G2595" s="217">
        <v>2299.6800000000003</v>
      </c>
      <c r="H2595" s="217">
        <v>-87.33</v>
      </c>
      <c r="I2595" s="199" t="s">
        <v>7347</v>
      </c>
      <c r="J2595" s="178" t="str">
        <f>_xlfn.XLOOKUP('FP&amp;A FEMA Mapping'!I2595,'FP&amp;A NFC Mapping'!M:M,'FP&amp;A NFC Mapping'!N:N)</f>
        <v>Engineering and Asset Management</v>
      </c>
    </row>
    <row r="2596" spans="1:10" ht="29.25">
      <c r="A2596" s="178" t="s">
        <v>7369</v>
      </c>
      <c r="B2596" s="178" t="s">
        <v>88</v>
      </c>
      <c r="C2596" s="178" t="s">
        <v>5986</v>
      </c>
      <c r="D2596" s="197" t="s">
        <v>5987</v>
      </c>
      <c r="E2596" s="198" t="s">
        <v>88</v>
      </c>
      <c r="F2596" s="217">
        <v>3316.36</v>
      </c>
      <c r="G2596" s="217">
        <v>2830.88</v>
      </c>
      <c r="H2596" s="217">
        <v>485.48</v>
      </c>
      <c r="I2596" s="199" t="s">
        <v>7347</v>
      </c>
      <c r="J2596" s="178" t="str">
        <f>_xlfn.XLOOKUP('FP&amp;A FEMA Mapping'!I2596,'FP&amp;A NFC Mapping'!M:M,'FP&amp;A NFC Mapping'!N:N)</f>
        <v>Engineering and Asset Management</v>
      </c>
    </row>
    <row r="2597" spans="1:10" ht="29.25">
      <c r="A2597" s="178" t="s">
        <v>7369</v>
      </c>
      <c r="B2597" s="178" t="s">
        <v>88</v>
      </c>
      <c r="C2597" s="178" t="s">
        <v>5988</v>
      </c>
      <c r="D2597" s="197" t="s">
        <v>5989</v>
      </c>
      <c r="E2597" s="198" t="s">
        <v>88</v>
      </c>
      <c r="F2597" s="217">
        <v>969</v>
      </c>
      <c r="G2597" s="217">
        <v>969</v>
      </c>
      <c r="H2597" s="217">
        <v>0</v>
      </c>
      <c r="I2597" s="199" t="s">
        <v>7347</v>
      </c>
      <c r="J2597" s="178" t="str">
        <f>_xlfn.XLOOKUP('FP&amp;A FEMA Mapping'!I2597,'FP&amp;A NFC Mapping'!M:M,'FP&amp;A NFC Mapping'!N:N)</f>
        <v>Engineering and Asset Management</v>
      </c>
    </row>
    <row r="2598" spans="1:10" ht="29.25">
      <c r="A2598" s="178" t="s">
        <v>7369</v>
      </c>
      <c r="B2598" s="178" t="s">
        <v>88</v>
      </c>
      <c r="C2598" s="178" t="s">
        <v>5990</v>
      </c>
      <c r="D2598" s="197" t="s">
        <v>5991</v>
      </c>
      <c r="E2598" s="198" t="s">
        <v>88</v>
      </c>
      <c r="F2598" s="217">
        <v>3260.75</v>
      </c>
      <c r="G2598" s="217">
        <v>7496.5</v>
      </c>
      <c r="H2598" s="217">
        <v>-4235.75</v>
      </c>
      <c r="I2598" s="199" t="s">
        <v>7347</v>
      </c>
      <c r="J2598" s="178" t="str">
        <f>_xlfn.XLOOKUP('FP&amp;A FEMA Mapping'!I2598,'FP&amp;A NFC Mapping'!M:M,'FP&amp;A NFC Mapping'!N:N)</f>
        <v>Engineering and Asset Management</v>
      </c>
    </row>
    <row r="2599" spans="1:10" ht="29.25">
      <c r="A2599" s="178" t="s">
        <v>7369</v>
      </c>
      <c r="B2599" s="178" t="s">
        <v>88</v>
      </c>
      <c r="C2599" s="178" t="s">
        <v>5992</v>
      </c>
      <c r="D2599" s="197" t="s">
        <v>5993</v>
      </c>
      <c r="E2599" s="198" t="s">
        <v>88</v>
      </c>
      <c r="F2599" s="217">
        <v>1950.23</v>
      </c>
      <c r="G2599" s="217">
        <v>1730.3600000000001</v>
      </c>
      <c r="H2599" s="217">
        <v>219.87</v>
      </c>
      <c r="I2599" s="199" t="s">
        <v>7347</v>
      </c>
      <c r="J2599" s="178" t="str">
        <f>_xlfn.XLOOKUP('FP&amp;A FEMA Mapping'!I2599,'FP&amp;A NFC Mapping'!M:M,'FP&amp;A NFC Mapping'!N:N)</f>
        <v>Engineering and Asset Management</v>
      </c>
    </row>
    <row r="2600" spans="1:10" ht="29.25">
      <c r="A2600" s="178" t="s">
        <v>7369</v>
      </c>
      <c r="B2600" s="178" t="s">
        <v>88</v>
      </c>
      <c r="C2600" s="178" t="s">
        <v>5994</v>
      </c>
      <c r="D2600" s="197" t="s">
        <v>5995</v>
      </c>
      <c r="E2600" s="198" t="s">
        <v>88</v>
      </c>
      <c r="F2600" s="217">
        <v>2169.7600000000002</v>
      </c>
      <c r="G2600" s="217">
        <v>1163</v>
      </c>
      <c r="H2600" s="217">
        <v>1006.76</v>
      </c>
      <c r="I2600" s="199" t="s">
        <v>7347</v>
      </c>
      <c r="J2600" s="178" t="str">
        <f>_xlfn.XLOOKUP('FP&amp;A FEMA Mapping'!I2600,'FP&amp;A NFC Mapping'!M:M,'FP&amp;A NFC Mapping'!N:N)</f>
        <v>Engineering and Asset Management</v>
      </c>
    </row>
    <row r="2601" spans="1:10" ht="29.25">
      <c r="A2601" s="178" t="s">
        <v>7369</v>
      </c>
      <c r="B2601" s="178" t="s">
        <v>88</v>
      </c>
      <c r="C2601" s="178" t="s">
        <v>5996</v>
      </c>
      <c r="D2601" s="197" t="s">
        <v>5997</v>
      </c>
      <c r="E2601" s="198" t="s">
        <v>88</v>
      </c>
      <c r="F2601" s="217">
        <v>1883.01</v>
      </c>
      <c r="G2601" s="217">
        <v>1431.86</v>
      </c>
      <c r="H2601" s="217">
        <v>451.15000000000009</v>
      </c>
      <c r="I2601" s="199" t="s">
        <v>7347</v>
      </c>
      <c r="J2601" s="178" t="str">
        <f>_xlfn.XLOOKUP('FP&amp;A FEMA Mapping'!I2601,'FP&amp;A NFC Mapping'!M:M,'FP&amp;A NFC Mapping'!N:N)</f>
        <v>Engineering and Asset Management</v>
      </c>
    </row>
    <row r="2602" spans="1:10" ht="29.25">
      <c r="A2602" s="178" t="s">
        <v>7369</v>
      </c>
      <c r="B2602" s="178" t="s">
        <v>88</v>
      </c>
      <c r="C2602" s="178" t="s">
        <v>5998</v>
      </c>
      <c r="D2602" s="197" t="s">
        <v>5999</v>
      </c>
      <c r="E2602" s="198" t="s">
        <v>88</v>
      </c>
      <c r="F2602" s="217">
        <v>30.079999999999984</v>
      </c>
      <c r="G2602" s="217">
        <v>30.079999999999984</v>
      </c>
      <c r="H2602" s="217">
        <v>0</v>
      </c>
      <c r="I2602" s="199" t="s">
        <v>7347</v>
      </c>
      <c r="J2602" s="178" t="str">
        <f>_xlfn.XLOOKUP('FP&amp;A FEMA Mapping'!I2602,'FP&amp;A NFC Mapping'!M:M,'FP&amp;A NFC Mapping'!N:N)</f>
        <v>Engineering and Asset Management</v>
      </c>
    </row>
    <row r="2603" spans="1:10" ht="29.25">
      <c r="A2603" s="178" t="s">
        <v>7369</v>
      </c>
      <c r="B2603" s="178" t="s">
        <v>88</v>
      </c>
      <c r="C2603" s="178" t="s">
        <v>6000</v>
      </c>
      <c r="D2603" s="197" t="s">
        <v>6001</v>
      </c>
      <c r="E2603" s="198" t="s">
        <v>88</v>
      </c>
      <c r="F2603" s="217">
        <v>2039.3400000000001</v>
      </c>
      <c r="G2603" s="217">
        <v>-0.44</v>
      </c>
      <c r="H2603" s="217">
        <v>2039.7800000000002</v>
      </c>
      <c r="I2603" s="199" t="s">
        <v>7347</v>
      </c>
      <c r="J2603" s="178" t="str">
        <f>_xlfn.XLOOKUP('FP&amp;A FEMA Mapping'!I2603,'FP&amp;A NFC Mapping'!M:M,'FP&amp;A NFC Mapping'!N:N)</f>
        <v>Engineering and Asset Management</v>
      </c>
    </row>
    <row r="2604" spans="1:10" ht="29.25">
      <c r="A2604" s="178" t="s">
        <v>7369</v>
      </c>
      <c r="B2604" s="178" t="s">
        <v>88</v>
      </c>
      <c r="C2604" s="178" t="s">
        <v>6002</v>
      </c>
      <c r="D2604" s="197" t="s">
        <v>6003</v>
      </c>
      <c r="E2604" s="198" t="s">
        <v>88</v>
      </c>
      <c r="F2604" s="217">
        <v>0</v>
      </c>
      <c r="G2604" s="217">
        <v>0</v>
      </c>
      <c r="H2604" s="217">
        <v>0</v>
      </c>
      <c r="I2604" s="199" t="s">
        <v>7347</v>
      </c>
      <c r="J2604" s="178" t="str">
        <f>_xlfn.XLOOKUP('FP&amp;A FEMA Mapping'!I2604,'FP&amp;A NFC Mapping'!M:M,'FP&amp;A NFC Mapping'!N:N)</f>
        <v>Engineering and Asset Management</v>
      </c>
    </row>
    <row r="2605" spans="1:10" ht="29.25">
      <c r="A2605" s="178" t="s">
        <v>7369</v>
      </c>
      <c r="B2605" s="178" t="s">
        <v>88</v>
      </c>
      <c r="C2605" s="178" t="s">
        <v>6004</v>
      </c>
      <c r="D2605" s="197" t="s">
        <v>6005</v>
      </c>
      <c r="E2605" s="198" t="s">
        <v>88</v>
      </c>
      <c r="F2605" s="217">
        <v>0</v>
      </c>
      <c r="G2605" s="217">
        <v>0</v>
      </c>
      <c r="H2605" s="217">
        <v>0</v>
      </c>
      <c r="I2605" s="199" t="s">
        <v>7347</v>
      </c>
      <c r="J2605" s="178" t="str">
        <f>_xlfn.XLOOKUP('FP&amp;A FEMA Mapping'!I2605,'FP&amp;A NFC Mapping'!M:M,'FP&amp;A NFC Mapping'!N:N)</f>
        <v>Engineering and Asset Management</v>
      </c>
    </row>
    <row r="2606" spans="1:10" ht="29.25">
      <c r="A2606" s="178" t="s">
        <v>7369</v>
      </c>
      <c r="B2606" s="178" t="s">
        <v>88</v>
      </c>
      <c r="C2606" s="178" t="s">
        <v>6006</v>
      </c>
      <c r="D2606" s="197" t="s">
        <v>6007</v>
      </c>
      <c r="E2606" s="198" t="s">
        <v>88</v>
      </c>
      <c r="F2606" s="217">
        <v>1103.5199999999995</v>
      </c>
      <c r="G2606" s="217">
        <v>6153.5199999999995</v>
      </c>
      <c r="H2606" s="217">
        <v>-5050</v>
      </c>
      <c r="I2606" s="199" t="s">
        <v>7347</v>
      </c>
      <c r="J2606" s="178" t="str">
        <f>_xlfn.XLOOKUP('FP&amp;A FEMA Mapping'!I2606,'FP&amp;A NFC Mapping'!M:M,'FP&amp;A NFC Mapping'!N:N)</f>
        <v>Engineering and Asset Management</v>
      </c>
    </row>
    <row r="2607" spans="1:10" ht="29.25">
      <c r="A2607" s="178" t="s">
        <v>7369</v>
      </c>
      <c r="B2607" s="178" t="s">
        <v>88</v>
      </c>
      <c r="C2607" s="178" t="s">
        <v>6008</v>
      </c>
      <c r="D2607" s="197" t="s">
        <v>6009</v>
      </c>
      <c r="E2607" s="198" t="s">
        <v>88</v>
      </c>
      <c r="F2607" s="217">
        <v>213.98000000000002</v>
      </c>
      <c r="G2607" s="217">
        <v>0</v>
      </c>
      <c r="H2607" s="217">
        <v>213.98000000000002</v>
      </c>
      <c r="I2607" s="199" t="s">
        <v>7347</v>
      </c>
      <c r="J2607" s="178" t="str">
        <f>_xlfn.XLOOKUP('FP&amp;A FEMA Mapping'!I2607,'FP&amp;A NFC Mapping'!M:M,'FP&amp;A NFC Mapping'!N:N)</f>
        <v>Engineering and Asset Management</v>
      </c>
    </row>
    <row r="2608" spans="1:10" ht="29.25">
      <c r="A2608" s="178" t="s">
        <v>7369</v>
      </c>
      <c r="B2608" s="178" t="s">
        <v>88</v>
      </c>
      <c r="C2608" s="178" t="s">
        <v>6010</v>
      </c>
      <c r="D2608" s="197" t="s">
        <v>6011</v>
      </c>
      <c r="E2608" s="198" t="s">
        <v>88</v>
      </c>
      <c r="F2608" s="217">
        <v>0</v>
      </c>
      <c r="G2608" s="217">
        <v>0</v>
      </c>
      <c r="H2608" s="217">
        <v>0</v>
      </c>
      <c r="I2608" s="199" t="s">
        <v>7347</v>
      </c>
      <c r="J2608" s="178" t="str">
        <f>_xlfn.XLOOKUP('FP&amp;A FEMA Mapping'!I2608,'FP&amp;A NFC Mapping'!M:M,'FP&amp;A NFC Mapping'!N:N)</f>
        <v>Engineering and Asset Management</v>
      </c>
    </row>
    <row r="2609" spans="1:10" ht="29.25">
      <c r="A2609" s="178" t="s">
        <v>7369</v>
      </c>
      <c r="B2609" s="178" t="s">
        <v>88</v>
      </c>
      <c r="C2609" s="178" t="s">
        <v>6012</v>
      </c>
      <c r="D2609" s="197" t="s">
        <v>6013</v>
      </c>
      <c r="E2609" s="198" t="s">
        <v>88</v>
      </c>
      <c r="F2609" s="217">
        <v>97.309999999999945</v>
      </c>
      <c r="G2609" s="217">
        <v>-728.73</v>
      </c>
      <c r="H2609" s="217">
        <v>826.04</v>
      </c>
      <c r="I2609" s="199" t="s">
        <v>7347</v>
      </c>
      <c r="J2609" s="178" t="str">
        <f>_xlfn.XLOOKUP('FP&amp;A FEMA Mapping'!I2609,'FP&amp;A NFC Mapping'!M:M,'FP&amp;A NFC Mapping'!N:N)</f>
        <v>Engineering and Asset Management</v>
      </c>
    </row>
    <row r="2610" spans="1:10" ht="29.25">
      <c r="A2610" s="178" t="s">
        <v>7369</v>
      </c>
      <c r="B2610" s="178" t="s">
        <v>88</v>
      </c>
      <c r="C2610" s="178" t="s">
        <v>6014</v>
      </c>
      <c r="D2610" s="197" t="s">
        <v>6015</v>
      </c>
      <c r="E2610" s="198" t="s">
        <v>88</v>
      </c>
      <c r="F2610" s="217">
        <v>345.28000000000009</v>
      </c>
      <c r="G2610" s="217">
        <v>-0.34</v>
      </c>
      <c r="H2610" s="217">
        <v>345.62000000000006</v>
      </c>
      <c r="I2610" s="199" t="s">
        <v>7347</v>
      </c>
      <c r="J2610" s="178" t="str">
        <f>_xlfn.XLOOKUP('FP&amp;A FEMA Mapping'!I2610,'FP&amp;A NFC Mapping'!M:M,'FP&amp;A NFC Mapping'!N:N)</f>
        <v>Engineering and Asset Management</v>
      </c>
    </row>
    <row r="2611" spans="1:10" ht="29.25">
      <c r="A2611" s="178" t="s">
        <v>7369</v>
      </c>
      <c r="B2611" s="178" t="s">
        <v>88</v>
      </c>
      <c r="C2611" s="178" t="s">
        <v>6016</v>
      </c>
      <c r="D2611" s="197" t="s">
        <v>6017</v>
      </c>
      <c r="E2611" s="198" t="s">
        <v>88</v>
      </c>
      <c r="F2611" s="217">
        <v>7948.4400000000005</v>
      </c>
      <c r="G2611" s="217">
        <v>7948.4400000000005</v>
      </c>
      <c r="H2611" s="217">
        <v>0</v>
      </c>
      <c r="I2611" s="199" t="s">
        <v>7347</v>
      </c>
      <c r="J2611" s="178" t="str">
        <f>_xlfn.XLOOKUP('FP&amp;A FEMA Mapping'!I2611,'FP&amp;A NFC Mapping'!M:M,'FP&amp;A NFC Mapping'!N:N)</f>
        <v>Engineering and Asset Management</v>
      </c>
    </row>
    <row r="2612" spans="1:10" ht="29.25">
      <c r="A2612" s="178" t="s">
        <v>7369</v>
      </c>
      <c r="B2612" s="178" t="s">
        <v>88</v>
      </c>
      <c r="C2612" s="178" t="s">
        <v>6018</v>
      </c>
      <c r="D2612" s="197" t="s">
        <v>6019</v>
      </c>
      <c r="E2612" s="198" t="s">
        <v>88</v>
      </c>
      <c r="F2612" s="217">
        <v>4628.08</v>
      </c>
      <c r="G2612" s="217">
        <v>750.04000000000008</v>
      </c>
      <c r="H2612" s="217">
        <v>3878.04</v>
      </c>
      <c r="I2612" s="199" t="s">
        <v>7347</v>
      </c>
      <c r="J2612" s="178" t="str">
        <f>_xlfn.XLOOKUP('FP&amp;A FEMA Mapping'!I2612,'FP&amp;A NFC Mapping'!M:M,'FP&amp;A NFC Mapping'!N:N)</f>
        <v>Engineering and Asset Management</v>
      </c>
    </row>
    <row r="2613" spans="1:10" ht="29.25">
      <c r="A2613" s="178" t="s">
        <v>7369</v>
      </c>
      <c r="B2613" s="178" t="s">
        <v>88</v>
      </c>
      <c r="C2613" s="178" t="s">
        <v>6020</v>
      </c>
      <c r="D2613" s="197" t="s">
        <v>6021</v>
      </c>
      <c r="E2613" s="198" t="s">
        <v>88</v>
      </c>
      <c r="F2613" s="217">
        <v>0</v>
      </c>
      <c r="G2613" s="217">
        <v>0</v>
      </c>
      <c r="H2613" s="217">
        <v>0</v>
      </c>
      <c r="I2613" s="199" t="s">
        <v>7347</v>
      </c>
      <c r="J2613" s="178" t="str">
        <f>_xlfn.XLOOKUP('FP&amp;A FEMA Mapping'!I2613,'FP&amp;A NFC Mapping'!M:M,'FP&amp;A NFC Mapping'!N:N)</f>
        <v>Engineering and Asset Management</v>
      </c>
    </row>
    <row r="2614" spans="1:10" ht="29.25">
      <c r="A2614" s="178" t="s">
        <v>7369</v>
      </c>
      <c r="B2614" s="178" t="s">
        <v>88</v>
      </c>
      <c r="C2614" s="178" t="s">
        <v>6022</v>
      </c>
      <c r="D2614" s="197" t="s">
        <v>6023</v>
      </c>
      <c r="E2614" s="198" t="s">
        <v>88</v>
      </c>
      <c r="F2614" s="217">
        <v>1352</v>
      </c>
      <c r="G2614" s="217">
        <v>0</v>
      </c>
      <c r="H2614" s="217">
        <v>1352</v>
      </c>
      <c r="I2614" s="199" t="s">
        <v>7347</v>
      </c>
      <c r="J2614" s="178" t="str">
        <f>_xlfn.XLOOKUP('FP&amp;A FEMA Mapping'!I2614,'FP&amp;A NFC Mapping'!M:M,'FP&amp;A NFC Mapping'!N:N)</f>
        <v>Engineering and Asset Management</v>
      </c>
    </row>
    <row r="2615" spans="1:10" ht="29.25">
      <c r="A2615" s="178" t="s">
        <v>7369</v>
      </c>
      <c r="B2615" s="178" t="s">
        <v>88</v>
      </c>
      <c r="C2615" s="178" t="s">
        <v>6024</v>
      </c>
      <c r="D2615" s="197" t="s">
        <v>6025</v>
      </c>
      <c r="E2615" s="198" t="s">
        <v>88</v>
      </c>
      <c r="F2615" s="217">
        <v>1463.63</v>
      </c>
      <c r="G2615" s="217">
        <v>-0.37</v>
      </c>
      <c r="H2615" s="217">
        <v>1464</v>
      </c>
      <c r="I2615" s="199" t="s">
        <v>7347</v>
      </c>
      <c r="J2615" s="178" t="str">
        <f>_xlfn.XLOOKUP('FP&amp;A FEMA Mapping'!I2615,'FP&amp;A NFC Mapping'!M:M,'FP&amp;A NFC Mapping'!N:N)</f>
        <v>Engineering and Asset Management</v>
      </c>
    </row>
    <row r="2616" spans="1:10" ht="29.25">
      <c r="A2616" s="178" t="s">
        <v>7369</v>
      </c>
      <c r="B2616" s="178" t="s">
        <v>88</v>
      </c>
      <c r="C2616" s="178" t="s">
        <v>6026</v>
      </c>
      <c r="D2616" s="197" t="s">
        <v>6027</v>
      </c>
      <c r="E2616" s="198" t="s">
        <v>88</v>
      </c>
      <c r="F2616" s="217">
        <v>1461.79</v>
      </c>
      <c r="G2616" s="217">
        <v>-2.21</v>
      </c>
      <c r="H2616" s="217">
        <v>1464</v>
      </c>
      <c r="I2616" s="199" t="s">
        <v>7347</v>
      </c>
      <c r="J2616" s="178" t="str">
        <f>_xlfn.XLOOKUP('FP&amp;A FEMA Mapping'!I2616,'FP&amp;A NFC Mapping'!M:M,'FP&amp;A NFC Mapping'!N:N)</f>
        <v>Engineering and Asset Management</v>
      </c>
    </row>
    <row r="2617" spans="1:10" ht="29.25">
      <c r="A2617" s="178" t="s">
        <v>7369</v>
      </c>
      <c r="B2617" s="178" t="s">
        <v>88</v>
      </c>
      <c r="C2617" s="178" t="s">
        <v>6028</v>
      </c>
      <c r="D2617" s="197" t="s">
        <v>6029</v>
      </c>
      <c r="E2617" s="198" t="s">
        <v>88</v>
      </c>
      <c r="F2617" s="217">
        <v>3009.9400000000005</v>
      </c>
      <c r="G2617" s="217">
        <v>0</v>
      </c>
      <c r="H2617" s="217">
        <v>3009.9400000000005</v>
      </c>
      <c r="I2617" s="199" t="s">
        <v>7347</v>
      </c>
      <c r="J2617" s="178" t="str">
        <f>_xlfn.XLOOKUP('FP&amp;A FEMA Mapping'!I2617,'FP&amp;A NFC Mapping'!M:M,'FP&amp;A NFC Mapping'!N:N)</f>
        <v>Engineering and Asset Management</v>
      </c>
    </row>
    <row r="2618" spans="1:10" ht="29.25">
      <c r="A2618" s="178" t="s">
        <v>7369</v>
      </c>
      <c r="B2618" s="178" t="s">
        <v>88</v>
      </c>
      <c r="C2618" s="178" t="s">
        <v>6030</v>
      </c>
      <c r="D2618" s="197" t="s">
        <v>6031</v>
      </c>
      <c r="E2618" s="198" t="s">
        <v>88</v>
      </c>
      <c r="F2618" s="217">
        <v>1845.31</v>
      </c>
      <c r="G2618" s="217">
        <v>153.57</v>
      </c>
      <c r="H2618" s="217">
        <v>1691.74</v>
      </c>
      <c r="I2618" s="199" t="s">
        <v>7347</v>
      </c>
      <c r="J2618" s="178" t="str">
        <f>_xlfn.XLOOKUP('FP&amp;A FEMA Mapping'!I2618,'FP&amp;A NFC Mapping'!M:M,'FP&amp;A NFC Mapping'!N:N)</f>
        <v>Engineering and Asset Management</v>
      </c>
    </row>
    <row r="2619" spans="1:10" ht="29.25">
      <c r="A2619" s="178" t="s">
        <v>7369</v>
      </c>
      <c r="B2619" s="178" t="s">
        <v>88</v>
      </c>
      <c r="C2619" s="178" t="s">
        <v>6032</v>
      </c>
      <c r="D2619" s="197" t="s">
        <v>6033</v>
      </c>
      <c r="E2619" s="198" t="s">
        <v>88</v>
      </c>
      <c r="F2619" s="217">
        <v>1464</v>
      </c>
      <c r="G2619" s="217">
        <v>0</v>
      </c>
      <c r="H2619" s="217">
        <v>1464</v>
      </c>
      <c r="I2619" s="199" t="s">
        <v>7347</v>
      </c>
      <c r="J2619" s="178" t="str">
        <f>_xlfn.XLOOKUP('FP&amp;A FEMA Mapping'!I2619,'FP&amp;A NFC Mapping'!M:M,'FP&amp;A NFC Mapping'!N:N)</f>
        <v>Engineering and Asset Management</v>
      </c>
    </row>
    <row r="2620" spans="1:10" ht="29.25">
      <c r="A2620" s="178" t="s">
        <v>7369</v>
      </c>
      <c r="B2620" s="178" t="s">
        <v>88</v>
      </c>
      <c r="C2620" s="178" t="s">
        <v>6034</v>
      </c>
      <c r="D2620" s="197" t="s">
        <v>6035</v>
      </c>
      <c r="E2620" s="198" t="s">
        <v>88</v>
      </c>
      <c r="F2620" s="217">
        <v>1482.93</v>
      </c>
      <c r="G2620" s="217">
        <v>18.93</v>
      </c>
      <c r="H2620" s="217">
        <v>1464</v>
      </c>
      <c r="I2620" s="199" t="s">
        <v>7347</v>
      </c>
      <c r="J2620" s="178" t="str">
        <f>_xlfn.XLOOKUP('FP&amp;A FEMA Mapping'!I2620,'FP&amp;A NFC Mapping'!M:M,'FP&amp;A NFC Mapping'!N:N)</f>
        <v>Engineering and Asset Management</v>
      </c>
    </row>
    <row r="2621" spans="1:10" ht="29.25">
      <c r="A2621" s="178" t="s">
        <v>7369</v>
      </c>
      <c r="B2621" s="178" t="s">
        <v>88</v>
      </c>
      <c r="C2621" s="178" t="s">
        <v>6036</v>
      </c>
      <c r="D2621" s="197" t="s">
        <v>6037</v>
      </c>
      <c r="E2621" s="198" t="s">
        <v>88</v>
      </c>
      <c r="F2621" s="217">
        <v>2118.0899999999992</v>
      </c>
      <c r="G2621" s="217">
        <v>273.21999999999935</v>
      </c>
      <c r="H2621" s="217">
        <v>1844.87</v>
      </c>
      <c r="I2621" s="199" t="s">
        <v>7347</v>
      </c>
      <c r="J2621" s="178" t="str">
        <f>_xlfn.XLOOKUP('FP&amp;A FEMA Mapping'!I2621,'FP&amp;A NFC Mapping'!M:M,'FP&amp;A NFC Mapping'!N:N)</f>
        <v>Engineering and Asset Management</v>
      </c>
    </row>
    <row r="2622" spans="1:10" ht="29.25">
      <c r="A2622" s="178" t="s">
        <v>7369</v>
      </c>
      <c r="B2622" s="178" t="s">
        <v>88</v>
      </c>
      <c r="C2622" s="178" t="s">
        <v>6038</v>
      </c>
      <c r="D2622" s="197" t="s">
        <v>6039</v>
      </c>
      <c r="E2622" s="198" t="s">
        <v>88</v>
      </c>
      <c r="F2622" s="217">
        <v>1463.93</v>
      </c>
      <c r="G2622" s="217">
        <v>-7.0000000000000007E-2</v>
      </c>
      <c r="H2622" s="217">
        <v>1464</v>
      </c>
      <c r="I2622" s="199" t="s">
        <v>7347</v>
      </c>
      <c r="J2622" s="178" t="str">
        <f>_xlfn.XLOOKUP('FP&amp;A FEMA Mapping'!I2622,'FP&amp;A NFC Mapping'!M:M,'FP&amp;A NFC Mapping'!N:N)</f>
        <v>Engineering and Asset Management</v>
      </c>
    </row>
    <row r="2623" spans="1:10" ht="29.25">
      <c r="A2623" s="178" t="s">
        <v>7369</v>
      </c>
      <c r="B2623" s="178" t="s">
        <v>88</v>
      </c>
      <c r="C2623" s="178" t="s">
        <v>6040</v>
      </c>
      <c r="D2623" s="197" t="s">
        <v>6041</v>
      </c>
      <c r="E2623" s="198" t="s">
        <v>88</v>
      </c>
      <c r="F2623" s="217">
        <v>1352</v>
      </c>
      <c r="G2623" s="217">
        <v>0</v>
      </c>
      <c r="H2623" s="217">
        <v>1352</v>
      </c>
      <c r="I2623" s="199" t="s">
        <v>7347</v>
      </c>
      <c r="J2623" s="178" t="str">
        <f>_xlfn.XLOOKUP('FP&amp;A FEMA Mapping'!I2623,'FP&amp;A NFC Mapping'!M:M,'FP&amp;A NFC Mapping'!N:N)</f>
        <v>Engineering and Asset Management</v>
      </c>
    </row>
    <row r="2624" spans="1:10" ht="29.25">
      <c r="A2624" s="178" t="s">
        <v>7369</v>
      </c>
      <c r="B2624" s="178" t="s">
        <v>88</v>
      </c>
      <c r="C2624" s="178" t="s">
        <v>6042</v>
      </c>
      <c r="D2624" s="197" t="s">
        <v>6043</v>
      </c>
      <c r="E2624" s="198" t="s">
        <v>88</v>
      </c>
      <c r="F2624" s="217">
        <v>3455</v>
      </c>
      <c r="G2624" s="217">
        <v>1540</v>
      </c>
      <c r="H2624" s="217">
        <v>1915</v>
      </c>
      <c r="I2624" s="199" t="s">
        <v>7347</v>
      </c>
      <c r="J2624" s="178" t="str">
        <f>_xlfn.XLOOKUP('FP&amp;A FEMA Mapping'!I2624,'FP&amp;A NFC Mapping'!M:M,'FP&amp;A NFC Mapping'!N:N)</f>
        <v>Engineering and Asset Management</v>
      </c>
    </row>
    <row r="2625" spans="1:10" ht="29.25">
      <c r="A2625" s="178" t="s">
        <v>7369</v>
      </c>
      <c r="B2625" s="178" t="s">
        <v>88</v>
      </c>
      <c r="C2625" s="178" t="s">
        <v>6044</v>
      </c>
      <c r="D2625" s="197" t="s">
        <v>6045</v>
      </c>
      <c r="E2625" s="198" t="s">
        <v>88</v>
      </c>
      <c r="F2625" s="217">
        <v>1286.23</v>
      </c>
      <c r="G2625" s="217">
        <v>-60.210000000000008</v>
      </c>
      <c r="H2625" s="217">
        <v>1346.44</v>
      </c>
      <c r="I2625" s="199" t="s">
        <v>7347</v>
      </c>
      <c r="J2625" s="178" t="str">
        <f>_xlfn.XLOOKUP('FP&amp;A FEMA Mapping'!I2625,'FP&amp;A NFC Mapping'!M:M,'FP&amp;A NFC Mapping'!N:N)</f>
        <v>Engineering and Asset Management</v>
      </c>
    </row>
    <row r="2626" spans="1:10" ht="29.25">
      <c r="A2626" s="178" t="s">
        <v>7369</v>
      </c>
      <c r="B2626" s="178" t="s">
        <v>88</v>
      </c>
      <c r="C2626" s="178" t="s">
        <v>6046</v>
      </c>
      <c r="D2626" s="197" t="s">
        <v>6047</v>
      </c>
      <c r="E2626" s="198" t="s">
        <v>88</v>
      </c>
      <c r="F2626" s="217">
        <v>871.11000000000013</v>
      </c>
      <c r="G2626" s="217">
        <v>187.89000000000004</v>
      </c>
      <c r="H2626" s="217">
        <v>683.22</v>
      </c>
      <c r="I2626" s="199" t="s">
        <v>7347</v>
      </c>
      <c r="J2626" s="178" t="str">
        <f>_xlfn.XLOOKUP('FP&amp;A FEMA Mapping'!I2626,'FP&amp;A NFC Mapping'!M:M,'FP&amp;A NFC Mapping'!N:N)</f>
        <v>Engineering and Asset Management</v>
      </c>
    </row>
    <row r="2627" spans="1:10" ht="29.25">
      <c r="A2627" s="178" t="s">
        <v>7369</v>
      </c>
      <c r="B2627" s="178" t="s">
        <v>88</v>
      </c>
      <c r="C2627" s="178" t="s">
        <v>6048</v>
      </c>
      <c r="D2627" s="197" t="s">
        <v>6049</v>
      </c>
      <c r="E2627" s="198" t="s">
        <v>88</v>
      </c>
      <c r="F2627" s="217">
        <v>0</v>
      </c>
      <c r="G2627" s="217">
        <v>0</v>
      </c>
      <c r="H2627" s="217">
        <v>0</v>
      </c>
      <c r="I2627" s="199" t="s">
        <v>7347</v>
      </c>
      <c r="J2627" s="178" t="str">
        <f>_xlfn.XLOOKUP('FP&amp;A FEMA Mapping'!I2627,'FP&amp;A NFC Mapping'!M:M,'FP&amp;A NFC Mapping'!N:N)</f>
        <v>Engineering and Asset Management</v>
      </c>
    </row>
    <row r="2628" spans="1:10" ht="29.25">
      <c r="A2628" s="178" t="s">
        <v>7369</v>
      </c>
      <c r="B2628" s="178" t="s">
        <v>88</v>
      </c>
      <c r="C2628" s="178" t="s">
        <v>6050</v>
      </c>
      <c r="D2628" s="197" t="s">
        <v>6051</v>
      </c>
      <c r="E2628" s="198" t="s">
        <v>88</v>
      </c>
      <c r="F2628" s="217">
        <v>903.54</v>
      </c>
      <c r="G2628" s="217">
        <v>0</v>
      </c>
      <c r="H2628" s="217">
        <v>903.54</v>
      </c>
      <c r="I2628" s="199" t="s">
        <v>7347</v>
      </c>
      <c r="J2628" s="178" t="str">
        <f>_xlfn.XLOOKUP('FP&amp;A FEMA Mapping'!I2628,'FP&amp;A NFC Mapping'!M:M,'FP&amp;A NFC Mapping'!N:N)</f>
        <v>Engineering and Asset Management</v>
      </c>
    </row>
    <row r="2629" spans="1:10" ht="29.25">
      <c r="A2629" s="178" t="s">
        <v>7369</v>
      </c>
      <c r="B2629" s="178" t="s">
        <v>88</v>
      </c>
      <c r="C2629" s="178" t="s">
        <v>6052</v>
      </c>
      <c r="D2629" s="197" t="s">
        <v>6053</v>
      </c>
      <c r="E2629" s="198" t="s">
        <v>88</v>
      </c>
      <c r="F2629" s="217">
        <v>1398.23</v>
      </c>
      <c r="G2629" s="217">
        <v>1147.3800000000001</v>
      </c>
      <c r="H2629" s="217">
        <v>250.85</v>
      </c>
      <c r="I2629" s="199" t="s">
        <v>7347</v>
      </c>
      <c r="J2629" s="178" t="str">
        <f>_xlfn.XLOOKUP('FP&amp;A FEMA Mapping'!I2629,'FP&amp;A NFC Mapping'!M:M,'FP&amp;A NFC Mapping'!N:N)</f>
        <v>Engineering and Asset Management</v>
      </c>
    </row>
    <row r="2630" spans="1:10" ht="29.25">
      <c r="A2630" s="178" t="s">
        <v>7369</v>
      </c>
      <c r="B2630" s="178" t="s">
        <v>88</v>
      </c>
      <c r="C2630" s="178" t="s">
        <v>6054</v>
      </c>
      <c r="D2630" s="197" t="s">
        <v>6055</v>
      </c>
      <c r="E2630" s="198" t="s">
        <v>88</v>
      </c>
      <c r="F2630" s="217">
        <v>1302.8800000000001</v>
      </c>
      <c r="G2630" s="217">
        <v>1120</v>
      </c>
      <c r="H2630" s="217">
        <v>182.88</v>
      </c>
      <c r="I2630" s="199" t="s">
        <v>7347</v>
      </c>
      <c r="J2630" s="178" t="str">
        <f>_xlfn.XLOOKUP('FP&amp;A FEMA Mapping'!I2630,'FP&amp;A NFC Mapping'!M:M,'FP&amp;A NFC Mapping'!N:N)</f>
        <v>Engineering and Asset Management</v>
      </c>
    </row>
    <row r="2631" spans="1:10" ht="29.25">
      <c r="A2631" s="178" t="s">
        <v>7369</v>
      </c>
      <c r="B2631" s="178" t="s">
        <v>88</v>
      </c>
      <c r="C2631" s="178" t="s">
        <v>6056</v>
      </c>
      <c r="D2631" s="197" t="s">
        <v>6057</v>
      </c>
      <c r="E2631" s="198" t="s">
        <v>88</v>
      </c>
      <c r="F2631" s="217">
        <v>434.87</v>
      </c>
      <c r="G2631" s="217">
        <v>-58.320000000000007</v>
      </c>
      <c r="H2631" s="217">
        <v>493.19</v>
      </c>
      <c r="I2631" s="199" t="s">
        <v>7347</v>
      </c>
      <c r="J2631" s="178" t="str">
        <f>_xlfn.XLOOKUP('FP&amp;A FEMA Mapping'!I2631,'FP&amp;A NFC Mapping'!M:M,'FP&amp;A NFC Mapping'!N:N)</f>
        <v>Engineering and Asset Management</v>
      </c>
    </row>
    <row r="2632" spans="1:10" ht="29.25">
      <c r="A2632" s="178" t="s">
        <v>7369</v>
      </c>
      <c r="B2632" s="178" t="s">
        <v>88</v>
      </c>
      <c r="C2632" s="178" t="s">
        <v>6058</v>
      </c>
      <c r="D2632" s="197" t="s">
        <v>6059</v>
      </c>
      <c r="E2632" s="198" t="s">
        <v>88</v>
      </c>
      <c r="F2632" s="217">
        <v>0</v>
      </c>
      <c r="G2632" s="217">
        <v>0</v>
      </c>
      <c r="H2632" s="217">
        <v>0</v>
      </c>
      <c r="I2632" s="199" t="s">
        <v>7347</v>
      </c>
      <c r="J2632" s="178" t="str">
        <f>_xlfn.XLOOKUP('FP&amp;A FEMA Mapping'!I2632,'FP&amp;A NFC Mapping'!M:M,'FP&amp;A NFC Mapping'!N:N)</f>
        <v>Engineering and Asset Management</v>
      </c>
    </row>
    <row r="2633" spans="1:10" ht="29.25">
      <c r="A2633" s="178" t="s">
        <v>7369</v>
      </c>
      <c r="B2633" s="178" t="s">
        <v>88</v>
      </c>
      <c r="C2633" s="178" t="s">
        <v>6060</v>
      </c>
      <c r="D2633" s="197" t="s">
        <v>6061</v>
      </c>
      <c r="E2633" s="198" t="s">
        <v>88</v>
      </c>
      <c r="F2633" s="217">
        <v>2700</v>
      </c>
      <c r="G2633" s="217">
        <v>2700</v>
      </c>
      <c r="H2633" s="217">
        <v>0</v>
      </c>
      <c r="I2633" s="199" t="s">
        <v>7347</v>
      </c>
      <c r="J2633" s="178" t="str">
        <f>_xlfn.XLOOKUP('FP&amp;A FEMA Mapping'!I2633,'FP&amp;A NFC Mapping'!M:M,'FP&amp;A NFC Mapping'!N:N)</f>
        <v>Engineering and Asset Management</v>
      </c>
    </row>
    <row r="2634" spans="1:10" ht="29.25">
      <c r="A2634" s="178" t="s">
        <v>7369</v>
      </c>
      <c r="B2634" s="178" t="s">
        <v>88</v>
      </c>
      <c r="C2634" s="178" t="s">
        <v>6062</v>
      </c>
      <c r="D2634" s="197" t="s">
        <v>6063</v>
      </c>
      <c r="E2634" s="198" t="s">
        <v>88</v>
      </c>
      <c r="F2634" s="217">
        <v>0</v>
      </c>
      <c r="G2634" s="217">
        <v>0</v>
      </c>
      <c r="H2634" s="217">
        <v>0</v>
      </c>
      <c r="I2634" s="199" t="s">
        <v>7347</v>
      </c>
      <c r="J2634" s="178" t="str">
        <f>_xlfn.XLOOKUP('FP&amp;A FEMA Mapping'!I2634,'FP&amp;A NFC Mapping'!M:M,'FP&amp;A NFC Mapping'!N:N)</f>
        <v>Engineering and Asset Management</v>
      </c>
    </row>
    <row r="2635" spans="1:10" ht="29.25">
      <c r="A2635" s="178" t="s">
        <v>7369</v>
      </c>
      <c r="B2635" s="178" t="s">
        <v>88</v>
      </c>
      <c r="C2635" s="178" t="s">
        <v>6064</v>
      </c>
      <c r="D2635" s="197" t="s">
        <v>6065</v>
      </c>
      <c r="E2635" s="198" t="s">
        <v>88</v>
      </c>
      <c r="F2635" s="217">
        <v>0</v>
      </c>
      <c r="G2635" s="217">
        <v>0</v>
      </c>
      <c r="H2635" s="217">
        <v>0</v>
      </c>
      <c r="I2635" s="199" t="s">
        <v>7347</v>
      </c>
      <c r="J2635" s="178" t="str">
        <f>_xlfn.XLOOKUP('FP&amp;A FEMA Mapping'!I2635,'FP&amp;A NFC Mapping'!M:M,'FP&amp;A NFC Mapping'!N:N)</f>
        <v>Engineering and Asset Management</v>
      </c>
    </row>
    <row r="2636" spans="1:10" ht="29.25">
      <c r="A2636" s="178" t="s">
        <v>7369</v>
      </c>
      <c r="B2636" s="178" t="s">
        <v>88</v>
      </c>
      <c r="C2636" s="178" t="s">
        <v>6066</v>
      </c>
      <c r="D2636" s="197" t="s">
        <v>6067</v>
      </c>
      <c r="E2636" s="198" t="s">
        <v>88</v>
      </c>
      <c r="F2636" s="217">
        <v>168.86</v>
      </c>
      <c r="G2636" s="217">
        <v>0</v>
      </c>
      <c r="H2636" s="217">
        <v>168.86</v>
      </c>
      <c r="I2636" s="199" t="s">
        <v>7347</v>
      </c>
      <c r="J2636" s="178" t="str">
        <f>_xlfn.XLOOKUP('FP&amp;A FEMA Mapping'!I2636,'FP&amp;A NFC Mapping'!M:M,'FP&amp;A NFC Mapping'!N:N)</f>
        <v>Engineering and Asset Management</v>
      </c>
    </row>
    <row r="2637" spans="1:10" ht="29.25">
      <c r="A2637" s="178" t="s">
        <v>7369</v>
      </c>
      <c r="B2637" s="178" t="s">
        <v>88</v>
      </c>
      <c r="C2637" s="178" t="s">
        <v>6068</v>
      </c>
      <c r="D2637" s="197" t="s">
        <v>6069</v>
      </c>
      <c r="E2637" s="198" t="s">
        <v>88</v>
      </c>
      <c r="F2637" s="217">
        <v>2915.24</v>
      </c>
      <c r="G2637" s="217">
        <v>2287.58</v>
      </c>
      <c r="H2637" s="217">
        <v>627.66</v>
      </c>
      <c r="I2637" s="199" t="s">
        <v>7347</v>
      </c>
      <c r="J2637" s="178" t="str">
        <f>_xlfn.XLOOKUP('FP&amp;A FEMA Mapping'!I2637,'FP&amp;A NFC Mapping'!M:M,'FP&amp;A NFC Mapping'!N:N)</f>
        <v>Engineering and Asset Management</v>
      </c>
    </row>
    <row r="2638" spans="1:10" ht="29.25">
      <c r="A2638" s="178" t="s">
        <v>7369</v>
      </c>
      <c r="B2638" s="178" t="s">
        <v>88</v>
      </c>
      <c r="C2638" s="178" t="s">
        <v>6070</v>
      </c>
      <c r="D2638" s="197" t="s">
        <v>6071</v>
      </c>
      <c r="E2638" s="198" t="s">
        <v>88</v>
      </c>
      <c r="F2638" s="217">
        <v>2520</v>
      </c>
      <c r="G2638" s="217">
        <v>2520</v>
      </c>
      <c r="H2638" s="217">
        <v>0</v>
      </c>
      <c r="I2638" s="199" t="s">
        <v>7347</v>
      </c>
      <c r="J2638" s="178" t="str">
        <f>_xlfn.XLOOKUP('FP&amp;A FEMA Mapping'!I2638,'FP&amp;A NFC Mapping'!M:M,'FP&amp;A NFC Mapping'!N:N)</f>
        <v>Engineering and Asset Management</v>
      </c>
    </row>
    <row r="2639" spans="1:10" ht="29.25">
      <c r="A2639" s="178" t="s">
        <v>7369</v>
      </c>
      <c r="B2639" s="178" t="s">
        <v>88</v>
      </c>
      <c r="C2639" s="178" t="s">
        <v>6072</v>
      </c>
      <c r="D2639" s="197" t="s">
        <v>6073</v>
      </c>
      <c r="E2639" s="198" t="s">
        <v>88</v>
      </c>
      <c r="F2639" s="217">
        <v>1780</v>
      </c>
      <c r="G2639" s="217">
        <v>1780</v>
      </c>
      <c r="H2639" s="217">
        <v>0</v>
      </c>
      <c r="I2639" s="199" t="s">
        <v>7347</v>
      </c>
      <c r="J2639" s="178" t="str">
        <f>_xlfn.XLOOKUP('FP&amp;A FEMA Mapping'!I2639,'FP&amp;A NFC Mapping'!M:M,'FP&amp;A NFC Mapping'!N:N)</f>
        <v>Engineering and Asset Management</v>
      </c>
    </row>
    <row r="2640" spans="1:10" ht="29.25">
      <c r="A2640" s="178" t="s">
        <v>7369</v>
      </c>
      <c r="B2640" s="178" t="s">
        <v>88</v>
      </c>
      <c r="C2640" s="178" t="s">
        <v>6074</v>
      </c>
      <c r="D2640" s="197" t="s">
        <v>6075</v>
      </c>
      <c r="E2640" s="198" t="s">
        <v>88</v>
      </c>
      <c r="F2640" s="217">
        <v>0</v>
      </c>
      <c r="G2640" s="217">
        <v>0</v>
      </c>
      <c r="H2640" s="217">
        <v>0</v>
      </c>
      <c r="I2640" s="199" t="s">
        <v>7347</v>
      </c>
      <c r="J2640" s="178" t="str">
        <f>_xlfn.XLOOKUP('FP&amp;A FEMA Mapping'!I2640,'FP&amp;A NFC Mapping'!M:M,'FP&amp;A NFC Mapping'!N:N)</f>
        <v>Engineering and Asset Management</v>
      </c>
    </row>
    <row r="2641" spans="1:10" ht="29.25">
      <c r="A2641" s="178" t="s">
        <v>7369</v>
      </c>
      <c r="B2641" s="178" t="s">
        <v>100</v>
      </c>
      <c r="C2641" s="178" t="s">
        <v>6080</v>
      </c>
      <c r="D2641" s="197" t="s">
        <v>6081</v>
      </c>
      <c r="E2641" s="198" t="s">
        <v>100</v>
      </c>
      <c r="F2641" s="217">
        <v>657.69000000000017</v>
      </c>
      <c r="G2641" s="217">
        <v>547.20000000000016</v>
      </c>
      <c r="H2641" s="217">
        <v>110.49000000000001</v>
      </c>
      <c r="I2641" s="199" t="s">
        <v>7347</v>
      </c>
      <c r="J2641" s="178" t="str">
        <f>_xlfn.XLOOKUP('FP&amp;A FEMA Mapping'!I2641,'FP&amp;A NFC Mapping'!M:M,'FP&amp;A NFC Mapping'!N:N)</f>
        <v>Engineering and Asset Management</v>
      </c>
    </row>
    <row r="2642" spans="1:10" ht="29.25">
      <c r="A2642" s="178" t="s">
        <v>7369</v>
      </c>
      <c r="B2642" s="178" t="s">
        <v>100</v>
      </c>
      <c r="C2642" s="178" t="s">
        <v>6082</v>
      </c>
      <c r="D2642" s="197" t="s">
        <v>6083</v>
      </c>
      <c r="E2642" s="198" t="s">
        <v>100</v>
      </c>
      <c r="F2642" s="217">
        <v>4139.7</v>
      </c>
      <c r="G2642" s="217">
        <v>3145.4100000000017</v>
      </c>
      <c r="H2642" s="217">
        <v>994.28999999999837</v>
      </c>
      <c r="I2642" s="199" t="s">
        <v>7347</v>
      </c>
      <c r="J2642" s="178" t="str">
        <f>_xlfn.XLOOKUP('FP&amp;A FEMA Mapping'!I2642,'FP&amp;A NFC Mapping'!M:M,'FP&amp;A NFC Mapping'!N:N)</f>
        <v>Engineering and Asset Management</v>
      </c>
    </row>
    <row r="2643" spans="1:10" ht="29.25">
      <c r="A2643" s="178" t="s">
        <v>7369</v>
      </c>
      <c r="B2643" s="178" t="s">
        <v>100</v>
      </c>
      <c r="C2643" s="178" t="s">
        <v>6084</v>
      </c>
      <c r="D2643" s="197" t="s">
        <v>6085</v>
      </c>
      <c r="E2643" s="198" t="s">
        <v>100</v>
      </c>
      <c r="F2643" s="217">
        <v>-3302.7999999999997</v>
      </c>
      <c r="G2643" s="217">
        <v>592.51000000000022</v>
      </c>
      <c r="H2643" s="217">
        <v>-3895.31</v>
      </c>
      <c r="I2643" s="199" t="s">
        <v>7347</v>
      </c>
      <c r="J2643" s="178" t="str">
        <f>_xlfn.XLOOKUP('FP&amp;A FEMA Mapping'!I2643,'FP&amp;A NFC Mapping'!M:M,'FP&amp;A NFC Mapping'!N:N)</f>
        <v>Engineering and Asset Management</v>
      </c>
    </row>
    <row r="2644" spans="1:10" ht="29.25">
      <c r="A2644" s="178" t="s">
        <v>7369</v>
      </c>
      <c r="B2644" s="178" t="s">
        <v>100</v>
      </c>
      <c r="C2644" s="178" t="s">
        <v>6086</v>
      </c>
      <c r="D2644" s="197" t="s">
        <v>6087</v>
      </c>
      <c r="E2644" s="198" t="s">
        <v>100</v>
      </c>
      <c r="F2644" s="217">
        <v>756.78000000000009</v>
      </c>
      <c r="G2644" s="217">
        <v>637.74000000000012</v>
      </c>
      <c r="H2644" s="217">
        <v>119.04</v>
      </c>
      <c r="I2644" s="199" t="s">
        <v>7347</v>
      </c>
      <c r="J2644" s="178" t="str">
        <f>_xlfn.XLOOKUP('FP&amp;A FEMA Mapping'!I2644,'FP&amp;A NFC Mapping'!M:M,'FP&amp;A NFC Mapping'!N:N)</f>
        <v>Engineering and Asset Management</v>
      </c>
    </row>
    <row r="2645" spans="1:10" ht="29.25">
      <c r="A2645" s="178" t="s">
        <v>7369</v>
      </c>
      <c r="B2645" s="178" t="s">
        <v>100</v>
      </c>
      <c r="C2645" s="178" t="s">
        <v>6088</v>
      </c>
      <c r="D2645" s="197" t="s">
        <v>6089</v>
      </c>
      <c r="E2645" s="198" t="s">
        <v>100</v>
      </c>
      <c r="F2645" s="217">
        <v>793.39000000000021</v>
      </c>
      <c r="G2645" s="217">
        <v>682.9000000000002</v>
      </c>
      <c r="H2645" s="217">
        <v>110.49000000000001</v>
      </c>
      <c r="I2645" s="199" t="s">
        <v>7347</v>
      </c>
      <c r="J2645" s="178" t="str">
        <f>_xlfn.XLOOKUP('FP&amp;A FEMA Mapping'!I2645,'FP&amp;A NFC Mapping'!M:M,'FP&amp;A NFC Mapping'!N:N)</f>
        <v>Engineering and Asset Management</v>
      </c>
    </row>
    <row r="2646" spans="1:10" ht="29.25">
      <c r="A2646" s="178" t="s">
        <v>7369</v>
      </c>
      <c r="B2646" s="178" t="s">
        <v>100</v>
      </c>
      <c r="C2646" s="178" t="s">
        <v>6090</v>
      </c>
      <c r="D2646" s="197" t="s">
        <v>6091</v>
      </c>
      <c r="E2646" s="198" t="s">
        <v>100</v>
      </c>
      <c r="F2646" s="217">
        <v>5844.1399999999994</v>
      </c>
      <c r="G2646" s="217">
        <v>4068.3999999999992</v>
      </c>
      <c r="H2646" s="217">
        <v>1775.7400000000007</v>
      </c>
      <c r="I2646" s="199" t="s">
        <v>7347</v>
      </c>
      <c r="J2646" s="178" t="str">
        <f>_xlfn.XLOOKUP('FP&amp;A FEMA Mapping'!I2646,'FP&amp;A NFC Mapping'!M:M,'FP&amp;A NFC Mapping'!N:N)</f>
        <v>Engineering and Asset Management</v>
      </c>
    </row>
    <row r="2647" spans="1:10" ht="29.25">
      <c r="A2647" s="178" t="s">
        <v>7369</v>
      </c>
      <c r="B2647" s="178" t="s">
        <v>88</v>
      </c>
      <c r="C2647" s="178" t="s">
        <v>6096</v>
      </c>
      <c r="D2647" s="197" t="s">
        <v>6097</v>
      </c>
      <c r="E2647" s="198" t="s">
        <v>88</v>
      </c>
      <c r="F2647" s="217">
        <v>7365.409999999998</v>
      </c>
      <c r="G2647" s="217">
        <v>7365.409999999998</v>
      </c>
      <c r="H2647" s="217">
        <v>0</v>
      </c>
      <c r="I2647" s="199" t="s">
        <v>7347</v>
      </c>
      <c r="J2647" s="178" t="str">
        <f>_xlfn.XLOOKUP('FP&amp;A FEMA Mapping'!I2647,'FP&amp;A NFC Mapping'!M:M,'FP&amp;A NFC Mapping'!N:N)</f>
        <v>Engineering and Asset Management</v>
      </c>
    </row>
    <row r="2648" spans="1:10" ht="29.25">
      <c r="A2648" s="178" t="s">
        <v>7369</v>
      </c>
      <c r="B2648" s="178" t="s">
        <v>88</v>
      </c>
      <c r="C2648" s="178" t="s">
        <v>6098</v>
      </c>
      <c r="D2648" s="197" t="s">
        <v>6099</v>
      </c>
      <c r="E2648" s="198" t="s">
        <v>88</v>
      </c>
      <c r="F2648" s="217">
        <v>2199.7600000000002</v>
      </c>
      <c r="G2648" s="217">
        <v>1288.1100000000001</v>
      </c>
      <c r="H2648" s="217">
        <v>911.65000000000009</v>
      </c>
      <c r="I2648" s="199" t="s">
        <v>7347</v>
      </c>
      <c r="J2648" s="178" t="str">
        <f>_xlfn.XLOOKUP('FP&amp;A FEMA Mapping'!I2648,'FP&amp;A NFC Mapping'!M:M,'FP&amp;A NFC Mapping'!N:N)</f>
        <v>Engineering and Asset Management</v>
      </c>
    </row>
    <row r="2649" spans="1:10" ht="29.25">
      <c r="A2649" s="178" t="s">
        <v>7369</v>
      </c>
      <c r="B2649" s="178" t="s">
        <v>88</v>
      </c>
      <c r="C2649" s="178" t="s">
        <v>6100</v>
      </c>
      <c r="D2649" s="197" t="s">
        <v>6101</v>
      </c>
      <c r="E2649" s="198" t="s">
        <v>88</v>
      </c>
      <c r="F2649" s="217">
        <v>6743.4400000000005</v>
      </c>
      <c r="G2649" s="217">
        <v>481.35000000000036</v>
      </c>
      <c r="H2649" s="217">
        <v>6262.09</v>
      </c>
      <c r="I2649" s="199" t="s">
        <v>7347</v>
      </c>
      <c r="J2649" s="178" t="str">
        <f>_xlfn.XLOOKUP('FP&amp;A FEMA Mapping'!I2649,'FP&amp;A NFC Mapping'!M:M,'FP&amp;A NFC Mapping'!N:N)</f>
        <v>Engineering and Asset Management</v>
      </c>
    </row>
    <row r="2650" spans="1:10" ht="29.25">
      <c r="A2650" s="178" t="s">
        <v>7369</v>
      </c>
      <c r="B2650" s="178" t="s">
        <v>88</v>
      </c>
      <c r="C2650" s="178" t="s">
        <v>6102</v>
      </c>
      <c r="D2650" s="197" t="s">
        <v>6103</v>
      </c>
      <c r="E2650" s="198" t="s">
        <v>88</v>
      </c>
      <c r="F2650" s="217">
        <v>2458.94</v>
      </c>
      <c r="G2650" s="217">
        <v>1112.5100000000002</v>
      </c>
      <c r="H2650" s="217">
        <v>1346.4299999999998</v>
      </c>
      <c r="I2650" s="199" t="s">
        <v>7347</v>
      </c>
      <c r="J2650" s="178" t="str">
        <f>_xlfn.XLOOKUP('FP&amp;A FEMA Mapping'!I2650,'FP&amp;A NFC Mapping'!M:M,'FP&amp;A NFC Mapping'!N:N)</f>
        <v>Engineering and Asset Management</v>
      </c>
    </row>
    <row r="2651" spans="1:10" ht="29.25">
      <c r="A2651" s="178" t="s">
        <v>7369</v>
      </c>
      <c r="B2651" s="178" t="s">
        <v>88</v>
      </c>
      <c r="C2651" s="178" t="s">
        <v>6104</v>
      </c>
      <c r="D2651" s="197" t="s">
        <v>6105</v>
      </c>
      <c r="E2651" s="198" t="s">
        <v>88</v>
      </c>
      <c r="F2651" s="217">
        <v>0</v>
      </c>
      <c r="G2651" s="217">
        <v>0</v>
      </c>
      <c r="H2651" s="217">
        <v>0</v>
      </c>
      <c r="I2651" s="199" t="s">
        <v>7347</v>
      </c>
      <c r="J2651" s="178" t="str">
        <f>_xlfn.XLOOKUP('FP&amp;A FEMA Mapping'!I2651,'FP&amp;A NFC Mapping'!M:M,'FP&amp;A NFC Mapping'!N:N)</f>
        <v>Engineering and Asset Management</v>
      </c>
    </row>
    <row r="2652" spans="1:10" ht="29.25">
      <c r="A2652" s="178" t="s">
        <v>7369</v>
      </c>
      <c r="B2652" s="178" t="s">
        <v>88</v>
      </c>
      <c r="C2652" s="178" t="s">
        <v>6106</v>
      </c>
      <c r="D2652" s="197" t="s">
        <v>6107</v>
      </c>
      <c r="E2652" s="198" t="s">
        <v>88</v>
      </c>
      <c r="F2652" s="217">
        <v>209.21999999999997</v>
      </c>
      <c r="G2652" s="217">
        <v>0</v>
      </c>
      <c r="H2652" s="217">
        <v>209.21999999999997</v>
      </c>
      <c r="I2652" s="199" t="s">
        <v>7347</v>
      </c>
      <c r="J2652" s="178" t="str">
        <f>_xlfn.XLOOKUP('FP&amp;A FEMA Mapping'!I2652,'FP&amp;A NFC Mapping'!M:M,'FP&amp;A NFC Mapping'!N:N)</f>
        <v>Engineering and Asset Management</v>
      </c>
    </row>
    <row r="2653" spans="1:10" ht="29.25">
      <c r="A2653" s="178" t="s">
        <v>7369</v>
      </c>
      <c r="B2653" s="178" t="s">
        <v>88</v>
      </c>
      <c r="C2653" s="178" t="s">
        <v>6108</v>
      </c>
      <c r="D2653" s="197" t="s">
        <v>6109</v>
      </c>
      <c r="E2653" s="198" t="s">
        <v>88</v>
      </c>
      <c r="F2653" s="217">
        <v>410.91000000000008</v>
      </c>
      <c r="G2653" s="217">
        <v>650.91000000000008</v>
      </c>
      <c r="H2653" s="217">
        <v>-240</v>
      </c>
      <c r="I2653" s="199" t="s">
        <v>7347</v>
      </c>
      <c r="J2653" s="178" t="str">
        <f>_xlfn.XLOOKUP('FP&amp;A FEMA Mapping'!I2653,'FP&amp;A NFC Mapping'!M:M,'FP&amp;A NFC Mapping'!N:N)</f>
        <v>Engineering and Asset Management</v>
      </c>
    </row>
    <row r="2654" spans="1:10" ht="29.25">
      <c r="A2654" s="178" t="s">
        <v>7369</v>
      </c>
      <c r="B2654" s="178" t="s">
        <v>88</v>
      </c>
      <c r="C2654" s="178" t="s">
        <v>6110</v>
      </c>
      <c r="D2654" s="197" t="s">
        <v>6111</v>
      </c>
      <c r="E2654" s="198" t="s">
        <v>88</v>
      </c>
      <c r="F2654" s="217">
        <v>95.349999999999909</v>
      </c>
      <c r="G2654" s="217">
        <v>-2.1316282072803006E-14</v>
      </c>
      <c r="H2654" s="217">
        <v>95.349999999999923</v>
      </c>
      <c r="I2654" s="199" t="s">
        <v>7347</v>
      </c>
      <c r="J2654" s="178" t="str">
        <f>_xlfn.XLOOKUP('FP&amp;A FEMA Mapping'!I2654,'FP&amp;A NFC Mapping'!M:M,'FP&amp;A NFC Mapping'!N:N)</f>
        <v>Engineering and Asset Management</v>
      </c>
    </row>
    <row r="2655" spans="1:10" ht="29.25">
      <c r="A2655" s="178" t="s">
        <v>7369</v>
      </c>
      <c r="B2655" s="178" t="s">
        <v>88</v>
      </c>
      <c r="C2655" s="178" t="s">
        <v>6112</v>
      </c>
      <c r="D2655" s="197" t="s">
        <v>6113</v>
      </c>
      <c r="E2655" s="198" t="s">
        <v>88</v>
      </c>
      <c r="F2655" s="217">
        <v>363.22</v>
      </c>
      <c r="G2655" s="217">
        <v>733.7</v>
      </c>
      <c r="H2655" s="217">
        <v>-370.48</v>
      </c>
      <c r="I2655" s="199" t="s">
        <v>7347</v>
      </c>
      <c r="J2655" s="178" t="str">
        <f>_xlfn.XLOOKUP('FP&amp;A FEMA Mapping'!I2655,'FP&amp;A NFC Mapping'!M:M,'FP&amp;A NFC Mapping'!N:N)</f>
        <v>Engineering and Asset Management</v>
      </c>
    </row>
    <row r="2656" spans="1:10" ht="29.25">
      <c r="A2656" s="178" t="s">
        <v>7369</v>
      </c>
      <c r="B2656" s="178" t="s">
        <v>88</v>
      </c>
      <c r="C2656" s="178" t="s">
        <v>6114</v>
      </c>
      <c r="D2656" s="197" t="s">
        <v>6115</v>
      </c>
      <c r="E2656" s="198" t="s">
        <v>88</v>
      </c>
      <c r="F2656" s="217">
        <v>121.88999999999999</v>
      </c>
      <c r="G2656" s="217">
        <v>131.82999999999998</v>
      </c>
      <c r="H2656" s="217">
        <v>-9.9400000000000013</v>
      </c>
      <c r="I2656" s="199" t="s">
        <v>7347</v>
      </c>
      <c r="J2656" s="178" t="str">
        <f>_xlfn.XLOOKUP('FP&amp;A FEMA Mapping'!I2656,'FP&amp;A NFC Mapping'!M:M,'FP&amp;A NFC Mapping'!N:N)</f>
        <v>Engineering and Asset Management</v>
      </c>
    </row>
    <row r="2657" spans="1:10" ht="29.25">
      <c r="A2657" s="178" t="s">
        <v>7369</v>
      </c>
      <c r="B2657" s="178" t="s">
        <v>88</v>
      </c>
      <c r="C2657" s="178" t="s">
        <v>6116</v>
      </c>
      <c r="D2657" s="197" t="s">
        <v>6117</v>
      </c>
      <c r="E2657" s="198" t="s">
        <v>88</v>
      </c>
      <c r="F2657" s="217">
        <v>0</v>
      </c>
      <c r="G2657" s="217">
        <v>0</v>
      </c>
      <c r="H2657" s="217">
        <v>0</v>
      </c>
      <c r="I2657" s="199" t="s">
        <v>7347</v>
      </c>
      <c r="J2657" s="178" t="str">
        <f>_xlfn.XLOOKUP('FP&amp;A FEMA Mapping'!I2657,'FP&amp;A NFC Mapping'!M:M,'FP&amp;A NFC Mapping'!N:N)</f>
        <v>Engineering and Asset Management</v>
      </c>
    </row>
    <row r="2658" spans="1:10" ht="29.25">
      <c r="A2658" s="178" t="s">
        <v>7369</v>
      </c>
      <c r="B2658" s="178" t="s">
        <v>88</v>
      </c>
      <c r="C2658" s="178" t="s">
        <v>6118</v>
      </c>
      <c r="D2658" s="197" t="s">
        <v>6119</v>
      </c>
      <c r="E2658" s="198" t="s">
        <v>88</v>
      </c>
      <c r="F2658" s="217">
        <v>0</v>
      </c>
      <c r="G2658" s="217">
        <v>0</v>
      </c>
      <c r="H2658" s="217">
        <v>0</v>
      </c>
      <c r="I2658" s="199" t="s">
        <v>7347</v>
      </c>
      <c r="J2658" s="178" t="str">
        <f>_xlfn.XLOOKUP('FP&amp;A FEMA Mapping'!I2658,'FP&amp;A NFC Mapping'!M:M,'FP&amp;A NFC Mapping'!N:N)</f>
        <v>Engineering and Asset Management</v>
      </c>
    </row>
    <row r="2659" spans="1:10" ht="29.25">
      <c r="A2659" s="178" t="s">
        <v>7369</v>
      </c>
      <c r="B2659" s="178" t="s">
        <v>88</v>
      </c>
      <c r="C2659" s="178" t="s">
        <v>6120</v>
      </c>
      <c r="D2659" s="197" t="s">
        <v>6121</v>
      </c>
      <c r="E2659" s="198" t="s">
        <v>88</v>
      </c>
      <c r="F2659" s="217">
        <v>-87.999999999994543</v>
      </c>
      <c r="G2659" s="217">
        <v>10228.200000000001</v>
      </c>
      <c r="H2659" s="217">
        <v>-10316.199999999995</v>
      </c>
      <c r="I2659" s="199" t="s">
        <v>7347</v>
      </c>
      <c r="J2659" s="178" t="str">
        <f>_xlfn.XLOOKUP('FP&amp;A FEMA Mapping'!I2659,'FP&amp;A NFC Mapping'!M:M,'FP&amp;A NFC Mapping'!N:N)</f>
        <v>Engineering and Asset Management</v>
      </c>
    </row>
    <row r="2660" spans="1:10" ht="29.25">
      <c r="A2660" s="178" t="s">
        <v>7369</v>
      </c>
      <c r="B2660" s="178" t="s">
        <v>88</v>
      </c>
      <c r="C2660" s="178" t="s">
        <v>6122</v>
      </c>
      <c r="D2660" s="197" t="s">
        <v>6123</v>
      </c>
      <c r="E2660" s="198" t="s">
        <v>88</v>
      </c>
      <c r="F2660" s="217">
        <v>561.12000000000035</v>
      </c>
      <c r="G2660" s="217">
        <v>4458.3600000000006</v>
      </c>
      <c r="H2660" s="217">
        <v>-3897.2400000000002</v>
      </c>
      <c r="I2660" s="199" t="s">
        <v>7347</v>
      </c>
      <c r="J2660" s="178" t="str">
        <f>_xlfn.XLOOKUP('FP&amp;A FEMA Mapping'!I2660,'FP&amp;A NFC Mapping'!M:M,'FP&amp;A NFC Mapping'!N:N)</f>
        <v>Engineering and Asset Management</v>
      </c>
    </row>
    <row r="2661" spans="1:10" ht="29.25">
      <c r="A2661" s="178" t="s">
        <v>7369</v>
      </c>
      <c r="B2661" s="178" t="s">
        <v>88</v>
      </c>
      <c r="C2661" s="178" t="s">
        <v>6124</v>
      </c>
      <c r="D2661" s="197" t="s">
        <v>6125</v>
      </c>
      <c r="E2661" s="198" t="s">
        <v>88</v>
      </c>
      <c r="F2661" s="217">
        <v>565.75</v>
      </c>
      <c r="G2661" s="217">
        <v>6303.16</v>
      </c>
      <c r="H2661" s="217">
        <v>-5737.41</v>
      </c>
      <c r="I2661" s="199" t="s">
        <v>7347</v>
      </c>
      <c r="J2661" s="178" t="str">
        <f>_xlfn.XLOOKUP('FP&amp;A FEMA Mapping'!I2661,'FP&amp;A NFC Mapping'!M:M,'FP&amp;A NFC Mapping'!N:N)</f>
        <v>Engineering and Asset Management</v>
      </c>
    </row>
    <row r="2662" spans="1:10" ht="29.25">
      <c r="A2662" s="178" t="s">
        <v>7369</v>
      </c>
      <c r="B2662" s="178" t="s">
        <v>88</v>
      </c>
      <c r="C2662" s="178" t="s">
        <v>6126</v>
      </c>
      <c r="D2662" s="197" t="s">
        <v>6127</v>
      </c>
      <c r="E2662" s="198" t="s">
        <v>88</v>
      </c>
      <c r="F2662" s="217">
        <v>51.77000000000001</v>
      </c>
      <c r="G2662" s="217">
        <v>96.27000000000001</v>
      </c>
      <c r="H2662" s="217">
        <v>-44.5</v>
      </c>
      <c r="I2662" s="199" t="s">
        <v>7347</v>
      </c>
      <c r="J2662" s="178" t="str">
        <f>_xlfn.XLOOKUP('FP&amp;A FEMA Mapping'!I2662,'FP&amp;A NFC Mapping'!M:M,'FP&amp;A NFC Mapping'!N:N)</f>
        <v>Engineering and Asset Management</v>
      </c>
    </row>
    <row r="2663" spans="1:10" ht="29.25">
      <c r="A2663" s="178" t="s">
        <v>7369</v>
      </c>
      <c r="B2663" s="178" t="s">
        <v>88</v>
      </c>
      <c r="C2663" s="178" t="s">
        <v>6128</v>
      </c>
      <c r="D2663" s="197" t="s">
        <v>6129</v>
      </c>
      <c r="E2663" s="198" t="s">
        <v>88</v>
      </c>
      <c r="F2663" s="217">
        <v>984.97</v>
      </c>
      <c r="G2663" s="217">
        <v>1491.92</v>
      </c>
      <c r="H2663" s="217">
        <v>-506.95000000000005</v>
      </c>
      <c r="I2663" s="199" t="s">
        <v>7347</v>
      </c>
      <c r="J2663" s="178" t="str">
        <f>_xlfn.XLOOKUP('FP&amp;A FEMA Mapping'!I2663,'FP&amp;A NFC Mapping'!M:M,'FP&amp;A NFC Mapping'!N:N)</f>
        <v>Engineering and Asset Management</v>
      </c>
    </row>
    <row r="2664" spans="1:10" ht="29.25">
      <c r="A2664" s="178" t="s">
        <v>7369</v>
      </c>
      <c r="B2664" s="178" t="s">
        <v>88</v>
      </c>
      <c r="C2664" s="178" t="s">
        <v>6130</v>
      </c>
      <c r="D2664" s="197" t="s">
        <v>6131</v>
      </c>
      <c r="E2664" s="198" t="s">
        <v>88</v>
      </c>
      <c r="F2664" s="217">
        <v>38.53</v>
      </c>
      <c r="G2664" s="217">
        <v>0</v>
      </c>
      <c r="H2664" s="217">
        <v>38.53</v>
      </c>
      <c r="I2664" s="199" t="s">
        <v>7347</v>
      </c>
      <c r="J2664" s="178" t="str">
        <f>_xlfn.XLOOKUP('FP&amp;A FEMA Mapping'!I2664,'FP&amp;A NFC Mapping'!M:M,'FP&amp;A NFC Mapping'!N:N)</f>
        <v>Engineering and Asset Management</v>
      </c>
    </row>
    <row r="2665" spans="1:10" ht="29.25">
      <c r="A2665" s="178" t="s">
        <v>7369</v>
      </c>
      <c r="B2665" s="178" t="s">
        <v>88</v>
      </c>
      <c r="C2665" s="178" t="s">
        <v>6132</v>
      </c>
      <c r="D2665" s="197" t="s">
        <v>6133</v>
      </c>
      <c r="E2665" s="198" t="s">
        <v>88</v>
      </c>
      <c r="F2665" s="217">
        <v>849.37999999999988</v>
      </c>
      <c r="G2665" s="217">
        <v>1085.9199999999998</v>
      </c>
      <c r="H2665" s="217">
        <v>-236.54</v>
      </c>
      <c r="I2665" s="199" t="s">
        <v>7347</v>
      </c>
      <c r="J2665" s="178" t="str">
        <f>_xlfn.XLOOKUP('FP&amp;A FEMA Mapping'!I2665,'FP&amp;A NFC Mapping'!M:M,'FP&amp;A NFC Mapping'!N:N)</f>
        <v>Engineering and Asset Management</v>
      </c>
    </row>
    <row r="2666" spans="1:10" ht="29.25">
      <c r="A2666" s="178" t="s">
        <v>7369</v>
      </c>
      <c r="B2666" s="178" t="s">
        <v>88</v>
      </c>
      <c r="C2666" s="178" t="s">
        <v>6134</v>
      </c>
      <c r="D2666" s="197" t="s">
        <v>6135</v>
      </c>
      <c r="E2666" s="198" t="s">
        <v>88</v>
      </c>
      <c r="F2666" s="217">
        <v>345.64000000000004</v>
      </c>
      <c r="G2666" s="217">
        <v>345.64000000000004</v>
      </c>
      <c r="H2666" s="217">
        <v>0</v>
      </c>
      <c r="I2666" s="199" t="s">
        <v>7347</v>
      </c>
      <c r="J2666" s="178" t="str">
        <f>_xlfn.XLOOKUP('FP&amp;A FEMA Mapping'!I2666,'FP&amp;A NFC Mapping'!M:M,'FP&amp;A NFC Mapping'!N:N)</f>
        <v>Engineering and Asset Management</v>
      </c>
    </row>
    <row r="2667" spans="1:10" ht="29.25">
      <c r="A2667" s="178" t="s">
        <v>7369</v>
      </c>
      <c r="B2667" s="178" t="s">
        <v>88</v>
      </c>
      <c r="C2667" s="178" t="s">
        <v>6136</v>
      </c>
      <c r="D2667" s="197" t="s">
        <v>6137</v>
      </c>
      <c r="E2667" s="198" t="s">
        <v>88</v>
      </c>
      <c r="F2667" s="217">
        <v>-2400</v>
      </c>
      <c r="G2667" s="217">
        <v>0</v>
      </c>
      <c r="H2667" s="217">
        <v>-2400</v>
      </c>
      <c r="I2667" s="199" t="s">
        <v>7347</v>
      </c>
      <c r="J2667" s="178" t="str">
        <f>_xlfn.XLOOKUP('FP&amp;A FEMA Mapping'!I2667,'FP&amp;A NFC Mapping'!M:M,'FP&amp;A NFC Mapping'!N:N)</f>
        <v>Engineering and Asset Management</v>
      </c>
    </row>
    <row r="2668" spans="1:10" ht="29.25">
      <c r="A2668" s="178" t="s">
        <v>7369</v>
      </c>
      <c r="B2668" s="178" t="s">
        <v>88</v>
      </c>
      <c r="C2668" s="178" t="s">
        <v>6138</v>
      </c>
      <c r="D2668" s="197" t="s">
        <v>6139</v>
      </c>
      <c r="E2668" s="198" t="s">
        <v>88</v>
      </c>
      <c r="F2668" s="217">
        <v>266.29000000000002</v>
      </c>
      <c r="G2668" s="217">
        <v>266.29000000000002</v>
      </c>
      <c r="H2668" s="217">
        <v>0</v>
      </c>
      <c r="I2668" s="199" t="s">
        <v>7347</v>
      </c>
      <c r="J2668" s="178" t="str">
        <f>_xlfn.XLOOKUP('FP&amp;A FEMA Mapping'!I2668,'FP&amp;A NFC Mapping'!M:M,'FP&amp;A NFC Mapping'!N:N)</f>
        <v>Engineering and Asset Management</v>
      </c>
    </row>
    <row r="2669" spans="1:10" ht="29.25">
      <c r="A2669" s="178" t="s">
        <v>7369</v>
      </c>
      <c r="B2669" s="178" t="s">
        <v>88</v>
      </c>
      <c r="C2669" s="178" t="s">
        <v>6140</v>
      </c>
      <c r="D2669" s="197" t="s">
        <v>6141</v>
      </c>
      <c r="E2669" s="198" t="s">
        <v>88</v>
      </c>
      <c r="F2669" s="217">
        <v>159.78</v>
      </c>
      <c r="G2669" s="217">
        <v>159.78</v>
      </c>
      <c r="H2669" s="217">
        <v>0</v>
      </c>
      <c r="I2669" s="199" t="s">
        <v>7347</v>
      </c>
      <c r="J2669" s="178" t="str">
        <f>_xlfn.XLOOKUP('FP&amp;A FEMA Mapping'!I2669,'FP&amp;A NFC Mapping'!M:M,'FP&amp;A NFC Mapping'!N:N)</f>
        <v>Engineering and Asset Management</v>
      </c>
    </row>
    <row r="2670" spans="1:10" ht="29.25">
      <c r="A2670" s="178" t="s">
        <v>7369</v>
      </c>
      <c r="B2670" s="178" t="s">
        <v>88</v>
      </c>
      <c r="C2670" s="178" t="s">
        <v>6142</v>
      </c>
      <c r="D2670" s="197" t="s">
        <v>6143</v>
      </c>
      <c r="E2670" s="198" t="s">
        <v>88</v>
      </c>
      <c r="F2670" s="217">
        <v>0</v>
      </c>
      <c r="G2670" s="217">
        <v>0</v>
      </c>
      <c r="H2670" s="217">
        <v>0</v>
      </c>
      <c r="I2670" s="199" t="s">
        <v>7347</v>
      </c>
      <c r="J2670" s="178" t="str">
        <f>_xlfn.XLOOKUP('FP&amp;A FEMA Mapping'!I2670,'FP&amp;A NFC Mapping'!M:M,'FP&amp;A NFC Mapping'!N:N)</f>
        <v>Engineering and Asset Management</v>
      </c>
    </row>
    <row r="2671" spans="1:10" ht="29.25">
      <c r="A2671" s="178" t="s">
        <v>7369</v>
      </c>
      <c r="B2671" s="178" t="s">
        <v>88</v>
      </c>
      <c r="C2671" s="178" t="s">
        <v>6144</v>
      </c>
      <c r="D2671" s="197" t="s">
        <v>6145</v>
      </c>
      <c r="E2671" s="198" t="s">
        <v>88</v>
      </c>
      <c r="F2671" s="217">
        <v>0</v>
      </c>
      <c r="G2671" s="217">
        <v>0</v>
      </c>
      <c r="H2671" s="217">
        <v>0</v>
      </c>
      <c r="I2671" s="199" t="s">
        <v>7347</v>
      </c>
      <c r="J2671" s="178" t="str">
        <f>_xlfn.XLOOKUP('FP&amp;A FEMA Mapping'!I2671,'FP&amp;A NFC Mapping'!M:M,'FP&amp;A NFC Mapping'!N:N)</f>
        <v>Engineering and Asset Management</v>
      </c>
    </row>
    <row r="2672" spans="1:10" ht="29.25">
      <c r="A2672" s="178" t="s">
        <v>7369</v>
      </c>
      <c r="B2672" s="178" t="s">
        <v>88</v>
      </c>
      <c r="C2672" s="178" t="s">
        <v>6146</v>
      </c>
      <c r="D2672" s="197" t="s">
        <v>6147</v>
      </c>
      <c r="E2672" s="198" t="s">
        <v>88</v>
      </c>
      <c r="F2672" s="217">
        <v>2374.5</v>
      </c>
      <c r="G2672" s="217">
        <v>2181.92</v>
      </c>
      <c r="H2672" s="217">
        <v>192.58</v>
      </c>
      <c r="I2672" s="199" t="s">
        <v>7347</v>
      </c>
      <c r="J2672" s="178" t="str">
        <f>_xlfn.XLOOKUP('FP&amp;A FEMA Mapping'!I2672,'FP&amp;A NFC Mapping'!M:M,'FP&amp;A NFC Mapping'!N:N)</f>
        <v>Engineering and Asset Management</v>
      </c>
    </row>
    <row r="2673" spans="1:10" ht="29.25">
      <c r="A2673" s="178" t="s">
        <v>7369</v>
      </c>
      <c r="B2673" s="178" t="s">
        <v>88</v>
      </c>
      <c r="C2673" s="178" t="s">
        <v>6148</v>
      </c>
      <c r="D2673" s="197" t="s">
        <v>6149</v>
      </c>
      <c r="E2673" s="198" t="s">
        <v>88</v>
      </c>
      <c r="F2673" s="217">
        <v>739.36000000000013</v>
      </c>
      <c r="G2673" s="217">
        <v>0</v>
      </c>
      <c r="H2673" s="217">
        <v>739.36000000000013</v>
      </c>
      <c r="I2673" s="199" t="s">
        <v>7347</v>
      </c>
      <c r="J2673" s="178" t="str">
        <f>_xlfn.XLOOKUP('FP&amp;A FEMA Mapping'!I2673,'FP&amp;A NFC Mapping'!M:M,'FP&amp;A NFC Mapping'!N:N)</f>
        <v>Engineering and Asset Management</v>
      </c>
    </row>
    <row r="2674" spans="1:10" ht="29.25">
      <c r="A2674" s="178" t="s">
        <v>7369</v>
      </c>
      <c r="B2674" s="178" t="s">
        <v>88</v>
      </c>
      <c r="C2674" s="178" t="s">
        <v>6150</v>
      </c>
      <c r="D2674" s="197" t="s">
        <v>6151</v>
      </c>
      <c r="E2674" s="198" t="s">
        <v>88</v>
      </c>
      <c r="F2674" s="217">
        <v>5601.340000000002</v>
      </c>
      <c r="G2674" s="217">
        <v>2947.08</v>
      </c>
      <c r="H2674" s="217">
        <v>2654.2600000000016</v>
      </c>
      <c r="I2674" s="199" t="s">
        <v>7347</v>
      </c>
      <c r="J2674" s="178" t="str">
        <f>_xlfn.XLOOKUP('FP&amp;A FEMA Mapping'!I2674,'FP&amp;A NFC Mapping'!M:M,'FP&amp;A NFC Mapping'!N:N)</f>
        <v>Engineering and Asset Management</v>
      </c>
    </row>
    <row r="2675" spans="1:10" ht="29.25">
      <c r="A2675" s="178" t="s">
        <v>7369</v>
      </c>
      <c r="B2675" s="178" t="s">
        <v>88</v>
      </c>
      <c r="C2675" s="178" t="s">
        <v>6152</v>
      </c>
      <c r="D2675" s="197" t="s">
        <v>6153</v>
      </c>
      <c r="E2675" s="198" t="s">
        <v>88</v>
      </c>
      <c r="F2675" s="217">
        <v>0</v>
      </c>
      <c r="G2675" s="217">
        <v>0</v>
      </c>
      <c r="H2675" s="217">
        <v>0</v>
      </c>
      <c r="I2675" s="199" t="s">
        <v>7347</v>
      </c>
      <c r="J2675" s="178" t="str">
        <f>_xlfn.XLOOKUP('FP&amp;A FEMA Mapping'!I2675,'FP&amp;A NFC Mapping'!M:M,'FP&amp;A NFC Mapping'!N:N)</f>
        <v>Engineering and Asset Management</v>
      </c>
    </row>
    <row r="2676" spans="1:10" ht="29.25">
      <c r="A2676" s="178" t="s">
        <v>7369</v>
      </c>
      <c r="B2676" s="178" t="s">
        <v>88</v>
      </c>
      <c r="C2676" s="178" t="s">
        <v>6154</v>
      </c>
      <c r="D2676" s="197" t="s">
        <v>6155</v>
      </c>
      <c r="E2676" s="198" t="s">
        <v>88</v>
      </c>
      <c r="F2676" s="217">
        <v>-490.84000000000049</v>
      </c>
      <c r="G2676" s="217">
        <v>-1183.9700000000005</v>
      </c>
      <c r="H2676" s="217">
        <v>693.13</v>
      </c>
      <c r="I2676" s="199" t="s">
        <v>7347</v>
      </c>
      <c r="J2676" s="178" t="str">
        <f>_xlfn.XLOOKUP('FP&amp;A FEMA Mapping'!I2676,'FP&amp;A NFC Mapping'!M:M,'FP&amp;A NFC Mapping'!N:N)</f>
        <v>Engineering and Asset Management</v>
      </c>
    </row>
    <row r="2677" spans="1:10" ht="29.25">
      <c r="A2677" s="178" t="s">
        <v>7369</v>
      </c>
      <c r="B2677" s="178" t="s">
        <v>88</v>
      </c>
      <c r="C2677" s="178" t="s">
        <v>6156</v>
      </c>
      <c r="D2677" s="197" t="s">
        <v>6157</v>
      </c>
      <c r="E2677" s="198" t="s">
        <v>88</v>
      </c>
      <c r="F2677" s="217">
        <v>0</v>
      </c>
      <c r="G2677" s="217">
        <v>0</v>
      </c>
      <c r="H2677" s="217">
        <v>0</v>
      </c>
      <c r="I2677" s="199" t="s">
        <v>7347</v>
      </c>
      <c r="J2677" s="178" t="str">
        <f>_xlfn.XLOOKUP('FP&amp;A FEMA Mapping'!I2677,'FP&amp;A NFC Mapping'!M:M,'FP&amp;A NFC Mapping'!N:N)</f>
        <v>Engineering and Asset Management</v>
      </c>
    </row>
    <row r="2678" spans="1:10" ht="29.25">
      <c r="A2678" s="178" t="s">
        <v>7369</v>
      </c>
      <c r="B2678" s="178" t="s">
        <v>88</v>
      </c>
      <c r="C2678" s="178" t="s">
        <v>6158</v>
      </c>
      <c r="D2678" s="197" t="s">
        <v>6159</v>
      </c>
      <c r="E2678" s="198" t="s">
        <v>88</v>
      </c>
      <c r="F2678" s="217">
        <v>23.58</v>
      </c>
      <c r="G2678" s="217">
        <v>0</v>
      </c>
      <c r="H2678" s="217">
        <v>23.58</v>
      </c>
      <c r="I2678" s="199" t="s">
        <v>7347</v>
      </c>
      <c r="J2678" s="178" t="str">
        <f>_xlfn.XLOOKUP('FP&amp;A FEMA Mapping'!I2678,'FP&amp;A NFC Mapping'!M:M,'FP&amp;A NFC Mapping'!N:N)</f>
        <v>Engineering and Asset Management</v>
      </c>
    </row>
    <row r="2679" spans="1:10" ht="29.25">
      <c r="A2679" s="178" t="s">
        <v>7369</v>
      </c>
      <c r="B2679" s="178" t="s">
        <v>88</v>
      </c>
      <c r="C2679" s="178" t="s">
        <v>6160</v>
      </c>
      <c r="D2679" s="197" t="s">
        <v>6161</v>
      </c>
      <c r="E2679" s="198" t="s">
        <v>88</v>
      </c>
      <c r="F2679" s="217">
        <v>0</v>
      </c>
      <c r="G2679" s="217">
        <v>655</v>
      </c>
      <c r="H2679" s="217">
        <v>-655</v>
      </c>
      <c r="I2679" s="199" t="s">
        <v>7347</v>
      </c>
      <c r="J2679" s="178" t="str">
        <f>_xlfn.XLOOKUP('FP&amp;A FEMA Mapping'!I2679,'FP&amp;A NFC Mapping'!M:M,'FP&amp;A NFC Mapping'!N:N)</f>
        <v>Engineering and Asset Management</v>
      </c>
    </row>
    <row r="2680" spans="1:10" ht="29.25">
      <c r="A2680" s="178" t="s">
        <v>7369</v>
      </c>
      <c r="B2680" s="178" t="s">
        <v>88</v>
      </c>
      <c r="C2680" s="178" t="s">
        <v>6162</v>
      </c>
      <c r="D2680" s="197" t="s">
        <v>6163</v>
      </c>
      <c r="E2680" s="198" t="s">
        <v>88</v>
      </c>
      <c r="F2680" s="217">
        <v>426.06</v>
      </c>
      <c r="G2680" s="217">
        <v>0</v>
      </c>
      <c r="H2680" s="217">
        <v>426.06</v>
      </c>
      <c r="I2680" s="199" t="s">
        <v>7347</v>
      </c>
      <c r="J2680" s="178" t="str">
        <f>_xlfn.XLOOKUP('FP&amp;A FEMA Mapping'!I2680,'FP&amp;A NFC Mapping'!M:M,'FP&amp;A NFC Mapping'!N:N)</f>
        <v>Engineering and Asset Management</v>
      </c>
    </row>
    <row r="2681" spans="1:10" ht="29.25">
      <c r="A2681" s="178" t="s">
        <v>7369</v>
      </c>
      <c r="B2681" s="178" t="s">
        <v>88</v>
      </c>
      <c r="C2681" s="178" t="s">
        <v>6164</v>
      </c>
      <c r="D2681" s="197" t="s">
        <v>6165</v>
      </c>
      <c r="E2681" s="198" t="s">
        <v>88</v>
      </c>
      <c r="F2681" s="217">
        <v>946.6599999999994</v>
      </c>
      <c r="G2681" s="217">
        <v>1907.8499999999995</v>
      </c>
      <c r="H2681" s="217">
        <v>-961.19</v>
      </c>
      <c r="I2681" s="199" t="s">
        <v>7347</v>
      </c>
      <c r="J2681" s="178" t="str">
        <f>_xlfn.XLOOKUP('FP&amp;A FEMA Mapping'!I2681,'FP&amp;A NFC Mapping'!M:M,'FP&amp;A NFC Mapping'!N:N)</f>
        <v>Engineering and Asset Management</v>
      </c>
    </row>
    <row r="2682" spans="1:10" ht="29.25">
      <c r="A2682" s="178" t="s">
        <v>7369</v>
      </c>
      <c r="B2682" s="178" t="s">
        <v>88</v>
      </c>
      <c r="C2682" s="178" t="s">
        <v>6166</v>
      </c>
      <c r="D2682" s="197" t="s">
        <v>6167</v>
      </c>
      <c r="E2682" s="198" t="s">
        <v>88</v>
      </c>
      <c r="F2682" s="217">
        <v>-3018.5000000000036</v>
      </c>
      <c r="G2682" s="217">
        <v>23141.399999999998</v>
      </c>
      <c r="H2682" s="217">
        <v>-26159.9</v>
      </c>
      <c r="I2682" s="199" t="s">
        <v>7347</v>
      </c>
      <c r="J2682" s="178" t="str">
        <f>_xlfn.XLOOKUP('FP&amp;A FEMA Mapping'!I2682,'FP&amp;A NFC Mapping'!M:M,'FP&amp;A NFC Mapping'!N:N)</f>
        <v>Engineering and Asset Management</v>
      </c>
    </row>
    <row r="2683" spans="1:10" ht="29.25">
      <c r="A2683" s="178" t="s">
        <v>7369</v>
      </c>
      <c r="B2683" s="178" t="s">
        <v>88</v>
      </c>
      <c r="C2683" s="178" t="s">
        <v>6168</v>
      </c>
      <c r="D2683" s="197" t="s">
        <v>6169</v>
      </c>
      <c r="E2683" s="198" t="s">
        <v>88</v>
      </c>
      <c r="F2683" s="217">
        <v>375.16999999999996</v>
      </c>
      <c r="G2683" s="217">
        <v>0</v>
      </c>
      <c r="H2683" s="217">
        <v>375.16999999999996</v>
      </c>
      <c r="I2683" s="199" t="s">
        <v>7347</v>
      </c>
      <c r="J2683" s="178" t="str">
        <f>_xlfn.XLOOKUP('FP&amp;A FEMA Mapping'!I2683,'FP&amp;A NFC Mapping'!M:M,'FP&amp;A NFC Mapping'!N:N)</f>
        <v>Engineering and Asset Management</v>
      </c>
    </row>
    <row r="2684" spans="1:10" ht="29.25">
      <c r="A2684" s="178" t="s">
        <v>7369</v>
      </c>
      <c r="B2684" s="178" t="s">
        <v>88</v>
      </c>
      <c r="C2684" s="178" t="s">
        <v>6170</v>
      </c>
      <c r="D2684" s="197" t="s">
        <v>6171</v>
      </c>
      <c r="E2684" s="198" t="s">
        <v>88</v>
      </c>
      <c r="F2684" s="217">
        <v>232.18</v>
      </c>
      <c r="G2684" s="217">
        <v>0</v>
      </c>
      <c r="H2684" s="217">
        <v>232.18</v>
      </c>
      <c r="I2684" s="199" t="s">
        <v>7347</v>
      </c>
      <c r="J2684" s="178" t="str">
        <f>_xlfn.XLOOKUP('FP&amp;A FEMA Mapping'!I2684,'FP&amp;A NFC Mapping'!M:M,'FP&amp;A NFC Mapping'!N:N)</f>
        <v>Engineering and Asset Management</v>
      </c>
    </row>
    <row r="2685" spans="1:10" ht="29.25">
      <c r="A2685" s="178" t="s">
        <v>7369</v>
      </c>
      <c r="B2685" s="178" t="s">
        <v>88</v>
      </c>
      <c r="C2685" s="178" t="s">
        <v>6172</v>
      </c>
      <c r="D2685" s="197" t="s">
        <v>6173</v>
      </c>
      <c r="E2685" s="198" t="s">
        <v>88</v>
      </c>
      <c r="F2685" s="217">
        <v>0</v>
      </c>
      <c r="G2685" s="217">
        <v>1180</v>
      </c>
      <c r="H2685" s="217">
        <v>-1180</v>
      </c>
      <c r="I2685" s="199" t="s">
        <v>7347</v>
      </c>
      <c r="J2685" s="178" t="str">
        <f>_xlfn.XLOOKUP('FP&amp;A FEMA Mapping'!I2685,'FP&amp;A NFC Mapping'!M:M,'FP&amp;A NFC Mapping'!N:N)</f>
        <v>Engineering and Asset Management</v>
      </c>
    </row>
    <row r="2686" spans="1:10" ht="29.25">
      <c r="A2686" s="178" t="s">
        <v>7369</v>
      </c>
      <c r="B2686" s="178" t="s">
        <v>88</v>
      </c>
      <c r="C2686" s="178" t="s">
        <v>6174</v>
      </c>
      <c r="D2686" s="197" t="s">
        <v>6175</v>
      </c>
      <c r="E2686" s="198" t="s">
        <v>88</v>
      </c>
      <c r="F2686" s="217">
        <v>9950.32</v>
      </c>
      <c r="G2686" s="217">
        <v>8967.6299999999992</v>
      </c>
      <c r="H2686" s="217">
        <v>982.69</v>
      </c>
      <c r="I2686" s="199" t="s">
        <v>7347</v>
      </c>
      <c r="J2686" s="178" t="str">
        <f>_xlfn.XLOOKUP('FP&amp;A FEMA Mapping'!I2686,'FP&amp;A NFC Mapping'!M:M,'FP&amp;A NFC Mapping'!N:N)</f>
        <v>Engineering and Asset Management</v>
      </c>
    </row>
    <row r="2687" spans="1:10" ht="29.25">
      <c r="A2687" s="178" t="s">
        <v>7369</v>
      </c>
      <c r="B2687" s="178" t="s">
        <v>88</v>
      </c>
      <c r="C2687" s="178" t="s">
        <v>6176</v>
      </c>
      <c r="D2687" s="197" t="s">
        <v>6177</v>
      </c>
      <c r="E2687" s="198" t="s">
        <v>88</v>
      </c>
      <c r="F2687" s="217">
        <v>0</v>
      </c>
      <c r="G2687" s="217">
        <v>0</v>
      </c>
      <c r="H2687" s="217">
        <v>0</v>
      </c>
      <c r="I2687" s="199" t="s">
        <v>7347</v>
      </c>
      <c r="J2687" s="178" t="str">
        <f>_xlfn.XLOOKUP('FP&amp;A FEMA Mapping'!I2687,'FP&amp;A NFC Mapping'!M:M,'FP&amp;A NFC Mapping'!N:N)</f>
        <v>Engineering and Asset Management</v>
      </c>
    </row>
    <row r="2688" spans="1:10" ht="29.25">
      <c r="A2688" s="178" t="s">
        <v>7369</v>
      </c>
      <c r="B2688" s="178" t="s">
        <v>88</v>
      </c>
      <c r="C2688" s="178" t="s">
        <v>6178</v>
      </c>
      <c r="D2688" s="197" t="s">
        <v>6179</v>
      </c>
      <c r="E2688" s="198" t="s">
        <v>88</v>
      </c>
      <c r="F2688" s="217">
        <v>9.82</v>
      </c>
      <c r="G2688" s="217">
        <v>0</v>
      </c>
      <c r="H2688" s="217">
        <v>9.82</v>
      </c>
      <c r="I2688" s="199" t="s">
        <v>7347</v>
      </c>
      <c r="J2688" s="178" t="str">
        <f>_xlfn.XLOOKUP('FP&amp;A FEMA Mapping'!I2688,'FP&amp;A NFC Mapping'!M:M,'FP&amp;A NFC Mapping'!N:N)</f>
        <v>Engineering and Asset Management</v>
      </c>
    </row>
    <row r="2689" spans="1:10" ht="29.25">
      <c r="A2689" s="178" t="s">
        <v>7369</v>
      </c>
      <c r="B2689" s="178" t="s">
        <v>88</v>
      </c>
      <c r="C2689" s="178" t="s">
        <v>6180</v>
      </c>
      <c r="D2689" s="197" t="s">
        <v>6181</v>
      </c>
      <c r="E2689" s="198" t="s">
        <v>88</v>
      </c>
      <c r="F2689" s="217">
        <v>0</v>
      </c>
      <c r="G2689" s="217">
        <v>0</v>
      </c>
      <c r="H2689" s="217">
        <v>0</v>
      </c>
      <c r="I2689" s="199" t="s">
        <v>7347</v>
      </c>
      <c r="J2689" s="178" t="str">
        <f>_xlfn.XLOOKUP('FP&amp;A FEMA Mapping'!I2689,'FP&amp;A NFC Mapping'!M:M,'FP&amp;A NFC Mapping'!N:N)</f>
        <v>Engineering and Asset Management</v>
      </c>
    </row>
    <row r="2690" spans="1:10" ht="29.25">
      <c r="A2690" s="178" t="s">
        <v>7369</v>
      </c>
      <c r="B2690" s="178" t="s">
        <v>88</v>
      </c>
      <c r="C2690" s="178" t="s">
        <v>6182</v>
      </c>
      <c r="D2690" s="197" t="s">
        <v>6183</v>
      </c>
      <c r="E2690" s="198" t="s">
        <v>88</v>
      </c>
      <c r="F2690" s="217">
        <v>159.78</v>
      </c>
      <c r="G2690" s="217">
        <v>159.78</v>
      </c>
      <c r="H2690" s="217">
        <v>0</v>
      </c>
      <c r="I2690" s="199" t="s">
        <v>7347</v>
      </c>
      <c r="J2690" s="178" t="str">
        <f>_xlfn.XLOOKUP('FP&amp;A FEMA Mapping'!I2690,'FP&amp;A NFC Mapping'!M:M,'FP&amp;A NFC Mapping'!N:N)</f>
        <v>Engineering and Asset Management</v>
      </c>
    </row>
    <row r="2691" spans="1:10" ht="29.25">
      <c r="A2691" s="178" t="s">
        <v>7369</v>
      </c>
      <c r="B2691" s="178" t="s">
        <v>88</v>
      </c>
      <c r="C2691" s="178" t="s">
        <v>6184</v>
      </c>
      <c r="D2691" s="197" t="s">
        <v>6185</v>
      </c>
      <c r="E2691" s="198" t="s">
        <v>88</v>
      </c>
      <c r="F2691" s="217">
        <v>191.12</v>
      </c>
      <c r="G2691" s="217">
        <v>0</v>
      </c>
      <c r="H2691" s="217">
        <v>191.12</v>
      </c>
      <c r="I2691" s="199" t="s">
        <v>7347</v>
      </c>
      <c r="J2691" s="178" t="str">
        <f>_xlfn.XLOOKUP('FP&amp;A FEMA Mapping'!I2691,'FP&amp;A NFC Mapping'!M:M,'FP&amp;A NFC Mapping'!N:N)</f>
        <v>Engineering and Asset Management</v>
      </c>
    </row>
    <row r="2692" spans="1:10" ht="29.25">
      <c r="A2692" s="178" t="s">
        <v>7369</v>
      </c>
      <c r="B2692" s="178" t="s">
        <v>88</v>
      </c>
      <c r="C2692" s="178" t="s">
        <v>6186</v>
      </c>
      <c r="D2692" s="197" t="s">
        <v>6187</v>
      </c>
      <c r="E2692" s="198" t="s">
        <v>88</v>
      </c>
      <c r="F2692" s="217">
        <v>0</v>
      </c>
      <c r="G2692" s="217">
        <v>0</v>
      </c>
      <c r="H2692" s="217">
        <v>0</v>
      </c>
      <c r="I2692" s="199" t="s">
        <v>7347</v>
      </c>
      <c r="J2692" s="178" t="str">
        <f>_xlfn.XLOOKUP('FP&amp;A FEMA Mapping'!I2692,'FP&amp;A NFC Mapping'!M:M,'FP&amp;A NFC Mapping'!N:N)</f>
        <v>Engineering and Asset Management</v>
      </c>
    </row>
    <row r="2693" spans="1:10" ht="29.25">
      <c r="A2693" s="178" t="s">
        <v>7369</v>
      </c>
      <c r="B2693" s="178" t="s">
        <v>88</v>
      </c>
      <c r="C2693" s="178" t="s">
        <v>6188</v>
      </c>
      <c r="D2693" s="197" t="s">
        <v>6189</v>
      </c>
      <c r="E2693" s="198" t="s">
        <v>88</v>
      </c>
      <c r="F2693" s="217">
        <v>176.58999999999997</v>
      </c>
      <c r="G2693" s="217">
        <v>176.58999999999997</v>
      </c>
      <c r="H2693" s="217">
        <v>0</v>
      </c>
      <c r="I2693" s="199" t="s">
        <v>7347</v>
      </c>
      <c r="J2693" s="178" t="str">
        <f>_xlfn.XLOOKUP('FP&amp;A FEMA Mapping'!I2693,'FP&amp;A NFC Mapping'!M:M,'FP&amp;A NFC Mapping'!N:N)</f>
        <v>Engineering and Asset Management</v>
      </c>
    </row>
    <row r="2694" spans="1:10" ht="29.25">
      <c r="A2694" s="178" t="s">
        <v>7369</v>
      </c>
      <c r="B2694" s="178" t="s">
        <v>88</v>
      </c>
      <c r="C2694" s="178" t="s">
        <v>6190</v>
      </c>
      <c r="D2694" s="197" t="s">
        <v>6191</v>
      </c>
      <c r="E2694" s="198" t="s">
        <v>88</v>
      </c>
      <c r="F2694" s="217">
        <v>7666.5800000000054</v>
      </c>
      <c r="G2694" s="217">
        <v>17316.55</v>
      </c>
      <c r="H2694" s="217">
        <v>-9649.9699999999939</v>
      </c>
      <c r="I2694" s="199" t="s">
        <v>7347</v>
      </c>
      <c r="J2694" s="178" t="str">
        <f>_xlfn.XLOOKUP('FP&amp;A FEMA Mapping'!I2694,'FP&amp;A NFC Mapping'!M:M,'FP&amp;A NFC Mapping'!N:N)</f>
        <v>Engineering and Asset Management</v>
      </c>
    </row>
    <row r="2695" spans="1:10" ht="29.25">
      <c r="A2695" s="178" t="s">
        <v>7369</v>
      </c>
      <c r="B2695" s="178" t="s">
        <v>88</v>
      </c>
      <c r="C2695" s="178" t="s">
        <v>6192</v>
      </c>
      <c r="D2695" s="197" t="s">
        <v>6193</v>
      </c>
      <c r="E2695" s="198" t="s">
        <v>88</v>
      </c>
      <c r="F2695" s="217">
        <v>176.58999999999997</v>
      </c>
      <c r="G2695" s="217">
        <v>176.58999999999997</v>
      </c>
      <c r="H2695" s="217">
        <v>0</v>
      </c>
      <c r="I2695" s="199" t="s">
        <v>7347</v>
      </c>
      <c r="J2695" s="178" t="str">
        <f>_xlfn.XLOOKUP('FP&amp;A FEMA Mapping'!I2695,'FP&amp;A NFC Mapping'!M:M,'FP&amp;A NFC Mapping'!N:N)</f>
        <v>Engineering and Asset Management</v>
      </c>
    </row>
    <row r="2696" spans="1:10" ht="29.25">
      <c r="A2696" s="178" t="s">
        <v>7369</v>
      </c>
      <c r="B2696" s="178" t="s">
        <v>88</v>
      </c>
      <c r="C2696" s="178" t="s">
        <v>6194</v>
      </c>
      <c r="D2696" s="197" t="s">
        <v>6195</v>
      </c>
      <c r="E2696" s="198" t="s">
        <v>88</v>
      </c>
      <c r="F2696" s="217">
        <v>271.91999999999996</v>
      </c>
      <c r="G2696" s="217">
        <v>0</v>
      </c>
      <c r="H2696" s="217">
        <v>271.91999999999996</v>
      </c>
      <c r="I2696" s="199" t="s">
        <v>7347</v>
      </c>
      <c r="J2696" s="178" t="str">
        <f>_xlfn.XLOOKUP('FP&amp;A FEMA Mapping'!I2696,'FP&amp;A NFC Mapping'!M:M,'FP&amp;A NFC Mapping'!N:N)</f>
        <v>Engineering and Asset Management</v>
      </c>
    </row>
    <row r="2697" spans="1:10" ht="29.25">
      <c r="A2697" s="178" t="s">
        <v>7369</v>
      </c>
      <c r="B2697" s="178" t="s">
        <v>88</v>
      </c>
      <c r="C2697" s="178" t="s">
        <v>6196</v>
      </c>
      <c r="D2697" s="197" t="s">
        <v>6197</v>
      </c>
      <c r="E2697" s="198" t="s">
        <v>88</v>
      </c>
      <c r="F2697" s="217">
        <v>233.63</v>
      </c>
      <c r="G2697" s="217">
        <v>0</v>
      </c>
      <c r="H2697" s="217">
        <v>233.63</v>
      </c>
      <c r="I2697" s="199" t="s">
        <v>7347</v>
      </c>
      <c r="J2697" s="178" t="str">
        <f>_xlfn.XLOOKUP('FP&amp;A FEMA Mapping'!I2697,'FP&amp;A NFC Mapping'!M:M,'FP&amp;A NFC Mapping'!N:N)</f>
        <v>Engineering and Asset Management</v>
      </c>
    </row>
    <row r="2698" spans="1:10" ht="29.25">
      <c r="A2698" s="178" t="s">
        <v>7369</v>
      </c>
      <c r="B2698" s="178" t="s">
        <v>88</v>
      </c>
      <c r="C2698" s="178" t="s">
        <v>6198</v>
      </c>
      <c r="D2698" s="197" t="s">
        <v>6199</v>
      </c>
      <c r="E2698" s="198" t="s">
        <v>88</v>
      </c>
      <c r="F2698" s="217">
        <v>-50.97</v>
      </c>
      <c r="G2698" s="217">
        <v>0</v>
      </c>
      <c r="H2698" s="217">
        <v>-50.97</v>
      </c>
      <c r="I2698" s="199" t="s">
        <v>7347</v>
      </c>
      <c r="J2698" s="178" t="str">
        <f>_xlfn.XLOOKUP('FP&amp;A FEMA Mapping'!I2698,'FP&amp;A NFC Mapping'!M:M,'FP&amp;A NFC Mapping'!N:N)</f>
        <v>Engineering and Asset Management</v>
      </c>
    </row>
    <row r="2699" spans="1:10" ht="29.25">
      <c r="A2699" s="178" t="s">
        <v>7369</v>
      </c>
      <c r="B2699" s="178" t="s">
        <v>88</v>
      </c>
      <c r="C2699" s="178" t="s">
        <v>6200</v>
      </c>
      <c r="D2699" s="197" t="s">
        <v>6201</v>
      </c>
      <c r="E2699" s="198" t="s">
        <v>88</v>
      </c>
      <c r="F2699" s="217">
        <v>0</v>
      </c>
      <c r="G2699" s="217">
        <v>0</v>
      </c>
      <c r="H2699" s="217">
        <v>0</v>
      </c>
      <c r="I2699" s="199" t="s">
        <v>7347</v>
      </c>
      <c r="J2699" s="178" t="str">
        <f>_xlfn.XLOOKUP('FP&amp;A FEMA Mapping'!I2699,'FP&amp;A NFC Mapping'!M:M,'FP&amp;A NFC Mapping'!N:N)</f>
        <v>Engineering and Asset Management</v>
      </c>
    </row>
    <row r="2700" spans="1:10" ht="29.25">
      <c r="A2700" s="178" t="s">
        <v>7369</v>
      </c>
      <c r="B2700" s="178" t="s">
        <v>88</v>
      </c>
      <c r="C2700" s="178" t="s">
        <v>6202</v>
      </c>
      <c r="D2700" s="197" t="s">
        <v>6203</v>
      </c>
      <c r="E2700" s="198" t="s">
        <v>88</v>
      </c>
      <c r="F2700" s="217">
        <v>0</v>
      </c>
      <c r="G2700" s="217">
        <v>0</v>
      </c>
      <c r="H2700" s="217">
        <v>0</v>
      </c>
      <c r="I2700" s="199" t="s">
        <v>7347</v>
      </c>
      <c r="J2700" s="178" t="str">
        <f>_xlfn.XLOOKUP('FP&amp;A FEMA Mapping'!I2700,'FP&amp;A NFC Mapping'!M:M,'FP&amp;A NFC Mapping'!N:N)</f>
        <v>Engineering and Asset Management</v>
      </c>
    </row>
    <row r="2701" spans="1:10" ht="29.25">
      <c r="A2701" s="178" t="s">
        <v>7369</v>
      </c>
      <c r="B2701" s="178" t="s">
        <v>88</v>
      </c>
      <c r="C2701" s="178" t="s">
        <v>6204</v>
      </c>
      <c r="D2701" s="197" t="s">
        <v>6205</v>
      </c>
      <c r="E2701" s="198" t="s">
        <v>88</v>
      </c>
      <c r="F2701" s="217">
        <v>0</v>
      </c>
      <c r="G2701" s="217">
        <v>0</v>
      </c>
      <c r="H2701" s="217">
        <v>0</v>
      </c>
      <c r="I2701" s="199" t="s">
        <v>7347</v>
      </c>
      <c r="J2701" s="178" t="str">
        <f>_xlfn.XLOOKUP('FP&amp;A FEMA Mapping'!I2701,'FP&amp;A NFC Mapping'!M:M,'FP&amp;A NFC Mapping'!N:N)</f>
        <v>Engineering and Asset Management</v>
      </c>
    </row>
    <row r="2702" spans="1:10" ht="29.25">
      <c r="A2702" s="178" t="s">
        <v>7369</v>
      </c>
      <c r="B2702" s="178" t="s">
        <v>88</v>
      </c>
      <c r="C2702" s="178" t="s">
        <v>6206</v>
      </c>
      <c r="D2702" s="197" t="s">
        <v>6207</v>
      </c>
      <c r="E2702" s="198" t="s">
        <v>88</v>
      </c>
      <c r="F2702" s="217">
        <v>217.45</v>
      </c>
      <c r="G2702" s="217">
        <v>0</v>
      </c>
      <c r="H2702" s="217">
        <v>217.45</v>
      </c>
      <c r="I2702" s="199" t="s">
        <v>7347</v>
      </c>
      <c r="J2702" s="178" t="str">
        <f>_xlfn.XLOOKUP('FP&amp;A FEMA Mapping'!I2702,'FP&amp;A NFC Mapping'!M:M,'FP&amp;A NFC Mapping'!N:N)</f>
        <v>Engineering and Asset Management</v>
      </c>
    </row>
    <row r="2703" spans="1:10" ht="29.25">
      <c r="A2703" s="178" t="s">
        <v>7369</v>
      </c>
      <c r="B2703" s="178" t="s">
        <v>88</v>
      </c>
      <c r="C2703" s="178" t="s">
        <v>6208</v>
      </c>
      <c r="D2703" s="197" t="s">
        <v>6209</v>
      </c>
      <c r="E2703" s="198" t="s">
        <v>88</v>
      </c>
      <c r="F2703" s="217">
        <v>0</v>
      </c>
      <c r="G2703" s="217">
        <v>0</v>
      </c>
      <c r="H2703" s="217">
        <v>0</v>
      </c>
      <c r="I2703" s="199" t="s">
        <v>7347</v>
      </c>
      <c r="J2703" s="178" t="str">
        <f>_xlfn.XLOOKUP('FP&amp;A FEMA Mapping'!I2703,'FP&amp;A NFC Mapping'!M:M,'FP&amp;A NFC Mapping'!N:N)</f>
        <v>Engineering and Asset Management</v>
      </c>
    </row>
    <row r="2704" spans="1:10" ht="29.25">
      <c r="A2704" s="178" t="s">
        <v>7369</v>
      </c>
      <c r="B2704" s="178" t="s">
        <v>88</v>
      </c>
      <c r="C2704" s="178" t="s">
        <v>6210</v>
      </c>
      <c r="D2704" s="197" t="s">
        <v>6211</v>
      </c>
      <c r="E2704" s="198" t="s">
        <v>88</v>
      </c>
      <c r="F2704" s="217">
        <v>0</v>
      </c>
      <c r="G2704" s="217">
        <v>0</v>
      </c>
      <c r="H2704" s="217">
        <v>0</v>
      </c>
      <c r="I2704" s="199" t="s">
        <v>7347</v>
      </c>
      <c r="J2704" s="178" t="str">
        <f>_xlfn.XLOOKUP('FP&amp;A FEMA Mapping'!I2704,'FP&amp;A NFC Mapping'!M:M,'FP&amp;A NFC Mapping'!N:N)</f>
        <v>Engineering and Asset Management</v>
      </c>
    </row>
    <row r="2705" spans="1:10" ht="29.25">
      <c r="A2705" s="178" t="s">
        <v>7369</v>
      </c>
      <c r="B2705" s="178" t="s">
        <v>88</v>
      </c>
      <c r="C2705" s="178" t="s">
        <v>6212</v>
      </c>
      <c r="D2705" s="197" t="s">
        <v>6213</v>
      </c>
      <c r="E2705" s="198" t="s">
        <v>88</v>
      </c>
      <c r="F2705" s="217">
        <v>0</v>
      </c>
      <c r="G2705" s="217">
        <v>0</v>
      </c>
      <c r="H2705" s="217">
        <v>0</v>
      </c>
      <c r="I2705" s="199" t="s">
        <v>7347</v>
      </c>
      <c r="J2705" s="178" t="str">
        <f>_xlfn.XLOOKUP('FP&amp;A FEMA Mapping'!I2705,'FP&amp;A NFC Mapping'!M:M,'FP&amp;A NFC Mapping'!N:N)</f>
        <v>Engineering and Asset Management</v>
      </c>
    </row>
    <row r="2706" spans="1:10" ht="29.25">
      <c r="A2706" s="178" t="s">
        <v>7369</v>
      </c>
      <c r="B2706" s="178" t="s">
        <v>88</v>
      </c>
      <c r="C2706" s="178" t="s">
        <v>6214</v>
      </c>
      <c r="D2706" s="197" t="s">
        <v>6215</v>
      </c>
      <c r="E2706" s="198" t="s">
        <v>88</v>
      </c>
      <c r="F2706" s="217">
        <v>69.300000000000011</v>
      </c>
      <c r="G2706" s="217">
        <v>74.900000000000006</v>
      </c>
      <c r="H2706" s="217">
        <v>-5.6000000000000005</v>
      </c>
      <c r="I2706" s="199" t="s">
        <v>7347</v>
      </c>
      <c r="J2706" s="178" t="str">
        <f>_xlfn.XLOOKUP('FP&amp;A FEMA Mapping'!I2706,'FP&amp;A NFC Mapping'!M:M,'FP&amp;A NFC Mapping'!N:N)</f>
        <v>Engineering and Asset Management</v>
      </c>
    </row>
    <row r="2707" spans="1:10" ht="29.25">
      <c r="A2707" s="178" t="s">
        <v>7369</v>
      </c>
      <c r="B2707" s="178" t="s">
        <v>88</v>
      </c>
      <c r="C2707" s="178" t="s">
        <v>6216</v>
      </c>
      <c r="D2707" s="197" t="s">
        <v>6217</v>
      </c>
      <c r="E2707" s="198" t="s">
        <v>88</v>
      </c>
      <c r="F2707" s="217">
        <v>77.650000000000034</v>
      </c>
      <c r="G2707" s="217">
        <v>-77.649999999999977</v>
      </c>
      <c r="H2707" s="217">
        <v>155.30000000000001</v>
      </c>
      <c r="I2707" s="199" t="s">
        <v>7347</v>
      </c>
      <c r="J2707" s="178" t="str">
        <f>_xlfn.XLOOKUP('FP&amp;A FEMA Mapping'!I2707,'FP&amp;A NFC Mapping'!M:M,'FP&amp;A NFC Mapping'!N:N)</f>
        <v>Engineering and Asset Management</v>
      </c>
    </row>
    <row r="2708" spans="1:10" ht="29.25">
      <c r="A2708" s="178" t="s">
        <v>7369</v>
      </c>
      <c r="B2708" s="178" t="s">
        <v>88</v>
      </c>
      <c r="C2708" s="178" t="s">
        <v>6218</v>
      </c>
      <c r="D2708" s="197" t="s">
        <v>6219</v>
      </c>
      <c r="E2708" s="198" t="s">
        <v>88</v>
      </c>
      <c r="F2708" s="217">
        <v>0</v>
      </c>
      <c r="G2708" s="217">
        <v>0</v>
      </c>
      <c r="H2708" s="217">
        <v>0</v>
      </c>
      <c r="I2708" s="199" t="s">
        <v>7347</v>
      </c>
      <c r="J2708" s="178" t="str">
        <f>_xlfn.XLOOKUP('FP&amp;A FEMA Mapping'!I2708,'FP&amp;A NFC Mapping'!M:M,'FP&amp;A NFC Mapping'!N:N)</f>
        <v>Engineering and Asset Management</v>
      </c>
    </row>
    <row r="2709" spans="1:10" ht="29.25">
      <c r="A2709" s="178" t="s">
        <v>7369</v>
      </c>
      <c r="B2709" s="178" t="s">
        <v>88</v>
      </c>
      <c r="C2709" s="178" t="s">
        <v>6220</v>
      </c>
      <c r="D2709" s="197" t="s">
        <v>6221</v>
      </c>
      <c r="E2709" s="198" t="s">
        <v>88</v>
      </c>
      <c r="F2709" s="217">
        <v>2293.7700000000004</v>
      </c>
      <c r="G2709" s="217">
        <v>2213.7900000000004</v>
      </c>
      <c r="H2709" s="217">
        <v>79.97999999999999</v>
      </c>
      <c r="I2709" s="199" t="s">
        <v>7347</v>
      </c>
      <c r="J2709" s="178" t="str">
        <f>_xlfn.XLOOKUP('FP&amp;A FEMA Mapping'!I2709,'FP&amp;A NFC Mapping'!M:M,'FP&amp;A NFC Mapping'!N:N)</f>
        <v>Engineering and Asset Management</v>
      </c>
    </row>
    <row r="2710" spans="1:10" ht="29.25">
      <c r="A2710" s="178" t="s">
        <v>7369</v>
      </c>
      <c r="B2710" s="178" t="s">
        <v>88</v>
      </c>
      <c r="C2710" s="178" t="s">
        <v>6222</v>
      </c>
      <c r="D2710" s="197" t="s">
        <v>6223</v>
      </c>
      <c r="E2710" s="198" t="s">
        <v>88</v>
      </c>
      <c r="F2710" s="217">
        <v>8750.4699999999993</v>
      </c>
      <c r="G2710" s="217">
        <v>8750.4699999999993</v>
      </c>
      <c r="H2710" s="217">
        <v>0</v>
      </c>
      <c r="I2710" s="199" t="s">
        <v>7347</v>
      </c>
      <c r="J2710" s="178" t="str">
        <f>_xlfn.XLOOKUP('FP&amp;A FEMA Mapping'!I2710,'FP&amp;A NFC Mapping'!M:M,'FP&amp;A NFC Mapping'!N:N)</f>
        <v>Engineering and Asset Management</v>
      </c>
    </row>
    <row r="2711" spans="1:10" ht="29.25">
      <c r="A2711" s="178" t="s">
        <v>7369</v>
      </c>
      <c r="B2711" s="178" t="s">
        <v>88</v>
      </c>
      <c r="C2711" s="178" t="s">
        <v>6224</v>
      </c>
      <c r="D2711" s="197" t="s">
        <v>6225</v>
      </c>
      <c r="E2711" s="198" t="s">
        <v>88</v>
      </c>
      <c r="F2711" s="217">
        <v>-124.35</v>
      </c>
      <c r="G2711" s="217">
        <v>7.1054273576010019E-15</v>
      </c>
      <c r="H2711" s="217">
        <v>-124.35</v>
      </c>
      <c r="I2711" s="199" t="s">
        <v>7347</v>
      </c>
      <c r="J2711" s="178" t="str">
        <f>_xlfn.XLOOKUP('FP&amp;A FEMA Mapping'!I2711,'FP&amp;A NFC Mapping'!M:M,'FP&amp;A NFC Mapping'!N:N)</f>
        <v>Engineering and Asset Management</v>
      </c>
    </row>
    <row r="2712" spans="1:10" ht="29.25">
      <c r="A2712" s="178" t="s">
        <v>7369</v>
      </c>
      <c r="B2712" s="178" t="s">
        <v>88</v>
      </c>
      <c r="C2712" s="178" t="s">
        <v>6226</v>
      </c>
      <c r="D2712" s="197" t="s">
        <v>6227</v>
      </c>
      <c r="E2712" s="198" t="s">
        <v>88</v>
      </c>
      <c r="F2712" s="217">
        <v>0</v>
      </c>
      <c r="G2712" s="217">
        <v>0</v>
      </c>
      <c r="H2712" s="217">
        <v>0</v>
      </c>
      <c r="I2712" s="199" t="s">
        <v>7347</v>
      </c>
      <c r="J2712" s="178" t="str">
        <f>_xlfn.XLOOKUP('FP&amp;A FEMA Mapping'!I2712,'FP&amp;A NFC Mapping'!M:M,'FP&amp;A NFC Mapping'!N:N)</f>
        <v>Engineering and Asset Management</v>
      </c>
    </row>
    <row r="2713" spans="1:10" ht="29.25">
      <c r="A2713" s="178" t="s">
        <v>7369</v>
      </c>
      <c r="B2713" s="178" t="s">
        <v>88</v>
      </c>
      <c r="C2713" s="178" t="s">
        <v>6228</v>
      </c>
      <c r="D2713" s="197" t="s">
        <v>6229</v>
      </c>
      <c r="E2713" s="198" t="s">
        <v>88</v>
      </c>
      <c r="F2713" s="217">
        <v>246.8</v>
      </c>
      <c r="G2713" s="217">
        <v>0</v>
      </c>
      <c r="H2713" s="217">
        <v>246.8</v>
      </c>
      <c r="I2713" s="199" t="s">
        <v>7347</v>
      </c>
      <c r="J2713" s="178" t="str">
        <f>_xlfn.XLOOKUP('FP&amp;A FEMA Mapping'!I2713,'FP&amp;A NFC Mapping'!M:M,'FP&amp;A NFC Mapping'!N:N)</f>
        <v>Engineering and Asset Management</v>
      </c>
    </row>
    <row r="2714" spans="1:10" ht="29.25">
      <c r="A2714" s="178" t="s">
        <v>7369</v>
      </c>
      <c r="B2714" s="178" t="s">
        <v>88</v>
      </c>
      <c r="C2714" s="178" t="s">
        <v>6230</v>
      </c>
      <c r="D2714" s="197" t="s">
        <v>6231</v>
      </c>
      <c r="E2714" s="198" t="s">
        <v>88</v>
      </c>
      <c r="F2714" s="217">
        <v>0</v>
      </c>
      <c r="G2714" s="217">
        <v>0</v>
      </c>
      <c r="H2714" s="217">
        <v>0</v>
      </c>
      <c r="I2714" s="199" t="s">
        <v>7347</v>
      </c>
      <c r="J2714" s="178" t="str">
        <f>_xlfn.XLOOKUP('FP&amp;A FEMA Mapping'!I2714,'FP&amp;A NFC Mapping'!M:M,'FP&amp;A NFC Mapping'!N:N)</f>
        <v>Engineering and Asset Management</v>
      </c>
    </row>
    <row r="2715" spans="1:10" ht="29.25">
      <c r="A2715" s="178" t="s">
        <v>7369</v>
      </c>
      <c r="B2715" s="178" t="s">
        <v>88</v>
      </c>
      <c r="C2715" s="178" t="s">
        <v>6232</v>
      </c>
      <c r="D2715" s="197" t="s">
        <v>6233</v>
      </c>
      <c r="E2715" s="198" t="s">
        <v>88</v>
      </c>
      <c r="F2715" s="217">
        <v>0</v>
      </c>
      <c r="G2715" s="217">
        <v>0</v>
      </c>
      <c r="H2715" s="217">
        <v>0</v>
      </c>
      <c r="I2715" s="199" t="s">
        <v>7347</v>
      </c>
      <c r="J2715" s="178" t="str">
        <f>_xlfn.XLOOKUP('FP&amp;A FEMA Mapping'!I2715,'FP&amp;A NFC Mapping'!M:M,'FP&amp;A NFC Mapping'!N:N)</f>
        <v>Engineering and Asset Management</v>
      </c>
    </row>
    <row r="2716" spans="1:10" ht="29.25">
      <c r="A2716" s="178" t="s">
        <v>7369</v>
      </c>
      <c r="B2716" s="178" t="s">
        <v>88</v>
      </c>
      <c r="C2716" s="178" t="s">
        <v>6234</v>
      </c>
      <c r="D2716" s="197" t="s">
        <v>6235</v>
      </c>
      <c r="E2716" s="198" t="s">
        <v>88</v>
      </c>
      <c r="F2716" s="217">
        <v>211.73000000000002</v>
      </c>
      <c r="G2716" s="217">
        <v>-63.240000000000009</v>
      </c>
      <c r="H2716" s="217">
        <v>274.97000000000003</v>
      </c>
      <c r="I2716" s="199" t="s">
        <v>7347</v>
      </c>
      <c r="J2716" s="178" t="str">
        <f>_xlfn.XLOOKUP('FP&amp;A FEMA Mapping'!I2716,'FP&amp;A NFC Mapping'!M:M,'FP&amp;A NFC Mapping'!N:N)</f>
        <v>Engineering and Asset Management</v>
      </c>
    </row>
    <row r="2717" spans="1:10" ht="29.25">
      <c r="A2717" s="178" t="s">
        <v>7369</v>
      </c>
      <c r="B2717" s="178" t="s">
        <v>88</v>
      </c>
      <c r="C2717" s="178" t="s">
        <v>6236</v>
      </c>
      <c r="D2717" s="197" t="s">
        <v>6237</v>
      </c>
      <c r="E2717" s="198" t="s">
        <v>88</v>
      </c>
      <c r="F2717" s="217">
        <v>-4720.5400000000009</v>
      </c>
      <c r="G2717" s="217">
        <v>5061.0699999999979</v>
      </c>
      <c r="H2717" s="217">
        <v>-9781.6099999999988</v>
      </c>
      <c r="I2717" s="199" t="s">
        <v>7347</v>
      </c>
      <c r="J2717" s="178" t="str">
        <f>_xlfn.XLOOKUP('FP&amp;A FEMA Mapping'!I2717,'FP&amp;A NFC Mapping'!M:M,'FP&amp;A NFC Mapping'!N:N)</f>
        <v>Engineering and Asset Management</v>
      </c>
    </row>
    <row r="2718" spans="1:10" ht="29.25">
      <c r="A2718" s="178" t="s">
        <v>7369</v>
      </c>
      <c r="B2718" s="178" t="s">
        <v>88</v>
      </c>
      <c r="C2718" s="178" t="s">
        <v>6238</v>
      </c>
      <c r="D2718" s="197" t="s">
        <v>6239</v>
      </c>
      <c r="E2718" s="198" t="s">
        <v>88</v>
      </c>
      <c r="F2718" s="217">
        <v>77.06</v>
      </c>
      <c r="G2718" s="217">
        <v>0</v>
      </c>
      <c r="H2718" s="217">
        <v>77.06</v>
      </c>
      <c r="I2718" s="199" t="s">
        <v>7347</v>
      </c>
      <c r="J2718" s="178" t="str">
        <f>_xlfn.XLOOKUP('FP&amp;A FEMA Mapping'!I2718,'FP&amp;A NFC Mapping'!M:M,'FP&amp;A NFC Mapping'!N:N)</f>
        <v>Engineering and Asset Management</v>
      </c>
    </row>
    <row r="2719" spans="1:10" ht="29.25">
      <c r="A2719" s="178" t="s">
        <v>7369</v>
      </c>
      <c r="B2719" s="178" t="s">
        <v>88</v>
      </c>
      <c r="C2719" s="178" t="s">
        <v>6240</v>
      </c>
      <c r="D2719" s="197" t="s">
        <v>6241</v>
      </c>
      <c r="E2719" s="198" t="s">
        <v>88</v>
      </c>
      <c r="F2719" s="217">
        <v>0</v>
      </c>
      <c r="G2719" s="217">
        <v>0</v>
      </c>
      <c r="H2719" s="217">
        <v>0</v>
      </c>
      <c r="I2719" s="199" t="s">
        <v>7347</v>
      </c>
      <c r="J2719" s="178" t="str">
        <f>_xlfn.XLOOKUP('FP&amp;A FEMA Mapping'!I2719,'FP&amp;A NFC Mapping'!M:M,'FP&amp;A NFC Mapping'!N:N)</f>
        <v>Engineering and Asset Management</v>
      </c>
    </row>
    <row r="2720" spans="1:10" ht="29.25">
      <c r="A2720" s="178" t="s">
        <v>7369</v>
      </c>
      <c r="B2720" s="178" t="s">
        <v>88</v>
      </c>
      <c r="C2720" s="178" t="s">
        <v>6242</v>
      </c>
      <c r="D2720" s="197" t="s">
        <v>6243</v>
      </c>
      <c r="E2720" s="198" t="s">
        <v>88</v>
      </c>
      <c r="F2720" s="217">
        <v>-122.94</v>
      </c>
      <c r="G2720" s="217">
        <v>0</v>
      </c>
      <c r="H2720" s="217">
        <v>-122.94</v>
      </c>
      <c r="I2720" s="199" t="s">
        <v>7347</v>
      </c>
      <c r="J2720" s="178" t="str">
        <f>_xlfn.XLOOKUP('FP&amp;A FEMA Mapping'!I2720,'FP&amp;A NFC Mapping'!M:M,'FP&amp;A NFC Mapping'!N:N)</f>
        <v>Engineering and Asset Management</v>
      </c>
    </row>
    <row r="2721" spans="1:10" ht="29.25">
      <c r="A2721" s="178" t="s">
        <v>7369</v>
      </c>
      <c r="B2721" s="178" t="s">
        <v>88</v>
      </c>
      <c r="C2721" s="178" t="s">
        <v>6244</v>
      </c>
      <c r="D2721" s="197" t="s">
        <v>6245</v>
      </c>
      <c r="E2721" s="198" t="s">
        <v>88</v>
      </c>
      <c r="F2721" s="217">
        <v>268.83</v>
      </c>
      <c r="G2721" s="217">
        <v>0</v>
      </c>
      <c r="H2721" s="217">
        <v>268.83</v>
      </c>
      <c r="I2721" s="199" t="s">
        <v>7347</v>
      </c>
      <c r="J2721" s="178" t="str">
        <f>_xlfn.XLOOKUP('FP&amp;A FEMA Mapping'!I2721,'FP&amp;A NFC Mapping'!M:M,'FP&amp;A NFC Mapping'!N:N)</f>
        <v>Engineering and Asset Management</v>
      </c>
    </row>
    <row r="2722" spans="1:10" ht="29.25">
      <c r="A2722" s="178" t="s">
        <v>7369</v>
      </c>
      <c r="B2722" s="178" t="s">
        <v>88</v>
      </c>
      <c r="C2722" s="178" t="s">
        <v>6246</v>
      </c>
      <c r="D2722" s="197" t="s">
        <v>6247</v>
      </c>
      <c r="E2722" s="198" t="s">
        <v>88</v>
      </c>
      <c r="F2722" s="217">
        <v>46.340000000000316</v>
      </c>
      <c r="G2722" s="217">
        <v>-274.16999999999962</v>
      </c>
      <c r="H2722" s="217">
        <v>320.50999999999993</v>
      </c>
      <c r="I2722" s="199" t="s">
        <v>7347</v>
      </c>
      <c r="J2722" s="178" t="str">
        <f>_xlfn.XLOOKUP('FP&amp;A FEMA Mapping'!I2722,'FP&amp;A NFC Mapping'!M:M,'FP&amp;A NFC Mapping'!N:N)</f>
        <v>Engineering and Asset Management</v>
      </c>
    </row>
    <row r="2723" spans="1:10" ht="29.25">
      <c r="A2723" s="178" t="s">
        <v>7369</v>
      </c>
      <c r="B2723" s="178" t="s">
        <v>88</v>
      </c>
      <c r="C2723" s="178" t="s">
        <v>6248</v>
      </c>
      <c r="D2723" s="197" t="s">
        <v>6249</v>
      </c>
      <c r="E2723" s="198" t="s">
        <v>88</v>
      </c>
      <c r="F2723" s="217">
        <v>11164.24</v>
      </c>
      <c r="G2723" s="217">
        <v>10413.9</v>
      </c>
      <c r="H2723" s="217">
        <v>750.33999999999946</v>
      </c>
      <c r="I2723" s="199" t="s">
        <v>7347</v>
      </c>
      <c r="J2723" s="178" t="str">
        <f>_xlfn.XLOOKUP('FP&amp;A FEMA Mapping'!I2723,'FP&amp;A NFC Mapping'!M:M,'FP&amp;A NFC Mapping'!N:N)</f>
        <v>Engineering and Asset Management</v>
      </c>
    </row>
    <row r="2724" spans="1:10" ht="29.25">
      <c r="A2724" s="178" t="s">
        <v>7369</v>
      </c>
      <c r="B2724" s="178" t="s">
        <v>88</v>
      </c>
      <c r="C2724" s="178" t="s">
        <v>6250</v>
      </c>
      <c r="D2724" s="197" t="s">
        <v>6251</v>
      </c>
      <c r="E2724" s="198" t="s">
        <v>88</v>
      </c>
      <c r="F2724" s="217">
        <v>1050</v>
      </c>
      <c r="G2724" s="217">
        <v>830</v>
      </c>
      <c r="H2724" s="217">
        <v>220</v>
      </c>
      <c r="I2724" s="199" t="s">
        <v>7347</v>
      </c>
      <c r="J2724" s="178" t="str">
        <f>_xlfn.XLOOKUP('FP&amp;A FEMA Mapping'!I2724,'FP&amp;A NFC Mapping'!M:M,'FP&amp;A NFC Mapping'!N:N)</f>
        <v>Engineering and Asset Management</v>
      </c>
    </row>
    <row r="2725" spans="1:10" ht="29.25">
      <c r="A2725" s="178" t="s">
        <v>7369</v>
      </c>
      <c r="B2725" s="178" t="s">
        <v>88</v>
      </c>
      <c r="C2725" s="178" t="s">
        <v>6252</v>
      </c>
      <c r="D2725" s="197" t="s">
        <v>6253</v>
      </c>
      <c r="E2725" s="198" t="s">
        <v>88</v>
      </c>
      <c r="F2725" s="217">
        <v>0</v>
      </c>
      <c r="G2725" s="217">
        <v>0</v>
      </c>
      <c r="H2725" s="217">
        <v>0</v>
      </c>
      <c r="I2725" s="199" t="s">
        <v>7347</v>
      </c>
      <c r="J2725" s="178" t="str">
        <f>_xlfn.XLOOKUP('FP&amp;A FEMA Mapping'!I2725,'FP&amp;A NFC Mapping'!M:M,'FP&amp;A NFC Mapping'!N:N)</f>
        <v>Engineering and Asset Management</v>
      </c>
    </row>
    <row r="2726" spans="1:10" ht="29.25">
      <c r="A2726" s="178" t="s">
        <v>7369</v>
      </c>
      <c r="B2726" s="178" t="s">
        <v>88</v>
      </c>
      <c r="C2726" s="178" t="s">
        <v>6254</v>
      </c>
      <c r="D2726" s="197" t="s">
        <v>6255</v>
      </c>
      <c r="E2726" s="198" t="s">
        <v>88</v>
      </c>
      <c r="F2726" s="217">
        <v>0</v>
      </c>
      <c r="G2726" s="217">
        <v>0</v>
      </c>
      <c r="H2726" s="217">
        <v>0</v>
      </c>
      <c r="I2726" s="199" t="s">
        <v>7347</v>
      </c>
      <c r="J2726" s="178" t="str">
        <f>_xlfn.XLOOKUP('FP&amp;A FEMA Mapping'!I2726,'FP&amp;A NFC Mapping'!M:M,'FP&amp;A NFC Mapping'!N:N)</f>
        <v>Engineering and Asset Management</v>
      </c>
    </row>
    <row r="2727" spans="1:10" ht="29.25">
      <c r="A2727" s="178" t="s">
        <v>7369</v>
      </c>
      <c r="B2727" s="178" t="s">
        <v>88</v>
      </c>
      <c r="C2727" s="178" t="s">
        <v>6256</v>
      </c>
      <c r="D2727" s="197" t="s">
        <v>6257</v>
      </c>
      <c r="E2727" s="198" t="s">
        <v>88</v>
      </c>
      <c r="F2727" s="217">
        <v>0</v>
      </c>
      <c r="G2727" s="217">
        <v>0</v>
      </c>
      <c r="H2727" s="217">
        <v>0</v>
      </c>
      <c r="I2727" s="199" t="s">
        <v>7347</v>
      </c>
      <c r="J2727" s="178" t="str">
        <f>_xlfn.XLOOKUP('FP&amp;A FEMA Mapping'!I2727,'FP&amp;A NFC Mapping'!M:M,'FP&amp;A NFC Mapping'!N:N)</f>
        <v>Engineering and Asset Management</v>
      </c>
    </row>
    <row r="2728" spans="1:10" ht="29.25">
      <c r="A2728" s="178" t="s">
        <v>7369</v>
      </c>
      <c r="B2728" s="178" t="s">
        <v>88</v>
      </c>
      <c r="C2728" s="178" t="s">
        <v>6258</v>
      </c>
      <c r="D2728" s="197" t="s">
        <v>6259</v>
      </c>
      <c r="E2728" s="198" t="s">
        <v>88</v>
      </c>
      <c r="F2728" s="217">
        <v>0</v>
      </c>
      <c r="G2728" s="217">
        <v>0</v>
      </c>
      <c r="H2728" s="217">
        <v>0</v>
      </c>
      <c r="I2728" s="199" t="s">
        <v>7347</v>
      </c>
      <c r="J2728" s="178" t="str">
        <f>_xlfn.XLOOKUP('FP&amp;A FEMA Mapping'!I2728,'FP&amp;A NFC Mapping'!M:M,'FP&amp;A NFC Mapping'!N:N)</f>
        <v>Engineering and Asset Management</v>
      </c>
    </row>
    <row r="2729" spans="1:10" ht="29.25">
      <c r="A2729" s="178" t="s">
        <v>7369</v>
      </c>
      <c r="B2729" s="178" t="s">
        <v>88</v>
      </c>
      <c r="C2729" s="178" t="s">
        <v>6260</v>
      </c>
      <c r="D2729" s="197" t="s">
        <v>6261</v>
      </c>
      <c r="E2729" s="198" t="s">
        <v>88</v>
      </c>
      <c r="F2729" s="217">
        <v>208.92000000000002</v>
      </c>
      <c r="G2729" s="217">
        <v>-121.19</v>
      </c>
      <c r="H2729" s="217">
        <v>330.11</v>
      </c>
      <c r="I2729" s="199" t="s">
        <v>7347</v>
      </c>
      <c r="J2729" s="178" t="str">
        <f>_xlfn.XLOOKUP('FP&amp;A FEMA Mapping'!I2729,'FP&amp;A NFC Mapping'!M:M,'FP&amp;A NFC Mapping'!N:N)</f>
        <v>Engineering and Asset Management</v>
      </c>
    </row>
    <row r="2730" spans="1:10" ht="29.25">
      <c r="A2730" s="178" t="s">
        <v>7369</v>
      </c>
      <c r="B2730" s="178" t="s">
        <v>88</v>
      </c>
      <c r="C2730" s="178" t="s">
        <v>6262</v>
      </c>
      <c r="D2730" s="197" t="s">
        <v>6263</v>
      </c>
      <c r="E2730" s="198" t="s">
        <v>88</v>
      </c>
      <c r="F2730" s="217">
        <v>1473.34</v>
      </c>
      <c r="G2730" s="217">
        <v>0</v>
      </c>
      <c r="H2730" s="217">
        <v>1473.34</v>
      </c>
      <c r="I2730" s="199" t="s">
        <v>7347</v>
      </c>
      <c r="J2730" s="178" t="str">
        <f>_xlfn.XLOOKUP('FP&amp;A FEMA Mapping'!I2730,'FP&amp;A NFC Mapping'!M:M,'FP&amp;A NFC Mapping'!N:N)</f>
        <v>Engineering and Asset Management</v>
      </c>
    </row>
    <row r="2731" spans="1:10" ht="29.25">
      <c r="A2731" s="178" t="s">
        <v>7369</v>
      </c>
      <c r="B2731" s="178" t="s">
        <v>88</v>
      </c>
      <c r="C2731" s="178" t="s">
        <v>6264</v>
      </c>
      <c r="D2731" s="197" t="s">
        <v>6265</v>
      </c>
      <c r="E2731" s="198" t="s">
        <v>88</v>
      </c>
      <c r="F2731" s="217">
        <v>1130.46</v>
      </c>
      <c r="G2731" s="217">
        <v>825.26</v>
      </c>
      <c r="H2731" s="217">
        <v>305.2</v>
      </c>
      <c r="I2731" s="199" t="s">
        <v>7347</v>
      </c>
      <c r="J2731" s="178" t="str">
        <f>_xlfn.XLOOKUP('FP&amp;A FEMA Mapping'!I2731,'FP&amp;A NFC Mapping'!M:M,'FP&amp;A NFC Mapping'!N:N)</f>
        <v>Engineering and Asset Management</v>
      </c>
    </row>
    <row r="2732" spans="1:10" ht="29.25">
      <c r="A2732" s="178" t="s">
        <v>7369</v>
      </c>
      <c r="B2732" s="178" t="s">
        <v>88</v>
      </c>
      <c r="C2732" s="178" t="s">
        <v>6266</v>
      </c>
      <c r="D2732" s="197" t="s">
        <v>6267</v>
      </c>
      <c r="E2732" s="198" t="s">
        <v>88</v>
      </c>
      <c r="F2732" s="217">
        <v>12534.58</v>
      </c>
      <c r="G2732" s="217">
        <v>9490</v>
      </c>
      <c r="H2732" s="217">
        <v>3044.58</v>
      </c>
      <c r="I2732" s="199" t="s">
        <v>7347</v>
      </c>
      <c r="J2732" s="178" t="str">
        <f>_xlfn.XLOOKUP('FP&amp;A FEMA Mapping'!I2732,'FP&amp;A NFC Mapping'!M:M,'FP&amp;A NFC Mapping'!N:N)</f>
        <v>Engineering and Asset Management</v>
      </c>
    </row>
    <row r="2733" spans="1:10" ht="29.25">
      <c r="A2733" s="178" t="s">
        <v>7369</v>
      </c>
      <c r="B2733" s="178" t="s">
        <v>88</v>
      </c>
      <c r="C2733" s="178" t="s">
        <v>6268</v>
      </c>
      <c r="D2733" s="197" t="s">
        <v>6269</v>
      </c>
      <c r="E2733" s="198" t="s">
        <v>88</v>
      </c>
      <c r="F2733" s="217">
        <v>3686.87</v>
      </c>
      <c r="G2733" s="217">
        <v>3059.47</v>
      </c>
      <c r="H2733" s="217">
        <v>627.40000000000009</v>
      </c>
      <c r="I2733" s="199" t="s">
        <v>7347</v>
      </c>
      <c r="J2733" s="178" t="str">
        <f>_xlfn.XLOOKUP('FP&amp;A FEMA Mapping'!I2733,'FP&amp;A NFC Mapping'!M:M,'FP&amp;A NFC Mapping'!N:N)</f>
        <v>Engineering and Asset Management</v>
      </c>
    </row>
    <row r="2734" spans="1:10" ht="29.25">
      <c r="A2734" s="178" t="s">
        <v>7369</v>
      </c>
      <c r="B2734" s="178" t="s">
        <v>107</v>
      </c>
      <c r="C2734" s="178" t="s">
        <v>6316</v>
      </c>
      <c r="D2734" s="197" t="s">
        <v>6317</v>
      </c>
      <c r="E2734" s="198" t="s">
        <v>107</v>
      </c>
      <c r="F2734" s="217">
        <v>1332.49</v>
      </c>
      <c r="G2734" s="217">
        <v>118.07000000000002</v>
      </c>
      <c r="H2734" s="217">
        <v>1214.42</v>
      </c>
      <c r="I2734" s="199" t="s">
        <v>7347</v>
      </c>
      <c r="J2734" s="178" t="str">
        <f>_xlfn.XLOOKUP('FP&amp;A FEMA Mapping'!I2734,'FP&amp;A NFC Mapping'!M:M,'FP&amp;A NFC Mapping'!N:N)</f>
        <v>Engineering and Asset Management</v>
      </c>
    </row>
    <row r="2735" spans="1:10" ht="29.25">
      <c r="A2735" s="178" t="s">
        <v>7369</v>
      </c>
      <c r="B2735" s="178" t="s">
        <v>107</v>
      </c>
      <c r="C2735" s="178" t="s">
        <v>6318</v>
      </c>
      <c r="D2735" s="197" t="s">
        <v>6319</v>
      </c>
      <c r="E2735" s="198" t="s">
        <v>107</v>
      </c>
      <c r="F2735" s="217">
        <v>0</v>
      </c>
      <c r="G2735" s="217">
        <v>0</v>
      </c>
      <c r="H2735" s="217">
        <v>0</v>
      </c>
      <c r="I2735" s="199" t="s">
        <v>7347</v>
      </c>
      <c r="J2735" s="178" t="str">
        <f>_xlfn.XLOOKUP('FP&amp;A FEMA Mapping'!I2735,'FP&amp;A NFC Mapping'!M:M,'FP&amp;A NFC Mapping'!N:N)</f>
        <v>Engineering and Asset Management</v>
      </c>
    </row>
    <row r="2736" spans="1:10" ht="29.25">
      <c r="A2736" s="178" t="s">
        <v>7369</v>
      </c>
      <c r="B2736" s="178" t="s">
        <v>90</v>
      </c>
      <c r="C2736" s="178" t="s">
        <v>6320</v>
      </c>
      <c r="D2736" s="197" t="s">
        <v>6321</v>
      </c>
      <c r="E2736" s="198" t="s">
        <v>90</v>
      </c>
      <c r="F2736" s="217">
        <v>9443.93</v>
      </c>
      <c r="G2736" s="217">
        <v>2500.2399999999961</v>
      </c>
      <c r="H2736" s="217">
        <v>6943.6900000000041</v>
      </c>
      <c r="I2736" s="199" t="s">
        <v>7347</v>
      </c>
      <c r="J2736" s="178" t="str">
        <f>_xlfn.XLOOKUP('FP&amp;A FEMA Mapping'!I2736,'FP&amp;A NFC Mapping'!M:M,'FP&amp;A NFC Mapping'!N:N)</f>
        <v>Engineering and Asset Management</v>
      </c>
    </row>
    <row r="2737" spans="1:10" ht="29.25">
      <c r="A2737" s="178" t="s">
        <v>7369</v>
      </c>
      <c r="B2737" s="178" t="s">
        <v>90</v>
      </c>
      <c r="C2737" s="178" t="s">
        <v>6322</v>
      </c>
      <c r="D2737" s="197" t="s">
        <v>6323</v>
      </c>
      <c r="E2737" s="198" t="s">
        <v>90</v>
      </c>
      <c r="F2737" s="217">
        <v>11799.439999999995</v>
      </c>
      <c r="G2737" s="217">
        <v>5025.4799999999959</v>
      </c>
      <c r="H2737" s="217">
        <v>6773.9599999999991</v>
      </c>
      <c r="I2737" s="199" t="s">
        <v>7347</v>
      </c>
      <c r="J2737" s="178" t="str">
        <f>_xlfn.XLOOKUP('FP&amp;A FEMA Mapping'!I2737,'FP&amp;A NFC Mapping'!M:M,'FP&amp;A NFC Mapping'!N:N)</f>
        <v>Engineering and Asset Management</v>
      </c>
    </row>
    <row r="2738" spans="1:10" ht="29.25">
      <c r="A2738" s="178" t="s">
        <v>7369</v>
      </c>
      <c r="B2738" s="178" t="s">
        <v>90</v>
      </c>
      <c r="C2738" s="178" t="s">
        <v>6324</v>
      </c>
      <c r="D2738" s="197" t="s">
        <v>6325</v>
      </c>
      <c r="E2738" s="198" t="s">
        <v>90</v>
      </c>
      <c r="F2738" s="217">
        <v>8299.8300000000054</v>
      </c>
      <c r="G2738" s="217">
        <v>2201.1300000000056</v>
      </c>
      <c r="H2738" s="217">
        <v>6098.7000000000007</v>
      </c>
      <c r="I2738" s="199" t="s">
        <v>7347</v>
      </c>
      <c r="J2738" s="178" t="str">
        <f>_xlfn.XLOOKUP('FP&amp;A FEMA Mapping'!I2738,'FP&amp;A NFC Mapping'!M:M,'FP&amp;A NFC Mapping'!N:N)</f>
        <v>Engineering and Asset Management</v>
      </c>
    </row>
    <row r="2739" spans="1:10" ht="29.25">
      <c r="A2739" s="178" t="s">
        <v>7369</v>
      </c>
      <c r="B2739" s="178" t="s">
        <v>90</v>
      </c>
      <c r="C2739" s="178" t="s">
        <v>6326</v>
      </c>
      <c r="D2739" s="197" t="s">
        <v>6327</v>
      </c>
      <c r="E2739" s="198" t="s">
        <v>90</v>
      </c>
      <c r="F2739" s="217">
        <v>12073.550000000007</v>
      </c>
      <c r="G2739" s="217">
        <v>3795.4200000000028</v>
      </c>
      <c r="H2739" s="217">
        <v>8278.1300000000028</v>
      </c>
      <c r="I2739" s="199" t="s">
        <v>7347</v>
      </c>
      <c r="J2739" s="178" t="str">
        <f>_xlfn.XLOOKUP('FP&amp;A FEMA Mapping'!I2739,'FP&amp;A NFC Mapping'!M:M,'FP&amp;A NFC Mapping'!N:N)</f>
        <v>Engineering and Asset Management</v>
      </c>
    </row>
    <row r="2740" spans="1:10" ht="29.25">
      <c r="A2740" s="178" t="s">
        <v>7369</v>
      </c>
      <c r="B2740" s="178" t="s">
        <v>90</v>
      </c>
      <c r="C2740" s="178" t="s">
        <v>6328</v>
      </c>
      <c r="D2740" s="197" t="s">
        <v>6329</v>
      </c>
      <c r="E2740" s="198" t="s">
        <v>90</v>
      </c>
      <c r="F2740" s="217">
        <v>2933.83</v>
      </c>
      <c r="G2740" s="217">
        <v>1907.0899999999997</v>
      </c>
      <c r="H2740" s="217">
        <v>1026.74</v>
      </c>
      <c r="I2740" s="199" t="s">
        <v>7347</v>
      </c>
      <c r="J2740" s="178" t="str">
        <f>_xlfn.XLOOKUP('FP&amp;A FEMA Mapping'!I2740,'FP&amp;A NFC Mapping'!M:M,'FP&amp;A NFC Mapping'!N:N)</f>
        <v>Engineering and Asset Management</v>
      </c>
    </row>
    <row r="2741" spans="1:10" ht="29.25">
      <c r="A2741" s="178" t="s">
        <v>7369</v>
      </c>
      <c r="B2741" s="178" t="s">
        <v>90</v>
      </c>
      <c r="C2741" s="178" t="s">
        <v>6330</v>
      </c>
      <c r="D2741" s="197" t="s">
        <v>6331</v>
      </c>
      <c r="E2741" s="198" t="s">
        <v>90</v>
      </c>
      <c r="F2741" s="217">
        <v>67734.459999999977</v>
      </c>
      <c r="G2741" s="217">
        <v>30447.960000000006</v>
      </c>
      <c r="H2741" s="217">
        <v>37286.499999999971</v>
      </c>
      <c r="I2741" s="199" t="s">
        <v>7347</v>
      </c>
      <c r="J2741" s="178" t="str">
        <f>_xlfn.XLOOKUP('FP&amp;A FEMA Mapping'!I2741,'FP&amp;A NFC Mapping'!M:M,'FP&amp;A NFC Mapping'!N:N)</f>
        <v>Engineering and Asset Management</v>
      </c>
    </row>
    <row r="2742" spans="1:10" ht="29.25">
      <c r="A2742" s="178" t="s">
        <v>7369</v>
      </c>
      <c r="B2742" s="178" t="s">
        <v>90</v>
      </c>
      <c r="C2742" s="178" t="s">
        <v>6332</v>
      </c>
      <c r="D2742" s="197" t="s">
        <v>6333</v>
      </c>
      <c r="E2742" s="198" t="s">
        <v>90</v>
      </c>
      <c r="F2742" s="217">
        <v>15655.619999999999</v>
      </c>
      <c r="G2742" s="217">
        <v>4309.3</v>
      </c>
      <c r="H2742" s="217">
        <v>11346.319999999998</v>
      </c>
      <c r="I2742" s="199" t="s">
        <v>7347</v>
      </c>
      <c r="J2742" s="178" t="str">
        <f>_xlfn.XLOOKUP('FP&amp;A FEMA Mapping'!I2742,'FP&amp;A NFC Mapping'!M:M,'FP&amp;A NFC Mapping'!N:N)</f>
        <v>Engineering and Asset Management</v>
      </c>
    </row>
    <row r="2743" spans="1:10" ht="29.25">
      <c r="A2743" s="178" t="s">
        <v>7369</v>
      </c>
      <c r="B2743" s="178" t="s">
        <v>90</v>
      </c>
      <c r="C2743" s="178" t="s">
        <v>6334</v>
      </c>
      <c r="D2743" s="197" t="s">
        <v>6335</v>
      </c>
      <c r="E2743" s="198" t="s">
        <v>90</v>
      </c>
      <c r="F2743" s="217">
        <v>0</v>
      </c>
      <c r="G2743" s="217">
        <v>0</v>
      </c>
      <c r="H2743" s="217">
        <v>0</v>
      </c>
      <c r="I2743" s="199" t="s">
        <v>7347</v>
      </c>
      <c r="J2743" s="178" t="str">
        <f>_xlfn.XLOOKUP('FP&amp;A FEMA Mapping'!I2743,'FP&amp;A NFC Mapping'!M:M,'FP&amp;A NFC Mapping'!N:N)</f>
        <v>Engineering and Asset Management</v>
      </c>
    </row>
    <row r="2744" spans="1:10" ht="29.25">
      <c r="A2744" s="178" t="s">
        <v>7369</v>
      </c>
      <c r="B2744" s="178" t="s">
        <v>90</v>
      </c>
      <c r="C2744" s="178" t="s">
        <v>6336</v>
      </c>
      <c r="D2744" s="197" t="s">
        <v>6337</v>
      </c>
      <c r="E2744" s="198" t="s">
        <v>90</v>
      </c>
      <c r="F2744" s="217">
        <v>0</v>
      </c>
      <c r="G2744" s="217">
        <v>0</v>
      </c>
      <c r="H2744" s="217">
        <v>0</v>
      </c>
      <c r="I2744" s="199" t="s">
        <v>7347</v>
      </c>
      <c r="J2744" s="178" t="str">
        <f>_xlfn.XLOOKUP('FP&amp;A FEMA Mapping'!I2744,'FP&amp;A NFC Mapping'!M:M,'FP&amp;A NFC Mapping'!N:N)</f>
        <v>Engineering and Asset Management</v>
      </c>
    </row>
    <row r="2745" spans="1:10" ht="29.25">
      <c r="A2745" s="178" t="s">
        <v>7369</v>
      </c>
      <c r="B2745" s="178" t="s">
        <v>90</v>
      </c>
      <c r="C2745" s="178" t="s">
        <v>6338</v>
      </c>
      <c r="D2745" s="197" t="s">
        <v>6339</v>
      </c>
      <c r="E2745" s="198" t="s">
        <v>90</v>
      </c>
      <c r="F2745" s="217">
        <v>0</v>
      </c>
      <c r="G2745" s="217">
        <v>0</v>
      </c>
      <c r="H2745" s="217">
        <v>0</v>
      </c>
      <c r="I2745" s="199" t="s">
        <v>7347</v>
      </c>
      <c r="J2745" s="178" t="str">
        <f>_xlfn.XLOOKUP('FP&amp;A FEMA Mapping'!I2745,'FP&amp;A NFC Mapping'!M:M,'FP&amp;A NFC Mapping'!N:N)</f>
        <v>Engineering and Asset Management</v>
      </c>
    </row>
    <row r="2746" spans="1:10" ht="29.25">
      <c r="A2746" s="178" t="s">
        <v>7369</v>
      </c>
      <c r="B2746" s="178" t="s">
        <v>90</v>
      </c>
      <c r="C2746" s="178" t="s">
        <v>6340</v>
      </c>
      <c r="D2746" s="197" t="s">
        <v>6341</v>
      </c>
      <c r="E2746" s="198" t="s">
        <v>90</v>
      </c>
      <c r="F2746" s="217">
        <v>0</v>
      </c>
      <c r="G2746" s="217">
        <v>0</v>
      </c>
      <c r="H2746" s="217">
        <v>0</v>
      </c>
      <c r="I2746" s="199" t="s">
        <v>7347</v>
      </c>
      <c r="J2746" s="178" t="str">
        <f>_xlfn.XLOOKUP('FP&amp;A FEMA Mapping'!I2746,'FP&amp;A NFC Mapping'!M:M,'FP&amp;A NFC Mapping'!N:N)</f>
        <v>Engineering and Asset Management</v>
      </c>
    </row>
    <row r="2747" spans="1:10" ht="29.25">
      <c r="A2747" s="178" t="s">
        <v>7369</v>
      </c>
      <c r="B2747" s="178" t="s">
        <v>90</v>
      </c>
      <c r="C2747" s="178" t="s">
        <v>6342</v>
      </c>
      <c r="D2747" s="197" t="s">
        <v>6343</v>
      </c>
      <c r="E2747" s="198" t="s">
        <v>90</v>
      </c>
      <c r="F2747" s="217">
        <v>0</v>
      </c>
      <c r="G2747" s="217">
        <v>0</v>
      </c>
      <c r="H2747" s="217">
        <v>0</v>
      </c>
      <c r="I2747" s="199" t="s">
        <v>7347</v>
      </c>
      <c r="J2747" s="178" t="str">
        <f>_xlfn.XLOOKUP('FP&amp;A FEMA Mapping'!I2747,'FP&amp;A NFC Mapping'!M:M,'FP&amp;A NFC Mapping'!N:N)</f>
        <v>Engineering and Asset Management</v>
      </c>
    </row>
    <row r="2748" spans="1:10" ht="29.25">
      <c r="A2748" s="178" t="s">
        <v>7369</v>
      </c>
      <c r="B2748" s="178" t="s">
        <v>90</v>
      </c>
      <c r="C2748" s="178" t="s">
        <v>6344</v>
      </c>
      <c r="D2748" s="197" t="s">
        <v>6345</v>
      </c>
      <c r="E2748" s="198" t="s">
        <v>90</v>
      </c>
      <c r="F2748" s="217">
        <v>0</v>
      </c>
      <c r="G2748" s="217">
        <v>0</v>
      </c>
      <c r="H2748" s="217">
        <v>0</v>
      </c>
      <c r="I2748" s="199" t="s">
        <v>7347</v>
      </c>
      <c r="J2748" s="178" t="str">
        <f>_xlfn.XLOOKUP('FP&amp;A FEMA Mapping'!I2748,'FP&amp;A NFC Mapping'!M:M,'FP&amp;A NFC Mapping'!N:N)</f>
        <v>Engineering and Asset Management</v>
      </c>
    </row>
    <row r="2749" spans="1:10" ht="29.25">
      <c r="A2749" s="178" t="s">
        <v>7369</v>
      </c>
      <c r="B2749" s="178" t="s">
        <v>90</v>
      </c>
      <c r="C2749" s="178" t="s">
        <v>6346</v>
      </c>
      <c r="D2749" s="197" t="s">
        <v>6347</v>
      </c>
      <c r="E2749" s="198" t="s">
        <v>90</v>
      </c>
      <c r="F2749" s="217">
        <v>0</v>
      </c>
      <c r="G2749" s="217">
        <v>0</v>
      </c>
      <c r="H2749" s="217">
        <v>0</v>
      </c>
      <c r="I2749" s="199" t="s">
        <v>7347</v>
      </c>
      <c r="J2749" s="178" t="str">
        <f>_xlfn.XLOOKUP('FP&amp;A FEMA Mapping'!I2749,'FP&amp;A NFC Mapping'!M:M,'FP&amp;A NFC Mapping'!N:N)</f>
        <v>Engineering and Asset Management</v>
      </c>
    </row>
    <row r="2750" spans="1:10" ht="29.25">
      <c r="A2750" s="178" t="s">
        <v>7369</v>
      </c>
      <c r="B2750" s="178" t="s">
        <v>90</v>
      </c>
      <c r="C2750" s="178" t="s">
        <v>6348</v>
      </c>
      <c r="D2750" s="197" t="s">
        <v>6349</v>
      </c>
      <c r="E2750" s="198" t="s">
        <v>90</v>
      </c>
      <c r="F2750" s="217">
        <v>0</v>
      </c>
      <c r="G2750" s="217">
        <v>0</v>
      </c>
      <c r="H2750" s="217">
        <v>0</v>
      </c>
      <c r="I2750" s="199" t="s">
        <v>7347</v>
      </c>
      <c r="J2750" s="178" t="str">
        <f>_xlfn.XLOOKUP('FP&amp;A FEMA Mapping'!I2750,'FP&amp;A NFC Mapping'!M:M,'FP&amp;A NFC Mapping'!N:N)</f>
        <v>Engineering and Asset Management</v>
      </c>
    </row>
    <row r="2751" spans="1:10" ht="29.25">
      <c r="A2751" s="178" t="s">
        <v>7369</v>
      </c>
      <c r="B2751" s="178" t="s">
        <v>90</v>
      </c>
      <c r="C2751" s="178" t="s">
        <v>6350</v>
      </c>
      <c r="D2751" s="197" t="s">
        <v>6351</v>
      </c>
      <c r="E2751" s="198" t="s">
        <v>90</v>
      </c>
      <c r="F2751" s="217">
        <v>0</v>
      </c>
      <c r="G2751" s="217">
        <v>0</v>
      </c>
      <c r="H2751" s="217">
        <v>0</v>
      </c>
      <c r="I2751" s="199" t="s">
        <v>7347</v>
      </c>
      <c r="J2751" s="178" t="str">
        <f>_xlfn.XLOOKUP('FP&amp;A FEMA Mapping'!I2751,'FP&amp;A NFC Mapping'!M:M,'FP&amp;A NFC Mapping'!N:N)</f>
        <v>Engineering and Asset Management</v>
      </c>
    </row>
    <row r="2752" spans="1:10" ht="29.25">
      <c r="A2752" s="178" t="s">
        <v>7369</v>
      </c>
      <c r="B2752" s="178" t="s">
        <v>92</v>
      </c>
      <c r="C2752" s="178" t="s">
        <v>6368</v>
      </c>
      <c r="D2752" s="197" t="s">
        <v>6369</v>
      </c>
      <c r="E2752" s="198" t="s">
        <v>92</v>
      </c>
      <c r="F2752" s="217">
        <v>1900.6799999999998</v>
      </c>
      <c r="G2752" s="217">
        <v>1382.79</v>
      </c>
      <c r="H2752" s="217">
        <v>517.89</v>
      </c>
      <c r="I2752" s="199" t="s">
        <v>7347</v>
      </c>
      <c r="J2752" s="178" t="str">
        <f>_xlfn.XLOOKUP('FP&amp;A FEMA Mapping'!I2752,'FP&amp;A NFC Mapping'!M:M,'FP&amp;A NFC Mapping'!N:N)</f>
        <v>Engineering and Asset Management</v>
      </c>
    </row>
    <row r="2753" spans="1:10" ht="29.25">
      <c r="A2753" s="178" t="s">
        <v>7369</v>
      </c>
      <c r="B2753" s="178" t="s">
        <v>102</v>
      </c>
      <c r="C2753" s="178" t="s">
        <v>6370</v>
      </c>
      <c r="D2753" s="197" t="s">
        <v>6371</v>
      </c>
      <c r="E2753" s="198" t="s">
        <v>102</v>
      </c>
      <c r="F2753" s="217">
        <v>34534.799999999988</v>
      </c>
      <c r="G2753" s="217">
        <v>10802.94</v>
      </c>
      <c r="H2753" s="217">
        <v>23731.859999999986</v>
      </c>
      <c r="I2753" s="199" t="s">
        <v>7347</v>
      </c>
      <c r="J2753" s="178" t="str">
        <f>_xlfn.XLOOKUP('FP&amp;A FEMA Mapping'!I2753,'FP&amp;A NFC Mapping'!M:M,'FP&amp;A NFC Mapping'!N:N)</f>
        <v>Engineering and Asset Management</v>
      </c>
    </row>
    <row r="2754" spans="1:10" ht="29.25">
      <c r="A2754" s="178" t="s">
        <v>7369</v>
      </c>
      <c r="B2754" s="178" t="s">
        <v>102</v>
      </c>
      <c r="C2754" s="178" t="s">
        <v>6372</v>
      </c>
      <c r="D2754" s="197" t="s">
        <v>6373</v>
      </c>
      <c r="E2754" s="198" t="s">
        <v>102</v>
      </c>
      <c r="F2754" s="217">
        <v>12305.400000000009</v>
      </c>
      <c r="G2754" s="217">
        <v>8851.2500000000073</v>
      </c>
      <c r="H2754" s="217">
        <v>3454.150000000001</v>
      </c>
      <c r="I2754" s="199" t="s">
        <v>7347</v>
      </c>
      <c r="J2754" s="178" t="str">
        <f>_xlfn.XLOOKUP('FP&amp;A FEMA Mapping'!I2754,'FP&amp;A NFC Mapping'!M:M,'FP&amp;A NFC Mapping'!N:N)</f>
        <v>Engineering and Asset Management</v>
      </c>
    </row>
    <row r="2755" spans="1:10" ht="29.25">
      <c r="A2755" s="178" t="s">
        <v>7369</v>
      </c>
      <c r="B2755" s="178" t="s">
        <v>102</v>
      </c>
      <c r="C2755" s="178" t="s">
        <v>6374</v>
      </c>
      <c r="D2755" s="197" t="s">
        <v>6375</v>
      </c>
      <c r="E2755" s="198" t="s">
        <v>102</v>
      </c>
      <c r="F2755" s="217">
        <v>4286.71</v>
      </c>
      <c r="G2755" s="217">
        <v>8744.0499999999993</v>
      </c>
      <c r="H2755" s="217">
        <v>-4457.3399999999992</v>
      </c>
      <c r="I2755" s="199" t="s">
        <v>7347</v>
      </c>
      <c r="J2755" s="178" t="str">
        <f>_xlfn.XLOOKUP('FP&amp;A FEMA Mapping'!I2755,'FP&amp;A NFC Mapping'!M:M,'FP&amp;A NFC Mapping'!N:N)</f>
        <v>Engineering and Asset Management</v>
      </c>
    </row>
    <row r="2756" spans="1:10" ht="29.25">
      <c r="A2756" s="178" t="s">
        <v>7369</v>
      </c>
      <c r="B2756" s="178" t="s">
        <v>102</v>
      </c>
      <c r="C2756" s="178" t="s">
        <v>6376</v>
      </c>
      <c r="D2756" s="197" t="s">
        <v>6377</v>
      </c>
      <c r="E2756" s="198" t="s">
        <v>102</v>
      </c>
      <c r="F2756" s="217">
        <v>4601.0499999999993</v>
      </c>
      <c r="G2756" s="217">
        <v>3162.0399999999995</v>
      </c>
      <c r="H2756" s="217">
        <v>1439.0099999999998</v>
      </c>
      <c r="I2756" s="199" t="s">
        <v>7347</v>
      </c>
      <c r="J2756" s="178" t="str">
        <f>_xlfn.XLOOKUP('FP&amp;A FEMA Mapping'!I2756,'FP&amp;A NFC Mapping'!M:M,'FP&amp;A NFC Mapping'!N:N)</f>
        <v>Engineering and Asset Management</v>
      </c>
    </row>
    <row r="2757" spans="1:10" ht="29.25">
      <c r="A2757" s="178" t="s">
        <v>7369</v>
      </c>
      <c r="B2757" s="178" t="s">
        <v>102</v>
      </c>
      <c r="C2757" s="178" t="s">
        <v>6378</v>
      </c>
      <c r="D2757" s="197" t="s">
        <v>6379</v>
      </c>
      <c r="E2757" s="198" t="s">
        <v>102</v>
      </c>
      <c r="F2757" s="217">
        <v>19665.250000000007</v>
      </c>
      <c r="G2757" s="217">
        <v>1153.1000000000004</v>
      </c>
      <c r="H2757" s="217">
        <v>18512.150000000005</v>
      </c>
      <c r="I2757" s="199" t="s">
        <v>7347</v>
      </c>
      <c r="J2757" s="178" t="str">
        <f>_xlfn.XLOOKUP('FP&amp;A FEMA Mapping'!I2757,'FP&amp;A NFC Mapping'!M:M,'FP&amp;A NFC Mapping'!N:N)</f>
        <v>Engineering and Asset Management</v>
      </c>
    </row>
    <row r="2758" spans="1:10" ht="29.25">
      <c r="A2758" s="178" t="s">
        <v>7369</v>
      </c>
      <c r="B2758" s="178" t="s">
        <v>102</v>
      </c>
      <c r="C2758" s="178" t="s">
        <v>6380</v>
      </c>
      <c r="D2758" s="197" t="s">
        <v>6381</v>
      </c>
      <c r="E2758" s="198" t="s">
        <v>102</v>
      </c>
      <c r="F2758" s="217">
        <v>11475.23</v>
      </c>
      <c r="G2758" s="217">
        <v>1219.23</v>
      </c>
      <c r="H2758" s="217">
        <v>10256</v>
      </c>
      <c r="I2758" s="199" t="s">
        <v>7347</v>
      </c>
      <c r="J2758" s="178" t="str">
        <f>_xlfn.XLOOKUP('FP&amp;A FEMA Mapping'!I2758,'FP&amp;A NFC Mapping'!M:M,'FP&amp;A NFC Mapping'!N:N)</f>
        <v>Engineering and Asset Management</v>
      </c>
    </row>
    <row r="2759" spans="1:10" ht="29.25">
      <c r="A2759" s="178" t="s">
        <v>7369</v>
      </c>
      <c r="B2759" s="178" t="s">
        <v>102</v>
      </c>
      <c r="C2759" s="178" t="s">
        <v>6382</v>
      </c>
      <c r="D2759" s="197" t="s">
        <v>6383</v>
      </c>
      <c r="E2759" s="198" t="s">
        <v>102</v>
      </c>
      <c r="F2759" s="217">
        <v>2363.1200000000008</v>
      </c>
      <c r="G2759" s="217">
        <v>1436.2700000000004</v>
      </c>
      <c r="H2759" s="217">
        <v>926.85000000000048</v>
      </c>
      <c r="I2759" s="199" t="s">
        <v>7347</v>
      </c>
      <c r="J2759" s="178" t="str">
        <f>_xlfn.XLOOKUP('FP&amp;A FEMA Mapping'!I2759,'FP&amp;A NFC Mapping'!M:M,'FP&amp;A NFC Mapping'!N:N)</f>
        <v>Engineering and Asset Management</v>
      </c>
    </row>
    <row r="2760" spans="1:10" ht="29.25">
      <c r="A2760" s="178" t="s">
        <v>7369</v>
      </c>
      <c r="B2760" s="178" t="s">
        <v>102</v>
      </c>
      <c r="C2760" s="178" t="s">
        <v>6384</v>
      </c>
      <c r="D2760" s="197" t="s">
        <v>6385</v>
      </c>
      <c r="E2760" s="198" t="s">
        <v>102</v>
      </c>
      <c r="F2760" s="217">
        <v>8055.3300000000008</v>
      </c>
      <c r="G2760" s="217">
        <v>1616.01</v>
      </c>
      <c r="H2760" s="217">
        <v>6439.3200000000006</v>
      </c>
      <c r="I2760" s="199" t="s">
        <v>7347</v>
      </c>
      <c r="J2760" s="178" t="str">
        <f>_xlfn.XLOOKUP('FP&amp;A FEMA Mapping'!I2760,'FP&amp;A NFC Mapping'!M:M,'FP&amp;A NFC Mapping'!N:N)</f>
        <v>Engineering and Asset Management</v>
      </c>
    </row>
    <row r="2761" spans="1:10" ht="29.25">
      <c r="A2761" s="178" t="s">
        <v>7369</v>
      </c>
      <c r="B2761" s="178" t="s">
        <v>102</v>
      </c>
      <c r="C2761" s="178" t="s">
        <v>6386</v>
      </c>
      <c r="D2761" s="197" t="s">
        <v>6387</v>
      </c>
      <c r="E2761" s="198" t="s">
        <v>102</v>
      </c>
      <c r="F2761" s="217">
        <v>533.19000000001688</v>
      </c>
      <c r="G2761" s="217">
        <v>-37909.980000000003</v>
      </c>
      <c r="H2761" s="217">
        <v>38443.17000000002</v>
      </c>
      <c r="I2761" s="199" t="s">
        <v>7347</v>
      </c>
      <c r="J2761" s="178" t="str">
        <f>_xlfn.XLOOKUP('FP&amp;A FEMA Mapping'!I2761,'FP&amp;A NFC Mapping'!M:M,'FP&amp;A NFC Mapping'!N:N)</f>
        <v>Engineering and Asset Management</v>
      </c>
    </row>
    <row r="2762" spans="1:10" ht="29.25">
      <c r="A2762" s="178" t="s">
        <v>7369</v>
      </c>
      <c r="B2762" s="178" t="s">
        <v>102</v>
      </c>
      <c r="C2762" s="178" t="s">
        <v>6388</v>
      </c>
      <c r="D2762" s="197" t="s">
        <v>6389</v>
      </c>
      <c r="E2762" s="198" t="s">
        <v>102</v>
      </c>
      <c r="F2762" s="217">
        <v>31192.150000000023</v>
      </c>
      <c r="G2762" s="217">
        <v>37225.760000000017</v>
      </c>
      <c r="H2762" s="217">
        <v>-6033.6099999999951</v>
      </c>
      <c r="I2762" s="199" t="s">
        <v>7347</v>
      </c>
      <c r="J2762" s="178" t="str">
        <f>_xlfn.XLOOKUP('FP&amp;A FEMA Mapping'!I2762,'FP&amp;A NFC Mapping'!M:M,'FP&amp;A NFC Mapping'!N:N)</f>
        <v>Engineering and Asset Management</v>
      </c>
    </row>
    <row r="2763" spans="1:10" ht="29.25">
      <c r="A2763" s="178" t="s">
        <v>7369</v>
      </c>
      <c r="B2763" s="178" t="s">
        <v>102</v>
      </c>
      <c r="C2763" s="178" t="s">
        <v>6390</v>
      </c>
      <c r="D2763" s="197" t="s">
        <v>6391</v>
      </c>
      <c r="E2763" s="198" t="s">
        <v>102</v>
      </c>
      <c r="F2763" s="217">
        <v>11200.600000000013</v>
      </c>
      <c r="G2763" s="217">
        <v>23682.920000000009</v>
      </c>
      <c r="H2763" s="217">
        <v>-12482.319999999996</v>
      </c>
      <c r="I2763" s="199" t="s">
        <v>7347</v>
      </c>
      <c r="J2763" s="178" t="str">
        <f>_xlfn.XLOOKUP('FP&amp;A FEMA Mapping'!I2763,'FP&amp;A NFC Mapping'!M:M,'FP&amp;A NFC Mapping'!N:N)</f>
        <v>Engineering and Asset Management</v>
      </c>
    </row>
    <row r="2764" spans="1:10" ht="29.25">
      <c r="A2764" s="178" t="s">
        <v>7369</v>
      </c>
      <c r="B2764" s="178" t="s">
        <v>102</v>
      </c>
      <c r="C2764" s="178" t="s">
        <v>6392</v>
      </c>
      <c r="D2764" s="197" t="s">
        <v>6393</v>
      </c>
      <c r="E2764" s="198" t="s">
        <v>102</v>
      </c>
      <c r="F2764" s="217">
        <v>50201.36</v>
      </c>
      <c r="G2764" s="217">
        <v>20533.460000000003</v>
      </c>
      <c r="H2764" s="217">
        <v>29667.899999999994</v>
      </c>
      <c r="I2764" s="199" t="s">
        <v>7347</v>
      </c>
      <c r="J2764" s="178" t="str">
        <f>_xlfn.XLOOKUP('FP&amp;A FEMA Mapping'!I2764,'FP&amp;A NFC Mapping'!M:M,'FP&amp;A NFC Mapping'!N:N)</f>
        <v>Engineering and Asset Management</v>
      </c>
    </row>
    <row r="2765" spans="1:10" ht="29.25">
      <c r="A2765" s="178" t="s">
        <v>7369</v>
      </c>
      <c r="B2765" s="178" t="s">
        <v>102</v>
      </c>
      <c r="C2765" s="178" t="s">
        <v>6394</v>
      </c>
      <c r="D2765" s="197" t="s">
        <v>6395</v>
      </c>
      <c r="E2765" s="198" t="s">
        <v>102</v>
      </c>
      <c r="F2765" s="217">
        <v>21718.930000000008</v>
      </c>
      <c r="G2765" s="217">
        <v>17633.720000000012</v>
      </c>
      <c r="H2765" s="217">
        <v>4085.2099999999969</v>
      </c>
      <c r="I2765" s="199" t="s">
        <v>7347</v>
      </c>
      <c r="J2765" s="178" t="str">
        <f>_xlfn.XLOOKUP('FP&amp;A FEMA Mapping'!I2765,'FP&amp;A NFC Mapping'!M:M,'FP&amp;A NFC Mapping'!N:N)</f>
        <v>Engineering and Asset Management</v>
      </c>
    </row>
    <row r="2766" spans="1:10" ht="29.25">
      <c r="A2766" s="178" t="s">
        <v>7369</v>
      </c>
      <c r="B2766" s="178" t="s">
        <v>102</v>
      </c>
      <c r="C2766" s="178" t="s">
        <v>6396</v>
      </c>
      <c r="D2766" s="197" t="s">
        <v>6397</v>
      </c>
      <c r="E2766" s="198" t="s">
        <v>102</v>
      </c>
      <c r="F2766" s="217">
        <v>5894.5</v>
      </c>
      <c r="G2766" s="217">
        <v>1794.6200000000001</v>
      </c>
      <c r="H2766" s="217">
        <v>4099.88</v>
      </c>
      <c r="I2766" s="199" t="s">
        <v>7347</v>
      </c>
      <c r="J2766" s="178" t="str">
        <f>_xlfn.XLOOKUP('FP&amp;A FEMA Mapping'!I2766,'FP&amp;A NFC Mapping'!M:M,'FP&amp;A NFC Mapping'!N:N)</f>
        <v>Engineering and Asset Management</v>
      </c>
    </row>
    <row r="2767" spans="1:10" ht="29.25">
      <c r="A2767" s="178" t="s">
        <v>7369</v>
      </c>
      <c r="B2767" s="178" t="s">
        <v>102</v>
      </c>
      <c r="C2767" s="178" t="s">
        <v>6398</v>
      </c>
      <c r="D2767" s="197" t="s">
        <v>6399</v>
      </c>
      <c r="E2767" s="198" t="s">
        <v>102</v>
      </c>
      <c r="F2767" s="217">
        <v>3346.2800000000007</v>
      </c>
      <c r="G2767" s="217">
        <v>1150.3399999999999</v>
      </c>
      <c r="H2767" s="217">
        <v>2195.940000000001</v>
      </c>
      <c r="I2767" s="199" t="s">
        <v>7347</v>
      </c>
      <c r="J2767" s="178" t="str">
        <f>_xlfn.XLOOKUP('FP&amp;A FEMA Mapping'!I2767,'FP&amp;A NFC Mapping'!M:M,'FP&amp;A NFC Mapping'!N:N)</f>
        <v>Engineering and Asset Management</v>
      </c>
    </row>
    <row r="2768" spans="1:10" ht="29.25">
      <c r="A2768" s="178" t="s">
        <v>7369</v>
      </c>
      <c r="B2768" s="178" t="s">
        <v>102</v>
      </c>
      <c r="C2768" s="178" t="s">
        <v>6400</v>
      </c>
      <c r="D2768" s="197" t="s">
        <v>6401</v>
      </c>
      <c r="E2768" s="198" t="s">
        <v>102</v>
      </c>
      <c r="F2768" s="217">
        <v>2303.16</v>
      </c>
      <c r="G2768" s="217">
        <v>1243.0799999999997</v>
      </c>
      <c r="H2768" s="217">
        <v>1060.0800000000002</v>
      </c>
      <c r="I2768" s="199" t="s">
        <v>7347</v>
      </c>
      <c r="J2768" s="178" t="str">
        <f>_xlfn.XLOOKUP('FP&amp;A FEMA Mapping'!I2768,'FP&amp;A NFC Mapping'!M:M,'FP&amp;A NFC Mapping'!N:N)</f>
        <v>Engineering and Asset Management</v>
      </c>
    </row>
    <row r="2769" spans="1:10" ht="29.25">
      <c r="A2769" s="178" t="s">
        <v>7369</v>
      </c>
      <c r="B2769" s="178" t="s">
        <v>102</v>
      </c>
      <c r="C2769" s="178" t="s">
        <v>6402</v>
      </c>
      <c r="D2769" s="197" t="s">
        <v>6403</v>
      </c>
      <c r="E2769" s="198" t="s">
        <v>102</v>
      </c>
      <c r="F2769" s="217">
        <v>2934.6200000000008</v>
      </c>
      <c r="G2769" s="217">
        <v>1154.3300000000004</v>
      </c>
      <c r="H2769" s="217">
        <v>1780.2900000000004</v>
      </c>
      <c r="I2769" s="199" t="s">
        <v>7347</v>
      </c>
      <c r="J2769" s="178" t="str">
        <f>_xlfn.XLOOKUP('FP&amp;A FEMA Mapping'!I2769,'FP&amp;A NFC Mapping'!M:M,'FP&amp;A NFC Mapping'!N:N)</f>
        <v>Engineering and Asset Management</v>
      </c>
    </row>
    <row r="2770" spans="1:10" ht="29.25">
      <c r="A2770" s="178" t="s">
        <v>7369</v>
      </c>
      <c r="B2770" s="178" t="s">
        <v>102</v>
      </c>
      <c r="C2770" s="178" t="s">
        <v>6404</v>
      </c>
      <c r="D2770" s="197" t="s">
        <v>6405</v>
      </c>
      <c r="E2770" s="198" t="s">
        <v>102</v>
      </c>
      <c r="F2770" s="217">
        <v>1618.8999999999999</v>
      </c>
      <c r="G2770" s="217">
        <v>222.23</v>
      </c>
      <c r="H2770" s="217">
        <v>1396.6699999999998</v>
      </c>
      <c r="I2770" s="199" t="s">
        <v>7347</v>
      </c>
      <c r="J2770" s="178" t="str">
        <f>_xlfn.XLOOKUP('FP&amp;A FEMA Mapping'!I2770,'FP&amp;A NFC Mapping'!M:M,'FP&amp;A NFC Mapping'!N:N)</f>
        <v>Engineering and Asset Management</v>
      </c>
    </row>
    <row r="2771" spans="1:10" ht="29.25">
      <c r="A2771" s="178" t="s">
        <v>7369</v>
      </c>
      <c r="B2771" s="178" t="s">
        <v>102</v>
      </c>
      <c r="C2771" s="178" t="s">
        <v>6406</v>
      </c>
      <c r="D2771" s="197" t="s">
        <v>6407</v>
      </c>
      <c r="E2771" s="198" t="s">
        <v>102</v>
      </c>
      <c r="F2771" s="217">
        <v>16673.900000000001</v>
      </c>
      <c r="G2771" s="217">
        <v>10120.5</v>
      </c>
      <c r="H2771" s="217">
        <v>6553.4000000000005</v>
      </c>
      <c r="I2771" s="199" t="s">
        <v>7347</v>
      </c>
      <c r="J2771" s="178" t="str">
        <f>_xlfn.XLOOKUP('FP&amp;A FEMA Mapping'!I2771,'FP&amp;A NFC Mapping'!M:M,'FP&amp;A NFC Mapping'!N:N)</f>
        <v>Engineering and Asset Management</v>
      </c>
    </row>
    <row r="2772" spans="1:10" ht="29.25">
      <c r="A2772" s="178" t="s">
        <v>7369</v>
      </c>
      <c r="B2772" s="178" t="s">
        <v>102</v>
      </c>
      <c r="C2772" s="178" t="s">
        <v>6408</v>
      </c>
      <c r="D2772" s="197" t="s">
        <v>6409</v>
      </c>
      <c r="E2772" s="198" t="s">
        <v>102</v>
      </c>
      <c r="F2772" s="217">
        <v>20452.54</v>
      </c>
      <c r="G2772" s="217">
        <v>24534.59</v>
      </c>
      <c r="H2772" s="217">
        <v>-4082.0500000000006</v>
      </c>
      <c r="I2772" s="199" t="s">
        <v>7347</v>
      </c>
      <c r="J2772" s="178" t="str">
        <f>_xlfn.XLOOKUP('FP&amp;A FEMA Mapping'!I2772,'FP&amp;A NFC Mapping'!M:M,'FP&amp;A NFC Mapping'!N:N)</f>
        <v>Engineering and Asset Management</v>
      </c>
    </row>
    <row r="2773" spans="1:10" ht="29.25">
      <c r="A2773" s="178" t="s">
        <v>7369</v>
      </c>
      <c r="B2773" s="178" t="s">
        <v>102</v>
      </c>
      <c r="C2773" s="178" t="s">
        <v>6410</v>
      </c>
      <c r="D2773" s="197" t="s">
        <v>6411</v>
      </c>
      <c r="E2773" s="198" t="s">
        <v>102</v>
      </c>
      <c r="F2773" s="217">
        <v>1120.2799999999997</v>
      </c>
      <c r="G2773" s="217">
        <v>406.03</v>
      </c>
      <c r="H2773" s="217">
        <v>714.24999999999989</v>
      </c>
      <c r="I2773" s="199" t="s">
        <v>7347</v>
      </c>
      <c r="J2773" s="178" t="str">
        <f>_xlfn.XLOOKUP('FP&amp;A FEMA Mapping'!I2773,'FP&amp;A NFC Mapping'!M:M,'FP&amp;A NFC Mapping'!N:N)</f>
        <v>Engineering and Asset Management</v>
      </c>
    </row>
    <row r="2774" spans="1:10" ht="29.25">
      <c r="A2774" s="178" t="s">
        <v>7369</v>
      </c>
      <c r="B2774" s="178" t="s">
        <v>102</v>
      </c>
      <c r="C2774" s="178" t="s">
        <v>6412</v>
      </c>
      <c r="D2774" s="197" t="s">
        <v>6413</v>
      </c>
      <c r="E2774" s="198" t="s">
        <v>102</v>
      </c>
      <c r="F2774" s="217">
        <v>10647.349999999999</v>
      </c>
      <c r="G2774" s="217">
        <v>-3124.4900000000021</v>
      </c>
      <c r="H2774" s="217">
        <v>13771.84</v>
      </c>
      <c r="I2774" s="199" t="s">
        <v>7347</v>
      </c>
      <c r="J2774" s="178" t="str">
        <f>_xlfn.XLOOKUP('FP&amp;A FEMA Mapping'!I2774,'FP&amp;A NFC Mapping'!M:M,'FP&amp;A NFC Mapping'!N:N)</f>
        <v>Engineering and Asset Management</v>
      </c>
    </row>
    <row r="2775" spans="1:10" ht="29.25">
      <c r="A2775" s="178" t="s">
        <v>7369</v>
      </c>
      <c r="B2775" s="178" t="s">
        <v>102</v>
      </c>
      <c r="C2775" s="178" t="s">
        <v>6414</v>
      </c>
      <c r="D2775" s="197" t="s">
        <v>6415</v>
      </c>
      <c r="E2775" s="198" t="s">
        <v>102</v>
      </c>
      <c r="F2775" s="217">
        <v>65544.22</v>
      </c>
      <c r="G2775" s="217">
        <v>1583.4</v>
      </c>
      <c r="H2775" s="217">
        <v>63960.82</v>
      </c>
      <c r="I2775" s="199" t="s">
        <v>7347</v>
      </c>
      <c r="J2775" s="178" t="str">
        <f>_xlfn.XLOOKUP('FP&amp;A FEMA Mapping'!I2775,'FP&amp;A NFC Mapping'!M:M,'FP&amp;A NFC Mapping'!N:N)</f>
        <v>Engineering and Asset Management</v>
      </c>
    </row>
    <row r="2776" spans="1:10" ht="29.25">
      <c r="A2776" s="178" t="s">
        <v>7369</v>
      </c>
      <c r="B2776" s="178" t="s">
        <v>102</v>
      </c>
      <c r="C2776" s="178" t="s">
        <v>6416</v>
      </c>
      <c r="D2776" s="197" t="s">
        <v>6417</v>
      </c>
      <c r="E2776" s="198" t="s">
        <v>102</v>
      </c>
      <c r="F2776" s="217">
        <v>3563.3899999999985</v>
      </c>
      <c r="G2776" s="217">
        <v>3200.7599999999989</v>
      </c>
      <c r="H2776" s="217">
        <v>362.62999999999988</v>
      </c>
      <c r="I2776" s="199" t="s">
        <v>7347</v>
      </c>
      <c r="J2776" s="178" t="str">
        <f>_xlfn.XLOOKUP('FP&amp;A FEMA Mapping'!I2776,'FP&amp;A NFC Mapping'!M:M,'FP&amp;A NFC Mapping'!N:N)</f>
        <v>Engineering and Asset Management</v>
      </c>
    </row>
    <row r="2777" spans="1:10" ht="29.25">
      <c r="A2777" s="178" t="s">
        <v>7369</v>
      </c>
      <c r="B2777" s="178" t="s">
        <v>102</v>
      </c>
      <c r="C2777" s="178" t="s">
        <v>6418</v>
      </c>
      <c r="D2777" s="197" t="s">
        <v>6419</v>
      </c>
      <c r="E2777" s="198" t="s">
        <v>102</v>
      </c>
      <c r="F2777" s="217">
        <v>113327.90999999997</v>
      </c>
      <c r="G2777" s="217">
        <v>249.68999999999687</v>
      </c>
      <c r="H2777" s="217">
        <v>113078.21999999997</v>
      </c>
      <c r="I2777" s="199" t="s">
        <v>7347</v>
      </c>
      <c r="J2777" s="178" t="str">
        <f>_xlfn.XLOOKUP('FP&amp;A FEMA Mapping'!I2777,'FP&amp;A NFC Mapping'!M:M,'FP&amp;A NFC Mapping'!N:N)</f>
        <v>Engineering and Asset Management</v>
      </c>
    </row>
    <row r="2778" spans="1:10" ht="29.25">
      <c r="A2778" s="178" t="s">
        <v>7369</v>
      </c>
      <c r="B2778" s="178" t="s">
        <v>102</v>
      </c>
      <c r="C2778" s="178" t="s">
        <v>6420</v>
      </c>
      <c r="D2778" s="197" t="s">
        <v>6421</v>
      </c>
      <c r="E2778" s="198" t="s">
        <v>102</v>
      </c>
      <c r="F2778" s="217">
        <v>86406.77999999997</v>
      </c>
      <c r="G2778" s="217">
        <v>640.1400000000001</v>
      </c>
      <c r="H2778" s="217">
        <v>85766.63999999997</v>
      </c>
      <c r="I2778" s="199" t="s">
        <v>7347</v>
      </c>
      <c r="J2778" s="178" t="str">
        <f>_xlfn.XLOOKUP('FP&amp;A FEMA Mapping'!I2778,'FP&amp;A NFC Mapping'!M:M,'FP&amp;A NFC Mapping'!N:N)</f>
        <v>Engineering and Asset Management</v>
      </c>
    </row>
    <row r="2779" spans="1:10" ht="29.25">
      <c r="A2779" s="178" t="s">
        <v>7369</v>
      </c>
      <c r="B2779" s="178" t="s">
        <v>102</v>
      </c>
      <c r="C2779" s="178" t="s">
        <v>6422</v>
      </c>
      <c r="D2779" s="197" t="s">
        <v>6423</v>
      </c>
      <c r="E2779" s="198" t="s">
        <v>102</v>
      </c>
      <c r="F2779" s="217">
        <v>118958.16000000002</v>
      </c>
      <c r="G2779" s="217">
        <v>232.32999999999902</v>
      </c>
      <c r="H2779" s="217">
        <v>118725.83000000002</v>
      </c>
      <c r="I2779" s="199" t="s">
        <v>7347</v>
      </c>
      <c r="J2779" s="178" t="str">
        <f>_xlfn.XLOOKUP('FP&amp;A FEMA Mapping'!I2779,'FP&amp;A NFC Mapping'!M:M,'FP&amp;A NFC Mapping'!N:N)</f>
        <v>Engineering and Asset Management</v>
      </c>
    </row>
    <row r="2780" spans="1:10" ht="29.25">
      <c r="A2780" s="178" t="s">
        <v>7369</v>
      </c>
      <c r="B2780" s="178" t="s">
        <v>102</v>
      </c>
      <c r="C2780" s="178" t="s">
        <v>6424</v>
      </c>
      <c r="D2780" s="197" t="s">
        <v>6425</v>
      </c>
      <c r="E2780" s="198" t="s">
        <v>102</v>
      </c>
      <c r="F2780" s="217">
        <v>50805.340000000004</v>
      </c>
      <c r="G2780" s="217">
        <v>2694.37</v>
      </c>
      <c r="H2780" s="217">
        <v>48110.97</v>
      </c>
      <c r="I2780" s="199" t="s">
        <v>7347</v>
      </c>
      <c r="J2780" s="178" t="str">
        <f>_xlfn.XLOOKUP('FP&amp;A FEMA Mapping'!I2780,'FP&amp;A NFC Mapping'!M:M,'FP&amp;A NFC Mapping'!N:N)</f>
        <v>Engineering and Asset Management</v>
      </c>
    </row>
    <row r="2781" spans="1:10" ht="29.25">
      <c r="A2781" s="178" t="s">
        <v>7369</v>
      </c>
      <c r="B2781" s="178" t="s">
        <v>102</v>
      </c>
      <c r="C2781" s="178" t="s">
        <v>6426</v>
      </c>
      <c r="D2781" s="197" t="s">
        <v>6427</v>
      </c>
      <c r="E2781" s="198" t="s">
        <v>102</v>
      </c>
      <c r="F2781" s="217">
        <v>36732.220000000008</v>
      </c>
      <c r="G2781" s="217">
        <v>331.48</v>
      </c>
      <c r="H2781" s="217">
        <v>36400.740000000005</v>
      </c>
      <c r="I2781" s="199" t="s">
        <v>7347</v>
      </c>
      <c r="J2781" s="178" t="str">
        <f>_xlfn.XLOOKUP('FP&amp;A FEMA Mapping'!I2781,'FP&amp;A NFC Mapping'!M:M,'FP&amp;A NFC Mapping'!N:N)</f>
        <v>Engineering and Asset Management</v>
      </c>
    </row>
    <row r="2782" spans="1:10" ht="29.25">
      <c r="A2782" s="178" t="s">
        <v>7369</v>
      </c>
      <c r="B2782" s="178" t="s">
        <v>102</v>
      </c>
      <c r="C2782" s="178" t="s">
        <v>6428</v>
      </c>
      <c r="D2782" s="197" t="s">
        <v>6429</v>
      </c>
      <c r="E2782" s="198" t="s">
        <v>102</v>
      </c>
      <c r="F2782" s="217">
        <v>1011.5100000000002</v>
      </c>
      <c r="G2782" s="217">
        <v>588.81000000000017</v>
      </c>
      <c r="H2782" s="217">
        <v>422.7</v>
      </c>
      <c r="I2782" s="199" t="s">
        <v>7347</v>
      </c>
      <c r="J2782" s="178" t="str">
        <f>_xlfn.XLOOKUP('FP&amp;A FEMA Mapping'!I2782,'FP&amp;A NFC Mapping'!M:M,'FP&amp;A NFC Mapping'!N:N)</f>
        <v>Engineering and Asset Management</v>
      </c>
    </row>
    <row r="2783" spans="1:10" ht="29.25">
      <c r="A2783" s="178" t="s">
        <v>7369</v>
      </c>
      <c r="B2783" s="178" t="s">
        <v>102</v>
      </c>
      <c r="C2783" s="178" t="s">
        <v>6430</v>
      </c>
      <c r="D2783" s="197" t="s">
        <v>6431</v>
      </c>
      <c r="E2783" s="198" t="s">
        <v>102</v>
      </c>
      <c r="F2783" s="217">
        <v>1758.9099999999985</v>
      </c>
      <c r="G2783" s="217">
        <v>876.97000000000025</v>
      </c>
      <c r="H2783" s="217">
        <v>881.93999999999812</v>
      </c>
      <c r="I2783" s="199" t="s">
        <v>7347</v>
      </c>
      <c r="J2783" s="178" t="str">
        <f>_xlfn.XLOOKUP('FP&amp;A FEMA Mapping'!I2783,'FP&amp;A NFC Mapping'!M:M,'FP&amp;A NFC Mapping'!N:N)</f>
        <v>Engineering and Asset Management</v>
      </c>
    </row>
    <row r="2784" spans="1:10" ht="29.25">
      <c r="A2784" s="178" t="s">
        <v>7369</v>
      </c>
      <c r="B2784" s="178" t="s">
        <v>102</v>
      </c>
      <c r="C2784" s="178" t="s">
        <v>6432</v>
      </c>
      <c r="D2784" s="197" t="s">
        <v>6433</v>
      </c>
      <c r="E2784" s="198" t="s">
        <v>102</v>
      </c>
      <c r="F2784" s="217">
        <v>-17054.380000000026</v>
      </c>
      <c r="G2784" s="217">
        <v>-73018.860000000015</v>
      </c>
      <c r="H2784" s="217">
        <v>55964.479999999989</v>
      </c>
      <c r="I2784" s="199" t="s">
        <v>7347</v>
      </c>
      <c r="J2784" s="178" t="str">
        <f>_xlfn.XLOOKUP('FP&amp;A FEMA Mapping'!I2784,'FP&amp;A NFC Mapping'!M:M,'FP&amp;A NFC Mapping'!N:N)</f>
        <v>Engineering and Asset Management</v>
      </c>
    </row>
    <row r="2785" spans="1:10" ht="29.25">
      <c r="A2785" s="178" t="s">
        <v>7369</v>
      </c>
      <c r="B2785" s="178" t="s">
        <v>102</v>
      </c>
      <c r="C2785" s="178" t="s">
        <v>6434</v>
      </c>
      <c r="D2785" s="197" t="s">
        <v>6435</v>
      </c>
      <c r="E2785" s="198" t="s">
        <v>102</v>
      </c>
      <c r="F2785" s="217">
        <v>13230.46</v>
      </c>
      <c r="G2785" s="217">
        <v>6852.08</v>
      </c>
      <c r="H2785" s="217">
        <v>6378.3799999999992</v>
      </c>
      <c r="I2785" s="199" t="s">
        <v>7347</v>
      </c>
      <c r="J2785" s="178" t="str">
        <f>_xlfn.XLOOKUP('FP&amp;A FEMA Mapping'!I2785,'FP&amp;A NFC Mapping'!M:M,'FP&amp;A NFC Mapping'!N:N)</f>
        <v>Engineering and Asset Management</v>
      </c>
    </row>
    <row r="2786" spans="1:10" ht="29.25">
      <c r="A2786" s="178" t="s">
        <v>7369</v>
      </c>
      <c r="B2786" s="178" t="s">
        <v>102</v>
      </c>
      <c r="C2786" s="178" t="s">
        <v>6436</v>
      </c>
      <c r="D2786" s="197" t="s">
        <v>6437</v>
      </c>
      <c r="E2786" s="198" t="s">
        <v>102</v>
      </c>
      <c r="F2786" s="217">
        <v>1449.8799999999999</v>
      </c>
      <c r="G2786" s="217">
        <v>304.59999999999997</v>
      </c>
      <c r="H2786" s="217">
        <v>1145.28</v>
      </c>
      <c r="I2786" s="199" t="s">
        <v>7347</v>
      </c>
      <c r="J2786" s="178" t="str">
        <f>_xlfn.XLOOKUP('FP&amp;A FEMA Mapping'!I2786,'FP&amp;A NFC Mapping'!M:M,'FP&amp;A NFC Mapping'!N:N)</f>
        <v>Engineering and Asset Management</v>
      </c>
    </row>
    <row r="2787" spans="1:10" ht="29.25">
      <c r="A2787" s="178" t="s">
        <v>7369</v>
      </c>
      <c r="B2787" s="178" t="s">
        <v>109</v>
      </c>
      <c r="C2787" s="178" t="s">
        <v>6438</v>
      </c>
      <c r="D2787" s="197" t="s">
        <v>6439</v>
      </c>
      <c r="E2787" s="198" t="s">
        <v>109</v>
      </c>
      <c r="F2787" s="217">
        <v>0</v>
      </c>
      <c r="G2787" s="217">
        <v>0</v>
      </c>
      <c r="H2787" s="217">
        <v>0</v>
      </c>
      <c r="I2787" s="199" t="s">
        <v>7347</v>
      </c>
      <c r="J2787" s="178" t="str">
        <f>_xlfn.XLOOKUP('FP&amp;A FEMA Mapping'!I2787,'FP&amp;A NFC Mapping'!M:M,'FP&amp;A NFC Mapping'!N:N)</f>
        <v>Engineering and Asset Management</v>
      </c>
    </row>
    <row r="2788" spans="1:10" ht="29.25">
      <c r="A2788" s="178" t="s">
        <v>7369</v>
      </c>
      <c r="B2788" s="178" t="s">
        <v>109</v>
      </c>
      <c r="C2788" s="178" t="s">
        <v>6440</v>
      </c>
      <c r="D2788" s="197" t="s">
        <v>6441</v>
      </c>
      <c r="E2788" s="198" t="s">
        <v>109</v>
      </c>
      <c r="F2788" s="217">
        <v>0</v>
      </c>
      <c r="G2788" s="217">
        <v>0</v>
      </c>
      <c r="H2788" s="217">
        <v>0</v>
      </c>
      <c r="I2788" s="199" t="s">
        <v>7347</v>
      </c>
      <c r="J2788" s="178" t="str">
        <f>_xlfn.XLOOKUP('FP&amp;A FEMA Mapping'!I2788,'FP&amp;A NFC Mapping'!M:M,'FP&amp;A NFC Mapping'!N:N)</f>
        <v>Engineering and Asset Management</v>
      </c>
    </row>
    <row r="2789" spans="1:10" ht="29.25">
      <c r="A2789" s="178" t="s">
        <v>7369</v>
      </c>
      <c r="B2789" s="178" t="s">
        <v>109</v>
      </c>
      <c r="C2789" s="178" t="s">
        <v>6442</v>
      </c>
      <c r="D2789" s="197" t="s">
        <v>6443</v>
      </c>
      <c r="E2789" s="198" t="s">
        <v>109</v>
      </c>
      <c r="F2789" s="217">
        <v>0</v>
      </c>
      <c r="G2789" s="217">
        <v>0</v>
      </c>
      <c r="H2789" s="217">
        <v>0</v>
      </c>
      <c r="I2789" s="199" t="s">
        <v>7347</v>
      </c>
      <c r="J2789" s="178" t="str">
        <f>_xlfn.XLOOKUP('FP&amp;A FEMA Mapping'!I2789,'FP&amp;A NFC Mapping'!M:M,'FP&amp;A NFC Mapping'!N:N)</f>
        <v>Engineering and Asset Management</v>
      </c>
    </row>
    <row r="2790" spans="1:10" ht="29.25">
      <c r="A2790" s="178" t="s">
        <v>7369</v>
      </c>
      <c r="B2790" s="178" t="s">
        <v>109</v>
      </c>
      <c r="C2790" s="178" t="s">
        <v>6444</v>
      </c>
      <c r="D2790" s="197" t="s">
        <v>6445</v>
      </c>
      <c r="E2790" s="198" t="s">
        <v>109</v>
      </c>
      <c r="F2790" s="217">
        <v>0</v>
      </c>
      <c r="G2790" s="217">
        <v>0</v>
      </c>
      <c r="H2790" s="217">
        <v>0</v>
      </c>
      <c r="I2790" s="199" t="s">
        <v>7347</v>
      </c>
      <c r="J2790" s="178" t="str">
        <f>_xlfn.XLOOKUP('FP&amp;A FEMA Mapping'!I2790,'FP&amp;A NFC Mapping'!M:M,'FP&amp;A NFC Mapping'!N:N)</f>
        <v>Engineering and Asset Management</v>
      </c>
    </row>
    <row r="2791" spans="1:10" ht="29.25">
      <c r="A2791" s="178" t="s">
        <v>7369</v>
      </c>
      <c r="B2791" s="178" t="s">
        <v>109</v>
      </c>
      <c r="C2791" s="178" t="s">
        <v>6446</v>
      </c>
      <c r="D2791" s="197" t="s">
        <v>6447</v>
      </c>
      <c r="E2791" s="198" t="s">
        <v>109</v>
      </c>
      <c r="F2791" s="217">
        <v>0</v>
      </c>
      <c r="G2791" s="217">
        <v>0</v>
      </c>
      <c r="H2791" s="217">
        <v>0</v>
      </c>
      <c r="I2791" s="199" t="s">
        <v>7347</v>
      </c>
      <c r="J2791" s="178" t="str">
        <f>_xlfn.XLOOKUP('FP&amp;A FEMA Mapping'!I2791,'FP&amp;A NFC Mapping'!M:M,'FP&amp;A NFC Mapping'!N:N)</f>
        <v>Engineering and Asset Management</v>
      </c>
    </row>
    <row r="2792" spans="1:10" ht="29.25">
      <c r="A2792" s="178" t="s">
        <v>7369</v>
      </c>
      <c r="B2792" s="178" t="s">
        <v>109</v>
      </c>
      <c r="C2792" s="178" t="s">
        <v>6448</v>
      </c>
      <c r="D2792" s="197" t="s">
        <v>6449</v>
      </c>
      <c r="E2792" s="198" t="s">
        <v>109</v>
      </c>
      <c r="F2792" s="217">
        <v>0</v>
      </c>
      <c r="G2792" s="217">
        <v>0</v>
      </c>
      <c r="H2792" s="217">
        <v>0</v>
      </c>
      <c r="I2792" s="199" t="s">
        <v>7347</v>
      </c>
      <c r="J2792" s="178" t="str">
        <f>_xlfn.XLOOKUP('FP&amp;A FEMA Mapping'!I2792,'FP&amp;A NFC Mapping'!M:M,'FP&amp;A NFC Mapping'!N:N)</f>
        <v>Engineering and Asset Management</v>
      </c>
    </row>
    <row r="2793" spans="1:10" ht="29.25">
      <c r="A2793" s="178" t="s">
        <v>7369</v>
      </c>
      <c r="B2793" s="178" t="s">
        <v>109</v>
      </c>
      <c r="C2793" s="178" t="s">
        <v>6450</v>
      </c>
      <c r="D2793" s="197" t="s">
        <v>6451</v>
      </c>
      <c r="E2793" s="198" t="s">
        <v>109</v>
      </c>
      <c r="F2793" s="217">
        <v>0</v>
      </c>
      <c r="G2793" s="217">
        <v>0</v>
      </c>
      <c r="H2793" s="217">
        <v>0</v>
      </c>
      <c r="I2793" s="199" t="s">
        <v>7347</v>
      </c>
      <c r="J2793" s="178" t="str">
        <f>_xlfn.XLOOKUP('FP&amp;A FEMA Mapping'!I2793,'FP&amp;A NFC Mapping'!M:M,'FP&amp;A NFC Mapping'!N:N)</f>
        <v>Engineering and Asset Management</v>
      </c>
    </row>
    <row r="2794" spans="1:10" ht="29.25">
      <c r="A2794" s="178" t="s">
        <v>7369</v>
      </c>
      <c r="B2794" s="178" t="s">
        <v>109</v>
      </c>
      <c r="C2794" s="178" t="s">
        <v>6452</v>
      </c>
      <c r="D2794" s="197" t="s">
        <v>6453</v>
      </c>
      <c r="E2794" s="198" t="s">
        <v>109</v>
      </c>
      <c r="F2794" s="217">
        <v>0</v>
      </c>
      <c r="G2794" s="217">
        <v>0</v>
      </c>
      <c r="H2794" s="217">
        <v>0</v>
      </c>
      <c r="I2794" s="199" t="s">
        <v>7347</v>
      </c>
      <c r="J2794" s="178" t="str">
        <f>_xlfn.XLOOKUP('FP&amp;A FEMA Mapping'!I2794,'FP&amp;A NFC Mapping'!M:M,'FP&amp;A NFC Mapping'!N:N)</f>
        <v>Engineering and Asset Management</v>
      </c>
    </row>
    <row r="2795" spans="1:10" ht="29.25">
      <c r="A2795" s="178" t="s">
        <v>7369</v>
      </c>
      <c r="B2795" s="178" t="s">
        <v>109</v>
      </c>
      <c r="C2795" s="178" t="s">
        <v>6454</v>
      </c>
      <c r="D2795" s="197" t="s">
        <v>6455</v>
      </c>
      <c r="E2795" s="198" t="s">
        <v>109</v>
      </c>
      <c r="F2795" s="217">
        <v>0</v>
      </c>
      <c r="G2795" s="217">
        <v>0</v>
      </c>
      <c r="H2795" s="217">
        <v>0</v>
      </c>
      <c r="I2795" s="199" t="s">
        <v>7347</v>
      </c>
      <c r="J2795" s="178" t="str">
        <f>_xlfn.XLOOKUP('FP&amp;A FEMA Mapping'!I2795,'FP&amp;A NFC Mapping'!M:M,'FP&amp;A NFC Mapping'!N:N)</f>
        <v>Engineering and Asset Management</v>
      </c>
    </row>
    <row r="2796" spans="1:10" ht="29.25">
      <c r="A2796" s="178" t="s">
        <v>7369</v>
      </c>
      <c r="B2796" s="178" t="s">
        <v>109</v>
      </c>
      <c r="C2796" s="178" t="s">
        <v>6456</v>
      </c>
      <c r="D2796" s="197" t="s">
        <v>6457</v>
      </c>
      <c r="E2796" s="198" t="s">
        <v>109</v>
      </c>
      <c r="F2796" s="217">
        <v>0</v>
      </c>
      <c r="G2796" s="217">
        <v>0</v>
      </c>
      <c r="H2796" s="217">
        <v>0</v>
      </c>
      <c r="I2796" s="199" t="s">
        <v>7347</v>
      </c>
      <c r="J2796" s="178" t="str">
        <f>_xlfn.XLOOKUP('FP&amp;A FEMA Mapping'!I2796,'FP&amp;A NFC Mapping'!M:M,'FP&amp;A NFC Mapping'!N:N)</f>
        <v>Engineering and Asset Management</v>
      </c>
    </row>
    <row r="2797" spans="1:10" ht="29.25">
      <c r="A2797" s="178" t="s">
        <v>7369</v>
      </c>
      <c r="B2797" s="178" t="s">
        <v>109</v>
      </c>
      <c r="C2797" s="178" t="s">
        <v>6458</v>
      </c>
      <c r="D2797" s="197" t="s">
        <v>6459</v>
      </c>
      <c r="E2797" s="198" t="s">
        <v>109</v>
      </c>
      <c r="F2797" s="217">
        <v>0</v>
      </c>
      <c r="G2797" s="217">
        <v>0</v>
      </c>
      <c r="H2797" s="217">
        <v>0</v>
      </c>
      <c r="I2797" s="199" t="s">
        <v>7347</v>
      </c>
      <c r="J2797" s="178" t="str">
        <f>_xlfn.XLOOKUP('FP&amp;A FEMA Mapping'!I2797,'FP&amp;A NFC Mapping'!M:M,'FP&amp;A NFC Mapping'!N:N)</f>
        <v>Engineering and Asset Management</v>
      </c>
    </row>
    <row r="2798" spans="1:10" ht="29.25">
      <c r="A2798" s="178" t="s">
        <v>7369</v>
      </c>
      <c r="B2798" s="178" t="s">
        <v>109</v>
      </c>
      <c r="C2798" s="178" t="s">
        <v>6460</v>
      </c>
      <c r="D2798" s="197" t="s">
        <v>6461</v>
      </c>
      <c r="E2798" s="198" t="s">
        <v>109</v>
      </c>
      <c r="F2798" s="217">
        <v>0</v>
      </c>
      <c r="G2798" s="217">
        <v>0</v>
      </c>
      <c r="H2798" s="217">
        <v>0</v>
      </c>
      <c r="I2798" s="199" t="s">
        <v>7347</v>
      </c>
      <c r="J2798" s="178" t="str">
        <f>_xlfn.XLOOKUP('FP&amp;A FEMA Mapping'!I2798,'FP&amp;A NFC Mapping'!M:M,'FP&amp;A NFC Mapping'!N:N)</f>
        <v>Engineering and Asset Management</v>
      </c>
    </row>
    <row r="2799" spans="1:10" ht="29.25">
      <c r="A2799" s="178" t="s">
        <v>7369</v>
      </c>
      <c r="B2799" s="178" t="s">
        <v>109</v>
      </c>
      <c r="C2799" s="178" t="s">
        <v>6462</v>
      </c>
      <c r="D2799" s="197" t="s">
        <v>6463</v>
      </c>
      <c r="E2799" s="198" t="s">
        <v>109</v>
      </c>
      <c r="F2799" s="217">
        <v>0</v>
      </c>
      <c r="G2799" s="217">
        <v>0</v>
      </c>
      <c r="H2799" s="217">
        <v>0</v>
      </c>
      <c r="I2799" s="199" t="s">
        <v>7347</v>
      </c>
      <c r="J2799" s="178" t="str">
        <f>_xlfn.XLOOKUP('FP&amp;A FEMA Mapping'!I2799,'FP&amp;A NFC Mapping'!M:M,'FP&amp;A NFC Mapping'!N:N)</f>
        <v>Engineering and Asset Management</v>
      </c>
    </row>
    <row r="2800" spans="1:10" ht="29.25">
      <c r="A2800" s="178" t="s">
        <v>7369</v>
      </c>
      <c r="B2800" s="178" t="s">
        <v>109</v>
      </c>
      <c r="C2800" s="178" t="s">
        <v>6464</v>
      </c>
      <c r="D2800" s="197" t="s">
        <v>6465</v>
      </c>
      <c r="E2800" s="198" t="s">
        <v>109</v>
      </c>
      <c r="F2800" s="217">
        <v>0</v>
      </c>
      <c r="G2800" s="217">
        <v>0</v>
      </c>
      <c r="H2800" s="217">
        <v>0</v>
      </c>
      <c r="I2800" s="199" t="s">
        <v>7347</v>
      </c>
      <c r="J2800" s="178" t="str">
        <f>_xlfn.XLOOKUP('FP&amp;A FEMA Mapping'!I2800,'FP&amp;A NFC Mapping'!M:M,'FP&amp;A NFC Mapping'!N:N)</f>
        <v>Engineering and Asset Management</v>
      </c>
    </row>
    <row r="2801" spans="1:10" ht="29.25">
      <c r="A2801" s="178" t="s">
        <v>7369</v>
      </c>
      <c r="B2801" s="178" t="s">
        <v>109</v>
      </c>
      <c r="C2801" s="178" t="s">
        <v>6466</v>
      </c>
      <c r="D2801" s="197" t="s">
        <v>6467</v>
      </c>
      <c r="E2801" s="198" t="s">
        <v>109</v>
      </c>
      <c r="F2801" s="217">
        <v>0</v>
      </c>
      <c r="G2801" s="217">
        <v>0</v>
      </c>
      <c r="H2801" s="217">
        <v>0</v>
      </c>
      <c r="I2801" s="199" t="s">
        <v>7347</v>
      </c>
      <c r="J2801" s="178" t="str">
        <f>_xlfn.XLOOKUP('FP&amp;A FEMA Mapping'!I2801,'FP&amp;A NFC Mapping'!M:M,'FP&amp;A NFC Mapping'!N:N)</f>
        <v>Engineering and Asset Management</v>
      </c>
    </row>
    <row r="2802" spans="1:10" ht="29.25">
      <c r="A2802" s="178" t="s">
        <v>7369</v>
      </c>
      <c r="B2802" s="178" t="s">
        <v>109</v>
      </c>
      <c r="C2802" s="178" t="s">
        <v>6468</v>
      </c>
      <c r="D2802" s="197" t="s">
        <v>6469</v>
      </c>
      <c r="E2802" s="198" t="s">
        <v>109</v>
      </c>
      <c r="F2802" s="217">
        <v>0</v>
      </c>
      <c r="G2802" s="217">
        <v>0</v>
      </c>
      <c r="H2802" s="217">
        <v>0</v>
      </c>
      <c r="I2802" s="199" t="s">
        <v>7347</v>
      </c>
      <c r="J2802" s="178" t="str">
        <f>_xlfn.XLOOKUP('FP&amp;A FEMA Mapping'!I2802,'FP&amp;A NFC Mapping'!M:M,'FP&amp;A NFC Mapping'!N:N)</f>
        <v>Engineering and Asset Management</v>
      </c>
    </row>
    <row r="2803" spans="1:10" ht="29.25">
      <c r="A2803" s="178" t="s">
        <v>7369</v>
      </c>
      <c r="B2803" s="178" t="s">
        <v>109</v>
      </c>
      <c r="C2803" s="178" t="s">
        <v>6470</v>
      </c>
      <c r="D2803" s="197" t="s">
        <v>6471</v>
      </c>
      <c r="E2803" s="198" t="s">
        <v>109</v>
      </c>
      <c r="F2803" s="217">
        <v>0</v>
      </c>
      <c r="G2803" s="217">
        <v>0</v>
      </c>
      <c r="H2803" s="217">
        <v>0</v>
      </c>
      <c r="I2803" s="199" t="s">
        <v>7347</v>
      </c>
      <c r="J2803" s="178" t="str">
        <f>_xlfn.XLOOKUP('FP&amp;A FEMA Mapping'!I2803,'FP&amp;A NFC Mapping'!M:M,'FP&amp;A NFC Mapping'!N:N)</f>
        <v>Engineering and Asset Management</v>
      </c>
    </row>
    <row r="2804" spans="1:10" ht="29.25">
      <c r="A2804" s="178" t="s">
        <v>7369</v>
      </c>
      <c r="B2804" s="178" t="s">
        <v>109</v>
      </c>
      <c r="C2804" s="178" t="s">
        <v>6472</v>
      </c>
      <c r="D2804" s="197" t="s">
        <v>6473</v>
      </c>
      <c r="E2804" s="198" t="s">
        <v>109</v>
      </c>
      <c r="F2804" s="217">
        <v>0</v>
      </c>
      <c r="G2804" s="217">
        <v>0</v>
      </c>
      <c r="H2804" s="217">
        <v>0</v>
      </c>
      <c r="I2804" s="199" t="s">
        <v>7347</v>
      </c>
      <c r="J2804" s="178" t="str">
        <f>_xlfn.XLOOKUP('FP&amp;A FEMA Mapping'!I2804,'FP&amp;A NFC Mapping'!M:M,'FP&amp;A NFC Mapping'!N:N)</f>
        <v>Engineering and Asset Management</v>
      </c>
    </row>
    <row r="2805" spans="1:10" ht="29.25">
      <c r="A2805" s="178" t="s">
        <v>7369</v>
      </c>
      <c r="B2805" s="178" t="s">
        <v>109</v>
      </c>
      <c r="C2805" s="178" t="s">
        <v>6474</v>
      </c>
      <c r="D2805" s="197" t="s">
        <v>6475</v>
      </c>
      <c r="E2805" s="198" t="s">
        <v>109</v>
      </c>
      <c r="F2805" s="217">
        <v>0</v>
      </c>
      <c r="G2805" s="217">
        <v>0</v>
      </c>
      <c r="H2805" s="217">
        <v>0</v>
      </c>
      <c r="I2805" s="199" t="s">
        <v>7347</v>
      </c>
      <c r="J2805" s="178" t="str">
        <f>_xlfn.XLOOKUP('FP&amp;A FEMA Mapping'!I2805,'FP&amp;A NFC Mapping'!M:M,'FP&amp;A NFC Mapping'!N:N)</f>
        <v>Engineering and Asset Management</v>
      </c>
    </row>
    <row r="2806" spans="1:10" ht="29.25">
      <c r="A2806" s="178" t="s">
        <v>7369</v>
      </c>
      <c r="B2806" s="178" t="s">
        <v>109</v>
      </c>
      <c r="C2806" s="178" t="s">
        <v>6476</v>
      </c>
      <c r="D2806" s="197" t="s">
        <v>6477</v>
      </c>
      <c r="E2806" s="198" t="s">
        <v>109</v>
      </c>
      <c r="F2806" s="217">
        <v>0</v>
      </c>
      <c r="G2806" s="217">
        <v>0</v>
      </c>
      <c r="H2806" s="217">
        <v>0</v>
      </c>
      <c r="I2806" s="199" t="s">
        <v>7347</v>
      </c>
      <c r="J2806" s="178" t="str">
        <f>_xlfn.XLOOKUP('FP&amp;A FEMA Mapping'!I2806,'FP&amp;A NFC Mapping'!M:M,'FP&amp;A NFC Mapping'!N:N)</f>
        <v>Engineering and Asset Management</v>
      </c>
    </row>
    <row r="2807" spans="1:10" ht="29.25">
      <c r="A2807" s="178" t="s">
        <v>7369</v>
      </c>
      <c r="B2807" s="178" t="s">
        <v>109</v>
      </c>
      <c r="C2807" s="178" t="s">
        <v>6478</v>
      </c>
      <c r="D2807" s="197" t="s">
        <v>6479</v>
      </c>
      <c r="E2807" s="198" t="s">
        <v>109</v>
      </c>
      <c r="F2807" s="217">
        <v>0</v>
      </c>
      <c r="G2807" s="217">
        <v>0</v>
      </c>
      <c r="H2807" s="217">
        <v>0</v>
      </c>
      <c r="I2807" s="199" t="s">
        <v>7347</v>
      </c>
      <c r="J2807" s="178" t="str">
        <f>_xlfn.XLOOKUP('FP&amp;A FEMA Mapping'!I2807,'FP&amp;A NFC Mapping'!M:M,'FP&amp;A NFC Mapping'!N:N)</f>
        <v>Engineering and Asset Management</v>
      </c>
    </row>
    <row r="2808" spans="1:10" ht="29.25">
      <c r="A2808" s="178" t="s">
        <v>7369</v>
      </c>
      <c r="B2808" s="178" t="s">
        <v>109</v>
      </c>
      <c r="C2808" s="178" t="s">
        <v>6480</v>
      </c>
      <c r="D2808" s="197" t="s">
        <v>6481</v>
      </c>
      <c r="E2808" s="198" t="s">
        <v>109</v>
      </c>
      <c r="F2808" s="217">
        <v>0</v>
      </c>
      <c r="G2808" s="217">
        <v>0</v>
      </c>
      <c r="H2808" s="217">
        <v>0</v>
      </c>
      <c r="I2808" s="199" t="s">
        <v>7347</v>
      </c>
      <c r="J2808" s="178" t="str">
        <f>_xlfn.XLOOKUP('FP&amp;A FEMA Mapping'!I2808,'FP&amp;A NFC Mapping'!M:M,'FP&amp;A NFC Mapping'!N:N)</f>
        <v>Engineering and Asset Management</v>
      </c>
    </row>
    <row r="2809" spans="1:10" ht="29.25">
      <c r="A2809" s="178" t="s">
        <v>7369</v>
      </c>
      <c r="B2809" s="178" t="s">
        <v>109</v>
      </c>
      <c r="C2809" s="178" t="s">
        <v>6482</v>
      </c>
      <c r="D2809" s="197" t="s">
        <v>6483</v>
      </c>
      <c r="E2809" s="198" t="s">
        <v>109</v>
      </c>
      <c r="F2809" s="217">
        <v>0</v>
      </c>
      <c r="G2809" s="217">
        <v>0</v>
      </c>
      <c r="H2809" s="217">
        <v>0</v>
      </c>
      <c r="I2809" s="199" t="s">
        <v>7347</v>
      </c>
      <c r="J2809" s="178" t="str">
        <f>_xlfn.XLOOKUP('FP&amp;A FEMA Mapping'!I2809,'FP&amp;A NFC Mapping'!M:M,'FP&amp;A NFC Mapping'!N:N)</f>
        <v>Engineering and Asset Management</v>
      </c>
    </row>
    <row r="2810" spans="1:10" ht="29.25">
      <c r="A2810" s="178" t="s">
        <v>7369</v>
      </c>
      <c r="B2810" s="178" t="s">
        <v>109</v>
      </c>
      <c r="C2810" s="178" t="s">
        <v>6484</v>
      </c>
      <c r="D2810" s="197" t="s">
        <v>6485</v>
      </c>
      <c r="E2810" s="198" t="s">
        <v>109</v>
      </c>
      <c r="F2810" s="217">
        <v>0</v>
      </c>
      <c r="G2810" s="217">
        <v>0</v>
      </c>
      <c r="H2810" s="217">
        <v>0</v>
      </c>
      <c r="I2810" s="199" t="s">
        <v>7347</v>
      </c>
      <c r="J2810" s="178" t="str">
        <f>_xlfn.XLOOKUP('FP&amp;A FEMA Mapping'!I2810,'FP&amp;A NFC Mapping'!M:M,'FP&amp;A NFC Mapping'!N:N)</f>
        <v>Engineering and Asset Management</v>
      </c>
    </row>
    <row r="2811" spans="1:10" ht="29.25">
      <c r="A2811" s="178" t="s">
        <v>7369</v>
      </c>
      <c r="B2811" s="178" t="s">
        <v>109</v>
      </c>
      <c r="C2811" s="178" t="s">
        <v>6486</v>
      </c>
      <c r="D2811" s="197" t="s">
        <v>6487</v>
      </c>
      <c r="E2811" s="198" t="s">
        <v>109</v>
      </c>
      <c r="F2811" s="217">
        <v>0</v>
      </c>
      <c r="G2811" s="217">
        <v>0</v>
      </c>
      <c r="H2811" s="217">
        <v>0</v>
      </c>
      <c r="I2811" s="199" t="s">
        <v>7347</v>
      </c>
      <c r="J2811" s="178" t="str">
        <f>_xlfn.XLOOKUP('FP&amp;A FEMA Mapping'!I2811,'FP&amp;A NFC Mapping'!M:M,'FP&amp;A NFC Mapping'!N:N)</f>
        <v>Engineering and Asset Management</v>
      </c>
    </row>
    <row r="2812" spans="1:10" ht="29.25">
      <c r="A2812" s="178" t="s">
        <v>7369</v>
      </c>
      <c r="B2812" s="178" t="s">
        <v>109</v>
      </c>
      <c r="C2812" s="178" t="s">
        <v>6488</v>
      </c>
      <c r="D2812" s="197" t="s">
        <v>6489</v>
      </c>
      <c r="E2812" s="198" t="s">
        <v>109</v>
      </c>
      <c r="F2812" s="217">
        <v>0</v>
      </c>
      <c r="G2812" s="217">
        <v>0</v>
      </c>
      <c r="H2812" s="217">
        <v>0</v>
      </c>
      <c r="I2812" s="199" t="s">
        <v>7347</v>
      </c>
      <c r="J2812" s="178" t="str">
        <f>_xlfn.XLOOKUP('FP&amp;A FEMA Mapping'!I2812,'FP&amp;A NFC Mapping'!M:M,'FP&amp;A NFC Mapping'!N:N)</f>
        <v>Engineering and Asset Management</v>
      </c>
    </row>
    <row r="2813" spans="1:10" ht="29.25">
      <c r="A2813" s="178" t="s">
        <v>7369</v>
      </c>
      <c r="B2813" s="178" t="s">
        <v>109</v>
      </c>
      <c r="C2813" s="178" t="s">
        <v>6490</v>
      </c>
      <c r="D2813" s="197" t="s">
        <v>6491</v>
      </c>
      <c r="E2813" s="198" t="s">
        <v>109</v>
      </c>
      <c r="F2813" s="217">
        <v>0</v>
      </c>
      <c r="G2813" s="217">
        <v>0</v>
      </c>
      <c r="H2813" s="217">
        <v>0</v>
      </c>
      <c r="I2813" s="199" t="s">
        <v>7347</v>
      </c>
      <c r="J2813" s="178" t="str">
        <f>_xlfn.XLOOKUP('FP&amp;A FEMA Mapping'!I2813,'FP&amp;A NFC Mapping'!M:M,'FP&amp;A NFC Mapping'!N:N)</f>
        <v>Engineering and Asset Management</v>
      </c>
    </row>
    <row r="2814" spans="1:10" ht="29.25">
      <c r="A2814" s="178" t="s">
        <v>7369</v>
      </c>
      <c r="B2814" s="178" t="s">
        <v>109</v>
      </c>
      <c r="C2814" s="178" t="s">
        <v>6492</v>
      </c>
      <c r="D2814" s="197" t="s">
        <v>6493</v>
      </c>
      <c r="E2814" s="198" t="s">
        <v>109</v>
      </c>
      <c r="F2814" s="217">
        <v>0</v>
      </c>
      <c r="G2814" s="217">
        <v>0</v>
      </c>
      <c r="H2814" s="217">
        <v>0</v>
      </c>
      <c r="I2814" s="199" t="s">
        <v>7347</v>
      </c>
      <c r="J2814" s="178" t="str">
        <f>_xlfn.XLOOKUP('FP&amp;A FEMA Mapping'!I2814,'FP&amp;A NFC Mapping'!M:M,'FP&amp;A NFC Mapping'!N:N)</f>
        <v>Engineering and Asset Management</v>
      </c>
    </row>
    <row r="2815" spans="1:10" ht="29.25">
      <c r="A2815" s="178" t="s">
        <v>7369</v>
      </c>
      <c r="B2815" s="178" t="s">
        <v>109</v>
      </c>
      <c r="C2815" s="178" t="s">
        <v>6494</v>
      </c>
      <c r="D2815" s="197" t="s">
        <v>6495</v>
      </c>
      <c r="E2815" s="198" t="s">
        <v>109</v>
      </c>
      <c r="F2815" s="217">
        <v>0</v>
      </c>
      <c r="G2815" s="217">
        <v>0</v>
      </c>
      <c r="H2815" s="217">
        <v>0</v>
      </c>
      <c r="I2815" s="199" t="s">
        <v>7347</v>
      </c>
      <c r="J2815" s="178" t="str">
        <f>_xlfn.XLOOKUP('FP&amp;A FEMA Mapping'!I2815,'FP&amp;A NFC Mapping'!M:M,'FP&amp;A NFC Mapping'!N:N)</f>
        <v>Engineering and Asset Management</v>
      </c>
    </row>
    <row r="2816" spans="1:10" ht="29.25">
      <c r="A2816" s="178" t="s">
        <v>7369</v>
      </c>
      <c r="B2816" s="178" t="s">
        <v>109</v>
      </c>
      <c r="C2816" s="178" t="s">
        <v>6496</v>
      </c>
      <c r="D2816" s="197" t="s">
        <v>6497</v>
      </c>
      <c r="E2816" s="198" t="s">
        <v>109</v>
      </c>
      <c r="F2816" s="217">
        <v>0</v>
      </c>
      <c r="G2816" s="217">
        <v>0</v>
      </c>
      <c r="H2816" s="217">
        <v>0</v>
      </c>
      <c r="I2816" s="199" t="s">
        <v>7347</v>
      </c>
      <c r="J2816" s="178" t="str">
        <f>_xlfn.XLOOKUP('FP&amp;A FEMA Mapping'!I2816,'FP&amp;A NFC Mapping'!M:M,'FP&amp;A NFC Mapping'!N:N)</f>
        <v>Engineering and Asset Management</v>
      </c>
    </row>
    <row r="2817" spans="1:10" ht="29.25">
      <c r="A2817" s="178" t="s">
        <v>7369</v>
      </c>
      <c r="B2817" s="178" t="s">
        <v>109</v>
      </c>
      <c r="C2817" s="178" t="s">
        <v>6498</v>
      </c>
      <c r="D2817" s="197" t="s">
        <v>6499</v>
      </c>
      <c r="E2817" s="198" t="s">
        <v>109</v>
      </c>
      <c r="F2817" s="217">
        <v>0</v>
      </c>
      <c r="G2817" s="217">
        <v>0</v>
      </c>
      <c r="H2817" s="217">
        <v>0</v>
      </c>
      <c r="I2817" s="199" t="s">
        <v>7347</v>
      </c>
      <c r="J2817" s="178" t="str">
        <f>_xlfn.XLOOKUP('FP&amp;A FEMA Mapping'!I2817,'FP&amp;A NFC Mapping'!M:M,'FP&amp;A NFC Mapping'!N:N)</f>
        <v>Engineering and Asset Management</v>
      </c>
    </row>
    <row r="2818" spans="1:10" ht="29.25">
      <c r="A2818" s="178" t="s">
        <v>7369</v>
      </c>
      <c r="B2818" s="178" t="s">
        <v>88</v>
      </c>
      <c r="C2818" s="178" t="s">
        <v>6500</v>
      </c>
      <c r="D2818" s="197" t="s">
        <v>6501</v>
      </c>
      <c r="E2818" s="198" t="s">
        <v>88</v>
      </c>
      <c r="F2818" s="217">
        <v>41319.209999999985</v>
      </c>
      <c r="G2818" s="217">
        <v>13403.289999999997</v>
      </c>
      <c r="H2818" s="217">
        <v>27915.919999999987</v>
      </c>
      <c r="I2818" s="199" t="s">
        <v>7347</v>
      </c>
      <c r="J2818" s="178" t="str">
        <f>_xlfn.XLOOKUP('FP&amp;A FEMA Mapping'!I2818,'FP&amp;A NFC Mapping'!M:M,'FP&amp;A NFC Mapping'!N:N)</f>
        <v>Engineering and Asset Management</v>
      </c>
    </row>
    <row r="2819" spans="1:10" ht="29.25">
      <c r="A2819" s="178" t="s">
        <v>7369</v>
      </c>
      <c r="B2819" s="178" t="s">
        <v>88</v>
      </c>
      <c r="C2819" s="178" t="s">
        <v>6502</v>
      </c>
      <c r="D2819" s="197" t="s">
        <v>6503</v>
      </c>
      <c r="E2819" s="198" t="s">
        <v>88</v>
      </c>
      <c r="F2819" s="217">
        <v>8325.9000000000015</v>
      </c>
      <c r="G2819" s="217">
        <v>4349.92</v>
      </c>
      <c r="H2819" s="217">
        <v>3975.9800000000009</v>
      </c>
      <c r="I2819" s="199" t="s">
        <v>7347</v>
      </c>
      <c r="J2819" s="178" t="str">
        <f>_xlfn.XLOOKUP('FP&amp;A FEMA Mapping'!I2819,'FP&amp;A NFC Mapping'!M:M,'FP&amp;A NFC Mapping'!N:N)</f>
        <v>Engineering and Asset Management</v>
      </c>
    </row>
    <row r="2820" spans="1:10" ht="29.25">
      <c r="A2820" s="178" t="s">
        <v>7369</v>
      </c>
      <c r="B2820" s="178" t="s">
        <v>88</v>
      </c>
      <c r="C2820" s="178" t="s">
        <v>6504</v>
      </c>
      <c r="D2820" s="197" t="s">
        <v>6505</v>
      </c>
      <c r="E2820" s="198" t="s">
        <v>88</v>
      </c>
      <c r="F2820" s="217">
        <v>5368.7300000000005</v>
      </c>
      <c r="G2820" s="217">
        <v>3466.9200000000005</v>
      </c>
      <c r="H2820" s="217">
        <v>1901.8100000000002</v>
      </c>
      <c r="I2820" s="199" t="s">
        <v>7347</v>
      </c>
      <c r="J2820" s="178" t="str">
        <f>_xlfn.XLOOKUP('FP&amp;A FEMA Mapping'!I2820,'FP&amp;A NFC Mapping'!M:M,'FP&amp;A NFC Mapping'!N:N)</f>
        <v>Engineering and Asset Management</v>
      </c>
    </row>
    <row r="2821" spans="1:10" ht="29.25">
      <c r="A2821" s="178" t="s">
        <v>7369</v>
      </c>
      <c r="B2821" s="178" t="s">
        <v>88</v>
      </c>
      <c r="C2821" s="178" t="s">
        <v>6506</v>
      </c>
      <c r="D2821" s="197" t="s">
        <v>6507</v>
      </c>
      <c r="E2821" s="198" t="s">
        <v>88</v>
      </c>
      <c r="F2821" s="217">
        <v>6826.4499999999989</v>
      </c>
      <c r="G2821" s="217">
        <v>5478.2099999999991</v>
      </c>
      <c r="H2821" s="217">
        <v>1348.2399999999996</v>
      </c>
      <c r="I2821" s="199" t="s">
        <v>7347</v>
      </c>
      <c r="J2821" s="178" t="str">
        <f>_xlfn.XLOOKUP('FP&amp;A FEMA Mapping'!I2821,'FP&amp;A NFC Mapping'!M:M,'FP&amp;A NFC Mapping'!N:N)</f>
        <v>Engineering and Asset Management</v>
      </c>
    </row>
    <row r="2822" spans="1:10" ht="29.25">
      <c r="A2822" s="178" t="s">
        <v>7369</v>
      </c>
      <c r="B2822" s="178" t="s">
        <v>88</v>
      </c>
      <c r="C2822" s="178" t="s">
        <v>6508</v>
      </c>
      <c r="D2822" s="197" t="s">
        <v>6509</v>
      </c>
      <c r="E2822" s="198" t="s">
        <v>88</v>
      </c>
      <c r="F2822" s="217">
        <v>6312.9500000000007</v>
      </c>
      <c r="G2822" s="217">
        <v>4485.63</v>
      </c>
      <c r="H2822" s="217">
        <v>1827.3200000000004</v>
      </c>
      <c r="I2822" s="199" t="s">
        <v>7347</v>
      </c>
      <c r="J2822" s="178" t="str">
        <f>_xlfn.XLOOKUP('FP&amp;A FEMA Mapping'!I2822,'FP&amp;A NFC Mapping'!M:M,'FP&amp;A NFC Mapping'!N:N)</f>
        <v>Engineering and Asset Management</v>
      </c>
    </row>
    <row r="2823" spans="1:10" ht="29.25">
      <c r="A2823" s="178" t="s">
        <v>7369</v>
      </c>
      <c r="B2823" s="178" t="s">
        <v>88</v>
      </c>
      <c r="C2823" s="178" t="s">
        <v>6510</v>
      </c>
      <c r="D2823" s="197" t="s">
        <v>6511</v>
      </c>
      <c r="E2823" s="198" t="s">
        <v>88</v>
      </c>
      <c r="F2823" s="217">
        <v>793.48</v>
      </c>
      <c r="G2823" s="217">
        <v>882.46</v>
      </c>
      <c r="H2823" s="217">
        <v>-88.98</v>
      </c>
      <c r="I2823" s="199" t="s">
        <v>7347</v>
      </c>
      <c r="J2823" s="178" t="str">
        <f>_xlfn.XLOOKUP('FP&amp;A FEMA Mapping'!I2823,'FP&amp;A NFC Mapping'!M:M,'FP&amp;A NFC Mapping'!N:N)</f>
        <v>Engineering and Asset Management</v>
      </c>
    </row>
    <row r="2824" spans="1:10" ht="29.25">
      <c r="A2824" s="178" t="s">
        <v>7369</v>
      </c>
      <c r="B2824" s="178" t="s">
        <v>109</v>
      </c>
      <c r="C2824" s="178" t="s">
        <v>6528</v>
      </c>
      <c r="D2824" s="197" t="s">
        <v>6529</v>
      </c>
      <c r="E2824" s="198" t="s">
        <v>109</v>
      </c>
      <c r="F2824" s="217">
        <v>13789.050000000028</v>
      </c>
      <c r="G2824" s="217">
        <v>18609.300000000025</v>
      </c>
      <c r="H2824" s="217">
        <v>-4820.2499999999964</v>
      </c>
      <c r="I2824" s="199" t="s">
        <v>7347</v>
      </c>
      <c r="J2824" s="178" t="str">
        <f>_xlfn.XLOOKUP('FP&amp;A FEMA Mapping'!I2824,'FP&amp;A NFC Mapping'!M:M,'FP&amp;A NFC Mapping'!N:N)</f>
        <v>Engineering and Asset Management</v>
      </c>
    </row>
    <row r="2825" spans="1:10" ht="29.25">
      <c r="A2825" s="178" t="s">
        <v>7369</v>
      </c>
      <c r="B2825" s="178" t="s">
        <v>109</v>
      </c>
      <c r="C2825" s="178" t="s">
        <v>6530</v>
      </c>
      <c r="D2825" s="197" t="s">
        <v>6531</v>
      </c>
      <c r="E2825" s="198" t="s">
        <v>109</v>
      </c>
      <c r="F2825" s="217">
        <v>618722.57000000135</v>
      </c>
      <c r="G2825" s="217">
        <v>346003.01000000071</v>
      </c>
      <c r="H2825" s="217">
        <v>272719.56000000064</v>
      </c>
      <c r="I2825" s="199" t="s">
        <v>7347</v>
      </c>
      <c r="J2825" s="178" t="str">
        <f>_xlfn.XLOOKUP('FP&amp;A FEMA Mapping'!I2825,'FP&amp;A NFC Mapping'!M:M,'FP&amp;A NFC Mapping'!N:N)</f>
        <v>Engineering and Asset Management</v>
      </c>
    </row>
    <row r="2826" spans="1:10" ht="29.25">
      <c r="A2826" s="178" t="s">
        <v>7369</v>
      </c>
      <c r="B2826" s="178" t="s">
        <v>109</v>
      </c>
      <c r="C2826" s="178" t="s">
        <v>6532</v>
      </c>
      <c r="D2826" s="197" t="s">
        <v>6533</v>
      </c>
      <c r="E2826" s="198" t="s">
        <v>109</v>
      </c>
      <c r="F2826" s="217">
        <v>38.450000000000003</v>
      </c>
      <c r="G2826" s="217">
        <v>-31.459999999999997</v>
      </c>
      <c r="H2826" s="217">
        <v>69.91</v>
      </c>
      <c r="I2826" s="199" t="s">
        <v>7347</v>
      </c>
      <c r="J2826" s="178" t="str">
        <f>_xlfn.XLOOKUP('FP&amp;A FEMA Mapping'!I2826,'FP&amp;A NFC Mapping'!M:M,'FP&amp;A NFC Mapping'!N:N)</f>
        <v>Engineering and Asset Management</v>
      </c>
    </row>
    <row r="2827" spans="1:10" ht="29.25">
      <c r="A2827" s="178" t="s">
        <v>7369</v>
      </c>
      <c r="B2827" s="178" t="s">
        <v>109</v>
      </c>
      <c r="C2827" s="178" t="s">
        <v>6534</v>
      </c>
      <c r="D2827" s="197" t="s">
        <v>6535</v>
      </c>
      <c r="E2827" s="198" t="s">
        <v>109</v>
      </c>
      <c r="F2827" s="217">
        <v>2596.63</v>
      </c>
      <c r="G2827" s="217">
        <v>2526.7200000000003</v>
      </c>
      <c r="H2827" s="217">
        <v>69.910000000000011</v>
      </c>
      <c r="I2827" s="199" t="s">
        <v>7347</v>
      </c>
      <c r="J2827" s="178" t="str">
        <f>_xlfn.XLOOKUP('FP&amp;A FEMA Mapping'!I2827,'FP&amp;A NFC Mapping'!M:M,'FP&amp;A NFC Mapping'!N:N)</f>
        <v>Engineering and Asset Management</v>
      </c>
    </row>
    <row r="2828" spans="1:10" ht="29.25">
      <c r="A2828" s="178" t="s">
        <v>7369</v>
      </c>
      <c r="B2828" s="178" t="s">
        <v>109</v>
      </c>
      <c r="C2828" s="178" t="s">
        <v>6536</v>
      </c>
      <c r="D2828" s="197" t="s">
        <v>6537</v>
      </c>
      <c r="E2828" s="198" t="s">
        <v>109</v>
      </c>
      <c r="F2828" s="217">
        <v>20187.610000000008</v>
      </c>
      <c r="G2828" s="217">
        <v>16964.220000000008</v>
      </c>
      <c r="H2828" s="217">
        <v>3223.3900000000008</v>
      </c>
      <c r="I2828" s="199" t="s">
        <v>7347</v>
      </c>
      <c r="J2828" s="178" t="str">
        <f>_xlfn.XLOOKUP('FP&amp;A FEMA Mapping'!I2828,'FP&amp;A NFC Mapping'!M:M,'FP&amp;A NFC Mapping'!N:N)</f>
        <v>Engineering and Asset Management</v>
      </c>
    </row>
    <row r="2829" spans="1:10" ht="29.25">
      <c r="A2829" s="178" t="s">
        <v>7369</v>
      </c>
      <c r="B2829" s="178" t="s">
        <v>88</v>
      </c>
      <c r="C2829" s="178" t="s">
        <v>6550</v>
      </c>
      <c r="D2829" s="197" t="s">
        <v>6551</v>
      </c>
      <c r="E2829" s="198" t="s">
        <v>88</v>
      </c>
      <c r="F2829" s="217">
        <v>7745.9200000000037</v>
      </c>
      <c r="G2829" s="217">
        <v>5961.0300000000034</v>
      </c>
      <c r="H2829" s="217">
        <v>1784.8899999999999</v>
      </c>
      <c r="I2829" s="199" t="s">
        <v>7347</v>
      </c>
      <c r="J2829" s="178" t="str">
        <f>_xlfn.XLOOKUP('FP&amp;A FEMA Mapping'!I2829,'FP&amp;A NFC Mapping'!M:M,'FP&amp;A NFC Mapping'!N:N)</f>
        <v>Engineering and Asset Management</v>
      </c>
    </row>
    <row r="2830" spans="1:10" ht="29.25">
      <c r="A2830" s="178" t="s">
        <v>7369</v>
      </c>
      <c r="B2830" s="178" t="s">
        <v>88</v>
      </c>
      <c r="C2830" s="178" t="s">
        <v>6552</v>
      </c>
      <c r="D2830" s="197" t="s">
        <v>6553</v>
      </c>
      <c r="E2830" s="198" t="s">
        <v>88</v>
      </c>
      <c r="F2830" s="217">
        <v>8206.2800000000007</v>
      </c>
      <c r="G2830" s="217">
        <v>7925.0800000000008</v>
      </c>
      <c r="H2830" s="217">
        <v>281.20000000000039</v>
      </c>
      <c r="I2830" s="199" t="s">
        <v>7347</v>
      </c>
      <c r="J2830" s="178" t="str">
        <f>_xlfn.XLOOKUP('FP&amp;A FEMA Mapping'!I2830,'FP&amp;A NFC Mapping'!M:M,'FP&amp;A NFC Mapping'!N:N)</f>
        <v>Engineering and Asset Management</v>
      </c>
    </row>
    <row r="2831" spans="1:10" ht="29.25">
      <c r="A2831" s="178" t="s">
        <v>7369</v>
      </c>
      <c r="B2831" s="178" t="s">
        <v>88</v>
      </c>
      <c r="C2831" s="178" t="s">
        <v>6554</v>
      </c>
      <c r="D2831" s="197" t="s">
        <v>6555</v>
      </c>
      <c r="E2831" s="198" t="s">
        <v>88</v>
      </c>
      <c r="F2831" s="217">
        <v>7199.62</v>
      </c>
      <c r="G2831" s="217">
        <v>8212.6999999999989</v>
      </c>
      <c r="H2831" s="217">
        <v>-1013.0799999999989</v>
      </c>
      <c r="I2831" s="199" t="s">
        <v>7347</v>
      </c>
      <c r="J2831" s="178" t="str">
        <f>_xlfn.XLOOKUP('FP&amp;A FEMA Mapping'!I2831,'FP&amp;A NFC Mapping'!M:M,'FP&amp;A NFC Mapping'!N:N)</f>
        <v>Engineering and Asset Management</v>
      </c>
    </row>
    <row r="2832" spans="1:10" ht="29.25">
      <c r="A2832" s="178" t="s">
        <v>7369</v>
      </c>
      <c r="B2832" s="178" t="s">
        <v>88</v>
      </c>
      <c r="C2832" s="178" t="s">
        <v>6556</v>
      </c>
      <c r="D2832" s="197" t="s">
        <v>6557</v>
      </c>
      <c r="E2832" s="198" t="s">
        <v>88</v>
      </c>
      <c r="F2832" s="217">
        <v>4026.1800000000003</v>
      </c>
      <c r="G2832" s="217">
        <v>4653.34</v>
      </c>
      <c r="H2832" s="217">
        <v>-627.16</v>
      </c>
      <c r="I2832" s="199" t="s">
        <v>7347</v>
      </c>
      <c r="J2832" s="178" t="str">
        <f>_xlfn.XLOOKUP('FP&amp;A FEMA Mapping'!I2832,'FP&amp;A NFC Mapping'!M:M,'FP&amp;A NFC Mapping'!N:N)</f>
        <v>Engineering and Asset Management</v>
      </c>
    </row>
    <row r="2833" spans="1:10" ht="29.25">
      <c r="A2833" s="178" t="s">
        <v>7369</v>
      </c>
      <c r="B2833" s="178" t="s">
        <v>88</v>
      </c>
      <c r="C2833" s="178" t="s">
        <v>6558</v>
      </c>
      <c r="D2833" s="197" t="s">
        <v>6559</v>
      </c>
      <c r="E2833" s="198" t="s">
        <v>88</v>
      </c>
      <c r="F2833" s="217">
        <v>7746.45</v>
      </c>
      <c r="G2833" s="217">
        <v>4165.62</v>
      </c>
      <c r="H2833" s="217">
        <v>3580.83</v>
      </c>
      <c r="I2833" s="199" t="s">
        <v>7347</v>
      </c>
      <c r="J2833" s="178" t="str">
        <f>_xlfn.XLOOKUP('FP&amp;A FEMA Mapping'!I2833,'FP&amp;A NFC Mapping'!M:M,'FP&amp;A NFC Mapping'!N:N)</f>
        <v>Engineering and Asset Management</v>
      </c>
    </row>
    <row r="2834" spans="1:10" ht="29.25">
      <c r="A2834" s="178" t="s">
        <v>7369</v>
      </c>
      <c r="B2834" s="178" t="s">
        <v>88</v>
      </c>
      <c r="C2834" s="178" t="s">
        <v>6560</v>
      </c>
      <c r="D2834" s="197" t="s">
        <v>6561</v>
      </c>
      <c r="E2834" s="198" t="s">
        <v>88</v>
      </c>
      <c r="F2834" s="217">
        <v>4031.7200000000021</v>
      </c>
      <c r="G2834" s="217">
        <v>4495.8700000000008</v>
      </c>
      <c r="H2834" s="217">
        <v>-464.1499999999985</v>
      </c>
      <c r="I2834" s="199" t="s">
        <v>7347</v>
      </c>
      <c r="J2834" s="178" t="str">
        <f>_xlfn.XLOOKUP('FP&amp;A FEMA Mapping'!I2834,'FP&amp;A NFC Mapping'!M:M,'FP&amp;A NFC Mapping'!N:N)</f>
        <v>Engineering and Asset Management</v>
      </c>
    </row>
    <row r="2835" spans="1:10" ht="29.25">
      <c r="A2835" s="178" t="s">
        <v>7369</v>
      </c>
      <c r="B2835" s="178" t="s">
        <v>88</v>
      </c>
      <c r="C2835" s="178" t="s">
        <v>6562</v>
      </c>
      <c r="D2835" s="197" t="s">
        <v>6563</v>
      </c>
      <c r="E2835" s="198" t="s">
        <v>88</v>
      </c>
      <c r="F2835" s="217">
        <v>4409.1500000000015</v>
      </c>
      <c r="G2835" s="217">
        <v>4902.68</v>
      </c>
      <c r="H2835" s="217">
        <v>-493.52999999999929</v>
      </c>
      <c r="I2835" s="199" t="s">
        <v>7347</v>
      </c>
      <c r="J2835" s="178" t="str">
        <f>_xlfn.XLOOKUP('FP&amp;A FEMA Mapping'!I2835,'FP&amp;A NFC Mapping'!M:M,'FP&amp;A NFC Mapping'!N:N)</f>
        <v>Engineering and Asset Management</v>
      </c>
    </row>
    <row r="2836" spans="1:10" ht="29.25">
      <c r="A2836" s="178" t="s">
        <v>7369</v>
      </c>
      <c r="B2836" s="178" t="s">
        <v>88</v>
      </c>
      <c r="C2836" s="178" t="s">
        <v>6564</v>
      </c>
      <c r="D2836" s="197" t="s">
        <v>6565</v>
      </c>
      <c r="E2836" s="198" t="s">
        <v>88</v>
      </c>
      <c r="F2836" s="217">
        <v>4520.37</v>
      </c>
      <c r="G2836" s="217">
        <v>3638.96</v>
      </c>
      <c r="H2836" s="217">
        <v>881.4100000000002</v>
      </c>
      <c r="I2836" s="199" t="s">
        <v>7347</v>
      </c>
      <c r="J2836" s="178" t="str">
        <f>_xlfn.XLOOKUP('FP&amp;A FEMA Mapping'!I2836,'FP&amp;A NFC Mapping'!M:M,'FP&amp;A NFC Mapping'!N:N)</f>
        <v>Engineering and Asset Management</v>
      </c>
    </row>
    <row r="2837" spans="1:10" ht="29.25">
      <c r="A2837" s="178" t="s">
        <v>7369</v>
      </c>
      <c r="B2837" s="178" t="s">
        <v>88</v>
      </c>
      <c r="C2837" s="178" t="s">
        <v>6566</v>
      </c>
      <c r="D2837" s="197" t="s">
        <v>6567</v>
      </c>
      <c r="E2837" s="198" t="s">
        <v>88</v>
      </c>
      <c r="F2837" s="217">
        <v>29624.720000000001</v>
      </c>
      <c r="G2837" s="217">
        <v>15803.590000000002</v>
      </c>
      <c r="H2837" s="217">
        <v>13821.13</v>
      </c>
      <c r="I2837" s="199" t="s">
        <v>7347</v>
      </c>
      <c r="J2837" s="178" t="str">
        <f>_xlfn.XLOOKUP('FP&amp;A FEMA Mapping'!I2837,'FP&amp;A NFC Mapping'!M:M,'FP&amp;A NFC Mapping'!N:N)</f>
        <v>Engineering and Asset Management</v>
      </c>
    </row>
    <row r="2838" spans="1:10" ht="29.25">
      <c r="A2838" s="178" t="s">
        <v>7369</v>
      </c>
      <c r="B2838" s="178" t="s">
        <v>88</v>
      </c>
      <c r="C2838" s="178" t="s">
        <v>6568</v>
      </c>
      <c r="D2838" s="197" t="s">
        <v>6569</v>
      </c>
      <c r="E2838" s="198" t="s">
        <v>88</v>
      </c>
      <c r="F2838" s="217">
        <v>35844.730000000003</v>
      </c>
      <c r="G2838" s="217">
        <v>10412.85</v>
      </c>
      <c r="H2838" s="217">
        <v>25431.88</v>
      </c>
      <c r="I2838" s="199" t="s">
        <v>7347</v>
      </c>
      <c r="J2838" s="178" t="str">
        <f>_xlfn.XLOOKUP('FP&amp;A FEMA Mapping'!I2838,'FP&amp;A NFC Mapping'!M:M,'FP&amp;A NFC Mapping'!N:N)</f>
        <v>Engineering and Asset Management</v>
      </c>
    </row>
    <row r="2839" spans="1:10" ht="29.25">
      <c r="A2839" s="178" t="s">
        <v>7369</v>
      </c>
      <c r="B2839" s="178" t="s">
        <v>88</v>
      </c>
      <c r="C2839" s="178" t="s">
        <v>6570</v>
      </c>
      <c r="D2839" s="197" t="s">
        <v>6571</v>
      </c>
      <c r="E2839" s="198" t="s">
        <v>88</v>
      </c>
      <c r="F2839" s="217">
        <v>38783.179999999993</v>
      </c>
      <c r="G2839" s="217">
        <v>24967.789999999994</v>
      </c>
      <c r="H2839" s="217">
        <v>13815.390000000001</v>
      </c>
      <c r="I2839" s="199" t="s">
        <v>7347</v>
      </c>
      <c r="J2839" s="178" t="str">
        <f>_xlfn.XLOOKUP('FP&amp;A FEMA Mapping'!I2839,'FP&amp;A NFC Mapping'!M:M,'FP&amp;A NFC Mapping'!N:N)</f>
        <v>Engineering and Asset Management</v>
      </c>
    </row>
    <row r="2840" spans="1:10" ht="29.25">
      <c r="A2840" s="178" t="s">
        <v>7369</v>
      </c>
      <c r="B2840" s="178" t="s">
        <v>88</v>
      </c>
      <c r="C2840" s="178" t="s">
        <v>6572</v>
      </c>
      <c r="D2840" s="197" t="s">
        <v>6573</v>
      </c>
      <c r="E2840" s="198" t="s">
        <v>88</v>
      </c>
      <c r="F2840" s="217">
        <v>10052.390000000003</v>
      </c>
      <c r="G2840" s="217">
        <v>4656.08</v>
      </c>
      <c r="H2840" s="217">
        <v>5396.3100000000022</v>
      </c>
      <c r="I2840" s="199" t="s">
        <v>7347</v>
      </c>
      <c r="J2840" s="178" t="str">
        <f>_xlfn.XLOOKUP('FP&amp;A FEMA Mapping'!I2840,'FP&amp;A NFC Mapping'!M:M,'FP&amp;A NFC Mapping'!N:N)</f>
        <v>Engineering and Asset Management</v>
      </c>
    </row>
    <row r="2841" spans="1:10" ht="29.25">
      <c r="A2841" s="178" t="s">
        <v>7369</v>
      </c>
      <c r="B2841" s="178" t="s">
        <v>88</v>
      </c>
      <c r="C2841" s="178" t="s">
        <v>6574</v>
      </c>
      <c r="D2841" s="197" t="s">
        <v>6575</v>
      </c>
      <c r="E2841" s="198" t="s">
        <v>88</v>
      </c>
      <c r="F2841" s="217">
        <v>1624.1799999999998</v>
      </c>
      <c r="G2841" s="217">
        <v>820.49999999999977</v>
      </c>
      <c r="H2841" s="217">
        <v>803.68000000000006</v>
      </c>
      <c r="I2841" s="199" t="s">
        <v>7347</v>
      </c>
      <c r="J2841" s="178" t="str">
        <f>_xlfn.XLOOKUP('FP&amp;A FEMA Mapping'!I2841,'FP&amp;A NFC Mapping'!M:M,'FP&amp;A NFC Mapping'!N:N)</f>
        <v>Engineering and Asset Management</v>
      </c>
    </row>
    <row r="2842" spans="1:10" ht="29.25">
      <c r="A2842" s="178" t="s">
        <v>7369</v>
      </c>
      <c r="B2842" s="178" t="s">
        <v>88</v>
      </c>
      <c r="C2842" s="178" t="s">
        <v>6576</v>
      </c>
      <c r="D2842" s="197" t="s">
        <v>6577</v>
      </c>
      <c r="E2842" s="198" t="s">
        <v>88</v>
      </c>
      <c r="F2842" s="217">
        <v>6683.21</v>
      </c>
      <c r="G2842" s="217">
        <v>3697.64</v>
      </c>
      <c r="H2842" s="217">
        <v>2985.57</v>
      </c>
      <c r="I2842" s="199" t="s">
        <v>7347</v>
      </c>
      <c r="J2842" s="178" t="str">
        <f>_xlfn.XLOOKUP('FP&amp;A FEMA Mapping'!I2842,'FP&amp;A NFC Mapping'!M:M,'FP&amp;A NFC Mapping'!N:N)</f>
        <v>Engineering and Asset Management</v>
      </c>
    </row>
    <row r="2843" spans="1:10" ht="29.25">
      <c r="A2843" s="178" t="s">
        <v>7369</v>
      </c>
      <c r="B2843" s="178" t="s">
        <v>88</v>
      </c>
      <c r="C2843" s="178" t="s">
        <v>6578</v>
      </c>
      <c r="D2843" s="197" t="s">
        <v>6579</v>
      </c>
      <c r="E2843" s="198" t="s">
        <v>88</v>
      </c>
      <c r="F2843" s="217">
        <v>25659.529999999992</v>
      </c>
      <c r="G2843" s="217">
        <v>16883.46</v>
      </c>
      <c r="H2843" s="217">
        <v>8776.0699999999943</v>
      </c>
      <c r="I2843" s="199" t="s">
        <v>7347</v>
      </c>
      <c r="J2843" s="178" t="str">
        <f>_xlfn.XLOOKUP('FP&amp;A FEMA Mapping'!I2843,'FP&amp;A NFC Mapping'!M:M,'FP&amp;A NFC Mapping'!N:N)</f>
        <v>Engineering and Asset Management</v>
      </c>
    </row>
    <row r="2844" spans="1:10" ht="29.25">
      <c r="A2844" s="178" t="s">
        <v>7369</v>
      </c>
      <c r="B2844" s="178" t="s">
        <v>88</v>
      </c>
      <c r="C2844" s="178" t="s">
        <v>6580</v>
      </c>
      <c r="D2844" s="197" t="s">
        <v>6581</v>
      </c>
      <c r="E2844" s="198" t="s">
        <v>88</v>
      </c>
      <c r="F2844" s="217">
        <v>6567.630000000001</v>
      </c>
      <c r="G2844" s="217">
        <v>3680.8900000000008</v>
      </c>
      <c r="H2844" s="217">
        <v>2886.7400000000007</v>
      </c>
      <c r="I2844" s="199" t="s">
        <v>7347</v>
      </c>
      <c r="J2844" s="178" t="str">
        <f>_xlfn.XLOOKUP('FP&amp;A FEMA Mapping'!I2844,'FP&amp;A NFC Mapping'!M:M,'FP&amp;A NFC Mapping'!N:N)</f>
        <v>Engineering and Asset Management</v>
      </c>
    </row>
    <row r="2845" spans="1:10" ht="29.25">
      <c r="A2845" s="178" t="s">
        <v>7369</v>
      </c>
      <c r="B2845" s="178" t="s">
        <v>88</v>
      </c>
      <c r="C2845" s="178" t="s">
        <v>6582</v>
      </c>
      <c r="D2845" s="197" t="s">
        <v>6583</v>
      </c>
      <c r="E2845" s="198" t="s">
        <v>88</v>
      </c>
      <c r="F2845" s="217">
        <v>8066.9399999999987</v>
      </c>
      <c r="G2845" s="217">
        <v>5028.329999999999</v>
      </c>
      <c r="H2845" s="217">
        <v>3038.6099999999997</v>
      </c>
      <c r="I2845" s="199" t="s">
        <v>7347</v>
      </c>
      <c r="J2845" s="178" t="str">
        <f>_xlfn.XLOOKUP('FP&amp;A FEMA Mapping'!I2845,'FP&amp;A NFC Mapping'!M:M,'FP&amp;A NFC Mapping'!N:N)</f>
        <v>Engineering and Asset Management</v>
      </c>
    </row>
    <row r="2846" spans="1:10" ht="29.25">
      <c r="A2846" s="178" t="s">
        <v>7369</v>
      </c>
      <c r="B2846" s="178" t="s">
        <v>109</v>
      </c>
      <c r="C2846" s="178" t="s">
        <v>6614</v>
      </c>
      <c r="D2846" s="197" t="s">
        <v>6615</v>
      </c>
      <c r="E2846" s="198" t="s">
        <v>109</v>
      </c>
      <c r="F2846" s="217">
        <v>9778.82</v>
      </c>
      <c r="G2846" s="217">
        <v>1647.1400000000008</v>
      </c>
      <c r="H2846" s="217">
        <v>8131.6799999999994</v>
      </c>
      <c r="I2846" s="199" t="s">
        <v>7347</v>
      </c>
      <c r="J2846" s="178" t="str">
        <f>_xlfn.XLOOKUP('FP&amp;A FEMA Mapping'!I2846,'FP&amp;A NFC Mapping'!M:M,'FP&amp;A NFC Mapping'!N:N)</f>
        <v>Engineering and Asset Management</v>
      </c>
    </row>
    <row r="2847" spans="1:10" ht="29.25">
      <c r="A2847" s="178" t="s">
        <v>7369</v>
      </c>
      <c r="B2847" s="178" t="s">
        <v>109</v>
      </c>
      <c r="C2847" s="178" t="s">
        <v>6616</v>
      </c>
      <c r="D2847" s="197" t="s">
        <v>6617</v>
      </c>
      <c r="E2847" s="198" t="s">
        <v>109</v>
      </c>
      <c r="F2847" s="217">
        <v>1556.9000000000003</v>
      </c>
      <c r="G2847" s="217">
        <v>1556.9000000000003</v>
      </c>
      <c r="H2847" s="217">
        <v>0</v>
      </c>
      <c r="I2847" s="199" t="s">
        <v>7347</v>
      </c>
      <c r="J2847" s="178" t="str">
        <f>_xlfn.XLOOKUP('FP&amp;A FEMA Mapping'!I2847,'FP&amp;A NFC Mapping'!M:M,'FP&amp;A NFC Mapping'!N:N)</f>
        <v>Engineering and Asset Management</v>
      </c>
    </row>
    <row r="2848" spans="1:10" ht="29.25">
      <c r="A2848" s="178" t="s">
        <v>7369</v>
      </c>
      <c r="B2848" s="178" t="s">
        <v>109</v>
      </c>
      <c r="C2848" s="178" t="s">
        <v>6618</v>
      </c>
      <c r="D2848" s="197" t="s">
        <v>6619</v>
      </c>
      <c r="E2848" s="198" t="s">
        <v>109</v>
      </c>
      <c r="F2848" s="217">
        <v>3837.83</v>
      </c>
      <c r="G2848" s="217">
        <v>3322.54</v>
      </c>
      <c r="H2848" s="217">
        <v>515.29</v>
      </c>
      <c r="I2848" s="199" t="s">
        <v>7347</v>
      </c>
      <c r="J2848" s="178" t="str">
        <f>_xlfn.XLOOKUP('FP&amp;A FEMA Mapping'!I2848,'FP&amp;A NFC Mapping'!M:M,'FP&amp;A NFC Mapping'!N:N)</f>
        <v>Engineering and Asset Management</v>
      </c>
    </row>
    <row r="2849" spans="1:10" ht="29.25">
      <c r="A2849" s="178" t="s">
        <v>7369</v>
      </c>
      <c r="B2849" s="178" t="s">
        <v>109</v>
      </c>
      <c r="C2849" s="178" t="s">
        <v>6620</v>
      </c>
      <c r="D2849" s="197" t="s">
        <v>6621</v>
      </c>
      <c r="E2849" s="198" t="s">
        <v>109</v>
      </c>
      <c r="F2849" s="217">
        <v>98717.729999999938</v>
      </c>
      <c r="G2849" s="217">
        <v>71260.999999999927</v>
      </c>
      <c r="H2849" s="217">
        <v>27456.73000000001</v>
      </c>
      <c r="I2849" s="199" t="s">
        <v>7347</v>
      </c>
      <c r="J2849" s="178" t="str">
        <f>_xlfn.XLOOKUP('FP&amp;A FEMA Mapping'!I2849,'FP&amp;A NFC Mapping'!M:M,'FP&amp;A NFC Mapping'!N:N)</f>
        <v>Engineering and Asset Management</v>
      </c>
    </row>
    <row r="2850" spans="1:10" ht="29.25">
      <c r="A2850" s="178" t="s">
        <v>7369</v>
      </c>
      <c r="B2850" s="178" t="s">
        <v>109</v>
      </c>
      <c r="C2850" s="178" t="s">
        <v>6622</v>
      </c>
      <c r="D2850" s="197" t="s">
        <v>6623</v>
      </c>
      <c r="E2850" s="198" t="s">
        <v>109</v>
      </c>
      <c r="F2850" s="217">
        <v>24395.919999999998</v>
      </c>
      <c r="G2850" s="217">
        <v>11280.779999999997</v>
      </c>
      <c r="H2850" s="217">
        <v>13115.14</v>
      </c>
      <c r="I2850" s="199" t="s">
        <v>7347</v>
      </c>
      <c r="J2850" s="178" t="str">
        <f>_xlfn.XLOOKUP('FP&amp;A FEMA Mapping'!I2850,'FP&amp;A NFC Mapping'!M:M,'FP&amp;A NFC Mapping'!N:N)</f>
        <v>Engineering and Asset Management</v>
      </c>
    </row>
    <row r="2851" spans="1:10" ht="29.25">
      <c r="A2851" s="178" t="s">
        <v>7369</v>
      </c>
      <c r="B2851" s="178" t="s">
        <v>109</v>
      </c>
      <c r="C2851" s="178" t="s">
        <v>6628</v>
      </c>
      <c r="D2851" s="197" t="s">
        <v>6629</v>
      </c>
      <c r="E2851" s="198" t="s">
        <v>109</v>
      </c>
      <c r="F2851" s="217">
        <v>625.38000000000011</v>
      </c>
      <c r="G2851" s="217">
        <v>914.66000000000008</v>
      </c>
      <c r="H2851" s="217">
        <v>-289.27999999999997</v>
      </c>
      <c r="I2851" s="199" t="s">
        <v>7347</v>
      </c>
      <c r="J2851" s="178" t="str">
        <f>_xlfn.XLOOKUP('FP&amp;A FEMA Mapping'!I2851,'FP&amp;A NFC Mapping'!M:M,'FP&amp;A NFC Mapping'!N:N)</f>
        <v>Engineering and Asset Management</v>
      </c>
    </row>
    <row r="2852" spans="1:10" ht="29.25">
      <c r="A2852" s="178" t="s">
        <v>7369</v>
      </c>
      <c r="B2852" s="178" t="s">
        <v>109</v>
      </c>
      <c r="C2852" s="178" t="s">
        <v>6630</v>
      </c>
      <c r="D2852" s="197" t="s">
        <v>6631</v>
      </c>
      <c r="E2852" s="198" t="s">
        <v>109</v>
      </c>
      <c r="F2852" s="217">
        <v>23663.019999999997</v>
      </c>
      <c r="G2852" s="217">
        <v>14846.939999999995</v>
      </c>
      <c r="H2852" s="217">
        <v>8816.0800000000036</v>
      </c>
      <c r="I2852" s="199" t="s">
        <v>7347</v>
      </c>
      <c r="J2852" s="178" t="str">
        <f>_xlfn.XLOOKUP('FP&amp;A FEMA Mapping'!I2852,'FP&amp;A NFC Mapping'!M:M,'FP&amp;A NFC Mapping'!N:N)</f>
        <v>Engineering and Asset Management</v>
      </c>
    </row>
    <row r="2853" spans="1:10" ht="29.25">
      <c r="A2853" s="178" t="s">
        <v>7369</v>
      </c>
      <c r="B2853" s="178" t="s">
        <v>109</v>
      </c>
      <c r="C2853" s="178" t="s">
        <v>6632</v>
      </c>
      <c r="D2853" s="197" t="s">
        <v>6633</v>
      </c>
      <c r="E2853" s="198" t="s">
        <v>109</v>
      </c>
      <c r="F2853" s="217">
        <v>738.35000000000025</v>
      </c>
      <c r="G2853" s="217">
        <v>631.44000000000005</v>
      </c>
      <c r="H2853" s="217">
        <v>106.91000000000015</v>
      </c>
      <c r="I2853" s="199" t="s">
        <v>7347</v>
      </c>
      <c r="J2853" s="178" t="str">
        <f>_xlfn.XLOOKUP('FP&amp;A FEMA Mapping'!I2853,'FP&amp;A NFC Mapping'!M:M,'FP&amp;A NFC Mapping'!N:N)</f>
        <v>Engineering and Asset Management</v>
      </c>
    </row>
    <row r="2854" spans="1:10" ht="29.25">
      <c r="A2854" s="178" t="s">
        <v>7369</v>
      </c>
      <c r="B2854" s="178" t="s">
        <v>109</v>
      </c>
      <c r="C2854" s="178" t="s">
        <v>6634</v>
      </c>
      <c r="D2854" s="197" t="s">
        <v>6635</v>
      </c>
      <c r="E2854" s="198" t="s">
        <v>109</v>
      </c>
      <c r="F2854" s="217">
        <v>3021.23</v>
      </c>
      <c r="G2854" s="217">
        <v>1910.6599999999999</v>
      </c>
      <c r="H2854" s="217">
        <v>1110.5700000000002</v>
      </c>
      <c r="I2854" s="199" t="s">
        <v>7347</v>
      </c>
      <c r="J2854" s="178" t="str">
        <f>_xlfn.XLOOKUP('FP&amp;A FEMA Mapping'!I2854,'FP&amp;A NFC Mapping'!M:M,'FP&amp;A NFC Mapping'!N:N)</f>
        <v>Engineering and Asset Management</v>
      </c>
    </row>
    <row r="2855" spans="1:10" ht="29.25">
      <c r="A2855" s="178" t="s">
        <v>7369</v>
      </c>
      <c r="B2855" s="178" t="s">
        <v>109</v>
      </c>
      <c r="C2855" s="178" t="s">
        <v>6636</v>
      </c>
      <c r="D2855" s="197" t="s">
        <v>6637</v>
      </c>
      <c r="E2855" s="198" t="s">
        <v>109</v>
      </c>
      <c r="F2855" s="217">
        <v>19209.71</v>
      </c>
      <c r="G2855" s="217">
        <v>1591.1599999999999</v>
      </c>
      <c r="H2855" s="217">
        <v>17618.55</v>
      </c>
      <c r="I2855" s="199" t="s">
        <v>7347</v>
      </c>
      <c r="J2855" s="178" t="str">
        <f>_xlfn.XLOOKUP('FP&amp;A FEMA Mapping'!I2855,'FP&amp;A NFC Mapping'!M:M,'FP&amp;A NFC Mapping'!N:N)</f>
        <v>Engineering and Asset Management</v>
      </c>
    </row>
    <row r="2856" spans="1:10" ht="29.25">
      <c r="A2856" s="178" t="s">
        <v>7369</v>
      </c>
      <c r="B2856" s="178" t="s">
        <v>109</v>
      </c>
      <c r="C2856" s="178" t="s">
        <v>6638</v>
      </c>
      <c r="D2856" s="197" t="s">
        <v>6639</v>
      </c>
      <c r="E2856" s="198" t="s">
        <v>109</v>
      </c>
      <c r="F2856" s="217">
        <v>317478.36999999901</v>
      </c>
      <c r="G2856" s="217">
        <v>283112.32999999891</v>
      </c>
      <c r="H2856" s="217">
        <v>34366.040000000103</v>
      </c>
      <c r="I2856" s="199" t="s">
        <v>7347</v>
      </c>
      <c r="J2856" s="178" t="str">
        <f>_xlfn.XLOOKUP('FP&amp;A FEMA Mapping'!I2856,'FP&amp;A NFC Mapping'!M:M,'FP&amp;A NFC Mapping'!N:N)</f>
        <v>Engineering and Asset Management</v>
      </c>
    </row>
    <row r="2857" spans="1:10" ht="29.25">
      <c r="A2857" s="178" t="s">
        <v>7369</v>
      </c>
      <c r="B2857" s="178" t="s">
        <v>109</v>
      </c>
      <c r="C2857" s="178" t="s">
        <v>6640</v>
      </c>
      <c r="D2857" s="197" t="s">
        <v>6641</v>
      </c>
      <c r="E2857" s="198" t="s">
        <v>109</v>
      </c>
      <c r="F2857" s="217">
        <v>165</v>
      </c>
      <c r="G2857" s="217">
        <v>0</v>
      </c>
      <c r="H2857" s="217">
        <v>165</v>
      </c>
      <c r="I2857" s="199" t="s">
        <v>7347</v>
      </c>
      <c r="J2857" s="178" t="str">
        <f>_xlfn.XLOOKUP('FP&amp;A FEMA Mapping'!I2857,'FP&amp;A NFC Mapping'!M:M,'FP&amp;A NFC Mapping'!N:N)</f>
        <v>Engineering and Asset Management</v>
      </c>
    </row>
    <row r="2858" spans="1:10" ht="29.25">
      <c r="A2858" s="178" t="s">
        <v>7369</v>
      </c>
      <c r="B2858" s="178" t="s">
        <v>109</v>
      </c>
      <c r="C2858" s="178" t="s">
        <v>6642</v>
      </c>
      <c r="D2858" s="197" t="s">
        <v>6643</v>
      </c>
      <c r="E2858" s="198" t="s">
        <v>109</v>
      </c>
      <c r="F2858" s="217">
        <v>5289.2499999999991</v>
      </c>
      <c r="G2858" s="217">
        <v>5009.7500000000009</v>
      </c>
      <c r="H2858" s="217">
        <v>279.49999999999824</v>
      </c>
      <c r="I2858" s="199" t="s">
        <v>7347</v>
      </c>
      <c r="J2858" s="178" t="str">
        <f>_xlfn.XLOOKUP('FP&amp;A FEMA Mapping'!I2858,'FP&amp;A NFC Mapping'!M:M,'FP&amp;A NFC Mapping'!N:N)</f>
        <v>Engineering and Asset Management</v>
      </c>
    </row>
    <row r="2859" spans="1:10" ht="29.25">
      <c r="A2859" s="178" t="s">
        <v>7369</v>
      </c>
      <c r="B2859" s="178" t="s">
        <v>92</v>
      </c>
      <c r="C2859" s="178" t="s">
        <v>6644</v>
      </c>
      <c r="D2859" s="197" t="s">
        <v>6645</v>
      </c>
      <c r="E2859" s="198" t="s">
        <v>92</v>
      </c>
      <c r="F2859" s="217">
        <v>3960.4900000000016</v>
      </c>
      <c r="G2859" s="217">
        <v>3066.0700000000015</v>
      </c>
      <c r="H2859" s="217">
        <v>894.42</v>
      </c>
      <c r="I2859" s="199" t="s">
        <v>7347</v>
      </c>
      <c r="J2859" s="178" t="str">
        <f>_xlfn.XLOOKUP('FP&amp;A FEMA Mapping'!I2859,'FP&amp;A NFC Mapping'!M:M,'FP&amp;A NFC Mapping'!N:N)</f>
        <v>Engineering and Asset Management</v>
      </c>
    </row>
    <row r="2860" spans="1:10" ht="29.25">
      <c r="A2860" s="178" t="s">
        <v>7369</v>
      </c>
      <c r="B2860" s="178" t="s">
        <v>92</v>
      </c>
      <c r="C2860" s="178" t="s">
        <v>6646</v>
      </c>
      <c r="D2860" s="197" t="s">
        <v>6647</v>
      </c>
      <c r="E2860" s="198" t="s">
        <v>92</v>
      </c>
      <c r="F2860" s="217">
        <v>1910.9099999999999</v>
      </c>
      <c r="G2860" s="217">
        <v>1086.6399999999999</v>
      </c>
      <c r="H2860" s="217">
        <v>824.2700000000001</v>
      </c>
      <c r="I2860" s="199" t="s">
        <v>7347</v>
      </c>
      <c r="J2860" s="178" t="str">
        <f>_xlfn.XLOOKUP('FP&amp;A FEMA Mapping'!I2860,'FP&amp;A NFC Mapping'!M:M,'FP&amp;A NFC Mapping'!N:N)</f>
        <v>Engineering and Asset Management</v>
      </c>
    </row>
    <row r="2861" spans="1:10" ht="29.25">
      <c r="A2861" s="178" t="s">
        <v>7369</v>
      </c>
      <c r="B2861" s="178" t="s">
        <v>92</v>
      </c>
      <c r="C2861" s="178" t="s">
        <v>6648</v>
      </c>
      <c r="D2861" s="197" t="s">
        <v>6649</v>
      </c>
      <c r="E2861" s="198" t="s">
        <v>92</v>
      </c>
      <c r="F2861" s="217">
        <v>1847.6399999999999</v>
      </c>
      <c r="G2861" s="217">
        <v>867.49999999999977</v>
      </c>
      <c r="H2861" s="217">
        <v>980.1400000000001</v>
      </c>
      <c r="I2861" s="199" t="s">
        <v>7347</v>
      </c>
      <c r="J2861" s="178" t="str">
        <f>_xlfn.XLOOKUP('FP&amp;A FEMA Mapping'!I2861,'FP&amp;A NFC Mapping'!M:M,'FP&amp;A NFC Mapping'!N:N)</f>
        <v>Engineering and Asset Management</v>
      </c>
    </row>
    <row r="2862" spans="1:10" ht="29.25">
      <c r="A2862" s="178" t="s">
        <v>7369</v>
      </c>
      <c r="B2862" s="178" t="s">
        <v>92</v>
      </c>
      <c r="C2862" s="178" t="s">
        <v>6650</v>
      </c>
      <c r="D2862" s="197" t="s">
        <v>6651</v>
      </c>
      <c r="E2862" s="198" t="s">
        <v>92</v>
      </c>
      <c r="F2862" s="217">
        <v>31814.7</v>
      </c>
      <c r="G2862" s="217">
        <v>30989.850000000002</v>
      </c>
      <c r="H2862" s="217">
        <v>824.85</v>
      </c>
      <c r="I2862" s="199" t="s">
        <v>7347</v>
      </c>
      <c r="J2862" s="178" t="str">
        <f>_xlfn.XLOOKUP('FP&amp;A FEMA Mapping'!I2862,'FP&amp;A NFC Mapping'!M:M,'FP&amp;A NFC Mapping'!N:N)</f>
        <v>Engineering and Asset Management</v>
      </c>
    </row>
    <row r="2863" spans="1:10" ht="29.25">
      <c r="A2863" s="178" t="s">
        <v>7369</v>
      </c>
      <c r="B2863" s="178" t="s">
        <v>92</v>
      </c>
      <c r="C2863" s="178" t="s">
        <v>6652</v>
      </c>
      <c r="D2863" s="197" t="s">
        <v>6653</v>
      </c>
      <c r="E2863" s="198" t="s">
        <v>92</v>
      </c>
      <c r="F2863" s="217">
        <v>14408.420000000022</v>
      </c>
      <c r="G2863" s="217">
        <v>13606.450000000023</v>
      </c>
      <c r="H2863" s="217">
        <v>801.9699999999998</v>
      </c>
      <c r="I2863" s="199" t="s">
        <v>7347</v>
      </c>
      <c r="J2863" s="178" t="str">
        <f>_xlfn.XLOOKUP('FP&amp;A FEMA Mapping'!I2863,'FP&amp;A NFC Mapping'!M:M,'FP&amp;A NFC Mapping'!N:N)</f>
        <v>Engineering and Asset Management</v>
      </c>
    </row>
    <row r="2864" spans="1:10" ht="29.25">
      <c r="A2864" s="178" t="s">
        <v>7369</v>
      </c>
      <c r="B2864" s="178" t="s">
        <v>102</v>
      </c>
      <c r="C2864" s="178" t="s">
        <v>6660</v>
      </c>
      <c r="D2864" s="197" t="s">
        <v>6661</v>
      </c>
      <c r="E2864" s="198" t="s">
        <v>102</v>
      </c>
      <c r="F2864" s="217">
        <v>100502.46999999996</v>
      </c>
      <c r="G2864" s="217">
        <v>899.65000000000032</v>
      </c>
      <c r="H2864" s="217">
        <v>99602.819999999963</v>
      </c>
      <c r="I2864" s="199" t="s">
        <v>7347</v>
      </c>
      <c r="J2864" s="178" t="str">
        <f>_xlfn.XLOOKUP('FP&amp;A FEMA Mapping'!I2864,'FP&amp;A NFC Mapping'!M:M,'FP&amp;A NFC Mapping'!N:N)</f>
        <v>Engineering and Asset Management</v>
      </c>
    </row>
    <row r="2865" spans="1:10" ht="29.25">
      <c r="A2865" s="178" t="s">
        <v>7369</v>
      </c>
      <c r="B2865" s="178" t="s">
        <v>102</v>
      </c>
      <c r="C2865" s="178" t="s">
        <v>6662</v>
      </c>
      <c r="D2865" s="197" t="s">
        <v>6663</v>
      </c>
      <c r="E2865" s="198" t="s">
        <v>102</v>
      </c>
      <c r="F2865" s="217">
        <v>46754.210000000014</v>
      </c>
      <c r="G2865" s="217">
        <v>874.7700000000001</v>
      </c>
      <c r="H2865" s="217">
        <v>45879.440000000017</v>
      </c>
      <c r="I2865" s="199" t="s">
        <v>7347</v>
      </c>
      <c r="J2865" s="178" t="str">
        <f>_xlfn.XLOOKUP('FP&amp;A FEMA Mapping'!I2865,'FP&amp;A NFC Mapping'!M:M,'FP&amp;A NFC Mapping'!N:N)</f>
        <v>Engineering and Asset Management</v>
      </c>
    </row>
    <row r="2866" spans="1:10" ht="29.25">
      <c r="A2866" s="178" t="s">
        <v>7369</v>
      </c>
      <c r="B2866" s="178" t="s">
        <v>102</v>
      </c>
      <c r="C2866" s="178" t="s">
        <v>6664</v>
      </c>
      <c r="D2866" s="197" t="s">
        <v>6665</v>
      </c>
      <c r="E2866" s="198" t="s">
        <v>102</v>
      </c>
      <c r="F2866" s="217">
        <v>31329.680000000004</v>
      </c>
      <c r="G2866" s="217">
        <v>505.12</v>
      </c>
      <c r="H2866" s="217">
        <v>30824.560000000005</v>
      </c>
      <c r="I2866" s="199" t="s">
        <v>7347</v>
      </c>
      <c r="J2866" s="178" t="str">
        <f>_xlfn.XLOOKUP('FP&amp;A FEMA Mapping'!I2866,'FP&amp;A NFC Mapping'!M:M,'FP&amp;A NFC Mapping'!N:N)</f>
        <v>Engineering and Asset Management</v>
      </c>
    </row>
    <row r="2867" spans="1:10" ht="29.25">
      <c r="A2867" s="178" t="s">
        <v>7369</v>
      </c>
      <c r="B2867" s="178" t="s">
        <v>102</v>
      </c>
      <c r="C2867" s="178" t="s">
        <v>6666</v>
      </c>
      <c r="D2867" s="197" t="s">
        <v>6667</v>
      </c>
      <c r="E2867" s="198" t="s">
        <v>102</v>
      </c>
      <c r="F2867" s="217">
        <v>42391.28</v>
      </c>
      <c r="G2867" s="217">
        <v>633.58000000000004</v>
      </c>
      <c r="H2867" s="217">
        <v>41757.699999999997</v>
      </c>
      <c r="I2867" s="199" t="s">
        <v>7347</v>
      </c>
      <c r="J2867" s="178" t="str">
        <f>_xlfn.XLOOKUP('FP&amp;A FEMA Mapping'!I2867,'FP&amp;A NFC Mapping'!M:M,'FP&amp;A NFC Mapping'!N:N)</f>
        <v>Engineering and Asset Management</v>
      </c>
    </row>
    <row r="2868" spans="1:10" ht="29.25">
      <c r="A2868" s="178" t="s">
        <v>7369</v>
      </c>
      <c r="B2868" s="178" t="s">
        <v>102</v>
      </c>
      <c r="C2868" s="178" t="s">
        <v>6668</v>
      </c>
      <c r="D2868" s="197" t="s">
        <v>6669</v>
      </c>
      <c r="E2868" s="198" t="s">
        <v>102</v>
      </c>
      <c r="F2868" s="217">
        <v>67218.579999999987</v>
      </c>
      <c r="G2868" s="217">
        <v>424.24</v>
      </c>
      <c r="H2868" s="217">
        <v>66794.339999999982</v>
      </c>
      <c r="I2868" s="199" t="s">
        <v>7347</v>
      </c>
      <c r="J2868" s="178" t="str">
        <f>_xlfn.XLOOKUP('FP&amp;A FEMA Mapping'!I2868,'FP&amp;A NFC Mapping'!M:M,'FP&amp;A NFC Mapping'!N:N)</f>
        <v>Engineering and Asset Management</v>
      </c>
    </row>
    <row r="2869" spans="1:10" ht="29.25">
      <c r="A2869" s="178" t="s">
        <v>7369</v>
      </c>
      <c r="B2869" s="178" t="s">
        <v>102</v>
      </c>
      <c r="C2869" s="178" t="s">
        <v>6670</v>
      </c>
      <c r="D2869" s="197" t="s">
        <v>6671</v>
      </c>
      <c r="E2869" s="198" t="s">
        <v>102</v>
      </c>
      <c r="F2869" s="217">
        <v>79033.249999999985</v>
      </c>
      <c r="G2869" s="217">
        <v>481.07999999999993</v>
      </c>
      <c r="H2869" s="217">
        <v>78552.169999999984</v>
      </c>
      <c r="I2869" s="199" t="s">
        <v>7347</v>
      </c>
      <c r="J2869" s="178" t="str">
        <f>_xlfn.XLOOKUP('FP&amp;A FEMA Mapping'!I2869,'FP&amp;A NFC Mapping'!M:M,'FP&amp;A NFC Mapping'!N:N)</f>
        <v>Engineering and Asset Management</v>
      </c>
    </row>
    <row r="2870" spans="1:10" ht="29.25">
      <c r="A2870" s="178" t="s">
        <v>7369</v>
      </c>
      <c r="B2870" s="178" t="s">
        <v>102</v>
      </c>
      <c r="C2870" s="178" t="s">
        <v>6672</v>
      </c>
      <c r="D2870" s="197" t="s">
        <v>6673</v>
      </c>
      <c r="E2870" s="198" t="s">
        <v>102</v>
      </c>
      <c r="F2870" s="217">
        <v>15501.92</v>
      </c>
      <c r="G2870" s="217">
        <v>592.03999999999985</v>
      </c>
      <c r="H2870" s="217">
        <v>14909.880000000001</v>
      </c>
      <c r="I2870" s="199" t="s">
        <v>7347</v>
      </c>
      <c r="J2870" s="178" t="str">
        <f>_xlfn.XLOOKUP('FP&amp;A FEMA Mapping'!I2870,'FP&amp;A NFC Mapping'!M:M,'FP&amp;A NFC Mapping'!N:N)</f>
        <v>Engineering and Asset Management</v>
      </c>
    </row>
    <row r="2871" spans="1:10" ht="29.25">
      <c r="A2871" s="178" t="s">
        <v>7369</v>
      </c>
      <c r="B2871" s="178" t="s">
        <v>102</v>
      </c>
      <c r="C2871" s="178" t="s">
        <v>6674</v>
      </c>
      <c r="D2871" s="197" t="s">
        <v>6675</v>
      </c>
      <c r="E2871" s="198" t="s">
        <v>102</v>
      </c>
      <c r="F2871" s="217">
        <v>1306.31</v>
      </c>
      <c r="G2871" s="217">
        <v>362.93</v>
      </c>
      <c r="H2871" s="217">
        <v>943.37999999999988</v>
      </c>
      <c r="I2871" s="199" t="s">
        <v>7347</v>
      </c>
      <c r="J2871" s="178" t="str">
        <f>_xlfn.XLOOKUP('FP&amp;A FEMA Mapping'!I2871,'FP&amp;A NFC Mapping'!M:M,'FP&amp;A NFC Mapping'!N:N)</f>
        <v>Engineering and Asset Management</v>
      </c>
    </row>
    <row r="2872" spans="1:10" ht="29.25">
      <c r="A2872" s="178" t="s">
        <v>7369</v>
      </c>
      <c r="B2872" s="178" t="s">
        <v>109</v>
      </c>
      <c r="C2872" s="178" t="s">
        <v>6676</v>
      </c>
      <c r="D2872" s="197" t="s">
        <v>6677</v>
      </c>
      <c r="E2872" s="198" t="s">
        <v>109</v>
      </c>
      <c r="F2872" s="217">
        <v>7047.3600000000006</v>
      </c>
      <c r="G2872" s="217">
        <v>1607.33</v>
      </c>
      <c r="H2872" s="217">
        <v>5440.0300000000007</v>
      </c>
      <c r="I2872" s="199" t="s">
        <v>7347</v>
      </c>
      <c r="J2872" s="178" t="str">
        <f>_xlfn.XLOOKUP('FP&amp;A FEMA Mapping'!I2872,'FP&amp;A NFC Mapping'!M:M,'FP&amp;A NFC Mapping'!N:N)</f>
        <v>Engineering and Asset Management</v>
      </c>
    </row>
    <row r="2873" spans="1:10" ht="29.25">
      <c r="A2873" s="178" t="s">
        <v>7369</v>
      </c>
      <c r="B2873" s="178" t="s">
        <v>102</v>
      </c>
      <c r="C2873" s="178" t="s">
        <v>6678</v>
      </c>
      <c r="D2873" s="197" t="s">
        <v>6679</v>
      </c>
      <c r="E2873" s="198" t="s">
        <v>102</v>
      </c>
      <c r="F2873" s="217">
        <v>9363.0600000000013</v>
      </c>
      <c r="G2873" s="217">
        <v>7922.8200000000006</v>
      </c>
      <c r="H2873" s="217">
        <v>1440.24</v>
      </c>
      <c r="I2873" s="199" t="s">
        <v>7347</v>
      </c>
      <c r="J2873" s="178" t="str">
        <f>_xlfn.XLOOKUP('FP&amp;A FEMA Mapping'!I2873,'FP&amp;A NFC Mapping'!M:M,'FP&amp;A NFC Mapping'!N:N)</f>
        <v>Engineering and Asset Management</v>
      </c>
    </row>
    <row r="2874" spans="1:10" ht="29.25">
      <c r="A2874" s="178" t="s">
        <v>7369</v>
      </c>
      <c r="B2874" s="178" t="s">
        <v>102</v>
      </c>
      <c r="C2874" s="178" t="s">
        <v>6680</v>
      </c>
      <c r="D2874" s="197" t="s">
        <v>6681</v>
      </c>
      <c r="E2874" s="198" t="s">
        <v>102</v>
      </c>
      <c r="F2874" s="217">
        <v>47279.529999999992</v>
      </c>
      <c r="G2874" s="217">
        <v>671.37000000000012</v>
      </c>
      <c r="H2874" s="217">
        <v>46608.159999999989</v>
      </c>
      <c r="I2874" s="199" t="s">
        <v>7347</v>
      </c>
      <c r="J2874" s="178" t="str">
        <f>_xlfn.XLOOKUP('FP&amp;A FEMA Mapping'!I2874,'FP&amp;A NFC Mapping'!M:M,'FP&amp;A NFC Mapping'!N:N)</f>
        <v>Engineering and Asset Management</v>
      </c>
    </row>
    <row r="2875" spans="1:10" ht="29.25">
      <c r="A2875" s="178" t="s">
        <v>7369</v>
      </c>
      <c r="B2875" s="178" t="s">
        <v>102</v>
      </c>
      <c r="C2875" s="178" t="s">
        <v>6682</v>
      </c>
      <c r="D2875" s="197" t="s">
        <v>6683</v>
      </c>
      <c r="E2875" s="198" t="s">
        <v>102</v>
      </c>
      <c r="F2875" s="217">
        <v>1536.0900000000001</v>
      </c>
      <c r="G2875" s="217">
        <v>889.47</v>
      </c>
      <c r="H2875" s="217">
        <v>646.62000000000012</v>
      </c>
      <c r="I2875" s="199" t="s">
        <v>7347</v>
      </c>
      <c r="J2875" s="178" t="str">
        <f>_xlfn.XLOOKUP('FP&amp;A FEMA Mapping'!I2875,'FP&amp;A NFC Mapping'!M:M,'FP&amp;A NFC Mapping'!N:N)</f>
        <v>Engineering and Asset Management</v>
      </c>
    </row>
    <row r="2876" spans="1:10" ht="29.25">
      <c r="A2876" s="178" t="s">
        <v>7369</v>
      </c>
      <c r="B2876" s="178" t="s">
        <v>102</v>
      </c>
      <c r="C2876" s="178" t="s">
        <v>6684</v>
      </c>
      <c r="D2876" s="197" t="s">
        <v>6685</v>
      </c>
      <c r="E2876" s="198" t="s">
        <v>102</v>
      </c>
      <c r="F2876" s="217">
        <v>1065.2999999999997</v>
      </c>
      <c r="G2876" s="217">
        <v>331.36999999999995</v>
      </c>
      <c r="H2876" s="217">
        <v>733.92999999999984</v>
      </c>
      <c r="I2876" s="199" t="s">
        <v>7347</v>
      </c>
      <c r="J2876" s="178" t="str">
        <f>_xlfn.XLOOKUP('FP&amp;A FEMA Mapping'!I2876,'FP&amp;A NFC Mapping'!M:M,'FP&amp;A NFC Mapping'!N:N)</f>
        <v>Engineering and Asset Management</v>
      </c>
    </row>
    <row r="2877" spans="1:10" ht="29.25">
      <c r="A2877" s="178" t="s">
        <v>7369</v>
      </c>
      <c r="B2877" s="178" t="s">
        <v>102</v>
      </c>
      <c r="C2877" s="178" t="s">
        <v>6686</v>
      </c>
      <c r="D2877" s="197" t="s">
        <v>6687</v>
      </c>
      <c r="E2877" s="198" t="s">
        <v>102</v>
      </c>
      <c r="F2877" s="217">
        <v>15848.300000000008</v>
      </c>
      <c r="G2877" s="217">
        <v>19682.150000000009</v>
      </c>
      <c r="H2877" s="217">
        <v>-3833.8500000000004</v>
      </c>
      <c r="I2877" s="199" t="s">
        <v>7347</v>
      </c>
      <c r="J2877" s="178" t="str">
        <f>_xlfn.XLOOKUP('FP&amp;A FEMA Mapping'!I2877,'FP&amp;A NFC Mapping'!M:M,'FP&amp;A NFC Mapping'!N:N)</f>
        <v>Engineering and Asset Management</v>
      </c>
    </row>
    <row r="2878" spans="1:10" ht="29.25">
      <c r="A2878" s="178" t="s">
        <v>7369</v>
      </c>
      <c r="B2878" s="178" t="s">
        <v>102</v>
      </c>
      <c r="C2878" s="178" t="s">
        <v>6688</v>
      </c>
      <c r="D2878" s="197" t="s">
        <v>6689</v>
      </c>
      <c r="E2878" s="198" t="s">
        <v>102</v>
      </c>
      <c r="F2878" s="217">
        <v>1327.7399999999968</v>
      </c>
      <c r="G2878" s="217">
        <v>937.37999999999693</v>
      </c>
      <c r="H2878" s="217">
        <v>390.35999999999996</v>
      </c>
      <c r="I2878" s="199" t="s">
        <v>7347</v>
      </c>
      <c r="J2878" s="178" t="str">
        <f>_xlfn.XLOOKUP('FP&amp;A FEMA Mapping'!I2878,'FP&amp;A NFC Mapping'!M:M,'FP&amp;A NFC Mapping'!N:N)</f>
        <v>Engineering and Asset Management</v>
      </c>
    </row>
    <row r="2879" spans="1:10" ht="29.25">
      <c r="A2879" s="178" t="s">
        <v>7369</v>
      </c>
      <c r="B2879" s="178" t="s">
        <v>102</v>
      </c>
      <c r="C2879" s="178" t="s">
        <v>6690</v>
      </c>
      <c r="D2879" s="197" t="s">
        <v>6691</v>
      </c>
      <c r="E2879" s="198" t="s">
        <v>102</v>
      </c>
      <c r="F2879" s="217">
        <v>1455.5800000000002</v>
      </c>
      <c r="G2879" s="217">
        <v>1364.3400000000001</v>
      </c>
      <c r="H2879" s="217">
        <v>91.240000000000009</v>
      </c>
      <c r="I2879" s="199" t="s">
        <v>7347</v>
      </c>
      <c r="J2879" s="178" t="str">
        <f>_xlfn.XLOOKUP('FP&amp;A FEMA Mapping'!I2879,'FP&amp;A NFC Mapping'!M:M,'FP&amp;A NFC Mapping'!N:N)</f>
        <v>Engineering and Asset Management</v>
      </c>
    </row>
    <row r="2880" spans="1:10" ht="29.25">
      <c r="A2880" s="178" t="s">
        <v>7369</v>
      </c>
      <c r="B2880" s="178" t="s">
        <v>102</v>
      </c>
      <c r="C2880" s="178" t="s">
        <v>6692</v>
      </c>
      <c r="D2880" s="197" t="s">
        <v>6693</v>
      </c>
      <c r="E2880" s="198" t="s">
        <v>102</v>
      </c>
      <c r="F2880" s="217">
        <v>546.88000000000011</v>
      </c>
      <c r="G2880" s="217">
        <v>455.64000000000004</v>
      </c>
      <c r="H2880" s="217">
        <v>91.240000000000009</v>
      </c>
      <c r="I2880" s="199" t="s">
        <v>7347</v>
      </c>
      <c r="J2880" s="178" t="str">
        <f>_xlfn.XLOOKUP('FP&amp;A FEMA Mapping'!I2880,'FP&amp;A NFC Mapping'!M:M,'FP&amp;A NFC Mapping'!N:N)</f>
        <v>Engineering and Asset Management</v>
      </c>
    </row>
    <row r="2881" spans="1:10" ht="29.25">
      <c r="A2881" s="178" t="s">
        <v>7369</v>
      </c>
      <c r="B2881" s="178" t="s">
        <v>102</v>
      </c>
      <c r="C2881" s="178" t="s">
        <v>6694</v>
      </c>
      <c r="D2881" s="197" t="s">
        <v>6695</v>
      </c>
      <c r="E2881" s="198" t="s">
        <v>102</v>
      </c>
      <c r="F2881" s="217">
        <v>2154.1099999999997</v>
      </c>
      <c r="G2881" s="217">
        <v>2212.87</v>
      </c>
      <c r="H2881" s="217">
        <v>-58.759999999999991</v>
      </c>
      <c r="I2881" s="199" t="s">
        <v>7347</v>
      </c>
      <c r="J2881" s="178" t="str">
        <f>_xlfn.XLOOKUP('FP&amp;A FEMA Mapping'!I2881,'FP&amp;A NFC Mapping'!M:M,'FP&amp;A NFC Mapping'!N:N)</f>
        <v>Engineering and Asset Management</v>
      </c>
    </row>
    <row r="2882" spans="1:10" ht="29.25">
      <c r="A2882" s="178" t="s">
        <v>7369</v>
      </c>
      <c r="B2882" s="178" t="s">
        <v>102</v>
      </c>
      <c r="C2882" s="178" t="s">
        <v>6696</v>
      </c>
      <c r="D2882" s="197" t="s">
        <v>6697</v>
      </c>
      <c r="E2882" s="198" t="s">
        <v>102</v>
      </c>
      <c r="F2882" s="217">
        <v>1678.6100000000001</v>
      </c>
      <c r="G2882" s="217">
        <v>1587.3700000000001</v>
      </c>
      <c r="H2882" s="217">
        <v>91.240000000000009</v>
      </c>
      <c r="I2882" s="199" t="s">
        <v>7347</v>
      </c>
      <c r="J2882" s="178" t="str">
        <f>_xlfn.XLOOKUP('FP&amp;A FEMA Mapping'!I2882,'FP&amp;A NFC Mapping'!M:M,'FP&amp;A NFC Mapping'!N:N)</f>
        <v>Engineering and Asset Management</v>
      </c>
    </row>
    <row r="2883" spans="1:10" ht="29.25">
      <c r="A2883" s="178" t="s">
        <v>7369</v>
      </c>
      <c r="B2883" s="178" t="s">
        <v>102</v>
      </c>
      <c r="C2883" s="178" t="s">
        <v>6698</v>
      </c>
      <c r="D2883" s="197" t="s">
        <v>6699</v>
      </c>
      <c r="E2883" s="198" t="s">
        <v>102</v>
      </c>
      <c r="F2883" s="217">
        <v>2548.0500000000002</v>
      </c>
      <c r="G2883" s="217">
        <v>1500.73</v>
      </c>
      <c r="H2883" s="217">
        <v>1047.32</v>
      </c>
      <c r="I2883" s="199" t="s">
        <v>7347</v>
      </c>
      <c r="J2883" s="178" t="str">
        <f>_xlfn.XLOOKUP('FP&amp;A FEMA Mapping'!I2883,'FP&amp;A NFC Mapping'!M:M,'FP&amp;A NFC Mapping'!N:N)</f>
        <v>Engineering and Asset Management</v>
      </c>
    </row>
    <row r="2884" spans="1:10" ht="29.25">
      <c r="A2884" s="178" t="s">
        <v>7369</v>
      </c>
      <c r="B2884" s="178" t="s">
        <v>102</v>
      </c>
      <c r="C2884" s="178" t="s">
        <v>6700</v>
      </c>
      <c r="D2884" s="197" t="s">
        <v>6701</v>
      </c>
      <c r="E2884" s="198" t="s">
        <v>102</v>
      </c>
      <c r="F2884" s="217">
        <v>503.95000000000005</v>
      </c>
      <c r="G2884" s="217">
        <v>512.71</v>
      </c>
      <c r="H2884" s="217">
        <v>-8.759999999999998</v>
      </c>
      <c r="I2884" s="199" t="s">
        <v>7347</v>
      </c>
      <c r="J2884" s="178" t="str">
        <f>_xlfn.XLOOKUP('FP&amp;A FEMA Mapping'!I2884,'FP&amp;A NFC Mapping'!M:M,'FP&amp;A NFC Mapping'!N:N)</f>
        <v>Engineering and Asset Management</v>
      </c>
    </row>
    <row r="2885" spans="1:10" ht="29.25">
      <c r="A2885" s="178" t="s">
        <v>7369</v>
      </c>
      <c r="B2885" s="178" t="s">
        <v>127</v>
      </c>
      <c r="C2885" s="178" t="s">
        <v>6702</v>
      </c>
      <c r="D2885" s="197" t="s">
        <v>6703</v>
      </c>
      <c r="E2885" s="198" t="s">
        <v>127</v>
      </c>
      <c r="F2885" s="217">
        <v>164470.03999999998</v>
      </c>
      <c r="G2885" s="217">
        <v>90067.570000000051</v>
      </c>
      <c r="H2885" s="217">
        <v>74402.469999999943</v>
      </c>
      <c r="I2885" s="199" t="s">
        <v>7347</v>
      </c>
      <c r="J2885" s="178" t="str">
        <f>_xlfn.XLOOKUP('FP&amp;A FEMA Mapping'!I2885,'FP&amp;A NFC Mapping'!M:M,'FP&amp;A NFC Mapping'!N:N)</f>
        <v>Engineering and Asset Management</v>
      </c>
    </row>
    <row r="2886" spans="1:10" ht="29.25">
      <c r="A2886" s="178" t="s">
        <v>7369</v>
      </c>
      <c r="B2886" s="178" t="s">
        <v>102</v>
      </c>
      <c r="C2886" s="178" t="s">
        <v>6704</v>
      </c>
      <c r="D2886" s="197" t="s">
        <v>6705</v>
      </c>
      <c r="E2886" s="198" t="s">
        <v>102</v>
      </c>
      <c r="F2886" s="217">
        <v>1281.2400000000002</v>
      </c>
      <c r="G2886" s="217">
        <v>476.99</v>
      </c>
      <c r="H2886" s="217">
        <v>804.25000000000011</v>
      </c>
      <c r="I2886" s="199" t="s">
        <v>7347</v>
      </c>
      <c r="J2886" s="178" t="str">
        <f>_xlfn.XLOOKUP('FP&amp;A FEMA Mapping'!I2886,'FP&amp;A NFC Mapping'!M:M,'FP&amp;A NFC Mapping'!N:N)</f>
        <v>Engineering and Asset Management</v>
      </c>
    </row>
    <row r="2887" spans="1:10" ht="29.25">
      <c r="A2887" s="178" t="s">
        <v>7369</v>
      </c>
      <c r="B2887" s="178" t="s">
        <v>102</v>
      </c>
      <c r="C2887" s="178" t="s">
        <v>6706</v>
      </c>
      <c r="D2887" s="197" t="s">
        <v>6707</v>
      </c>
      <c r="E2887" s="198" t="s">
        <v>102</v>
      </c>
      <c r="F2887" s="217">
        <v>1612.25</v>
      </c>
      <c r="G2887" s="217">
        <v>6993.14</v>
      </c>
      <c r="H2887" s="217">
        <v>-5380.89</v>
      </c>
      <c r="I2887" s="199" t="s">
        <v>7347</v>
      </c>
      <c r="J2887" s="178" t="str">
        <f>_xlfn.XLOOKUP('FP&amp;A FEMA Mapping'!I2887,'FP&amp;A NFC Mapping'!M:M,'FP&amp;A NFC Mapping'!N:N)</f>
        <v>Engineering and Asset Management</v>
      </c>
    </row>
    <row r="2888" spans="1:10" ht="29.25">
      <c r="A2888" s="178" t="s">
        <v>7369</v>
      </c>
      <c r="B2888" s="178" t="s">
        <v>102</v>
      </c>
      <c r="C2888" s="178" t="s">
        <v>6708</v>
      </c>
      <c r="D2888" s="197" t="s">
        <v>6709</v>
      </c>
      <c r="E2888" s="198" t="s">
        <v>102</v>
      </c>
      <c r="F2888" s="217">
        <v>15457.83</v>
      </c>
      <c r="G2888" s="217">
        <v>10009.93</v>
      </c>
      <c r="H2888" s="217">
        <v>5447.9</v>
      </c>
      <c r="I2888" s="199" t="s">
        <v>7347</v>
      </c>
      <c r="J2888" s="178" t="str">
        <f>_xlfn.XLOOKUP('FP&amp;A FEMA Mapping'!I2888,'FP&amp;A NFC Mapping'!M:M,'FP&amp;A NFC Mapping'!N:N)</f>
        <v>Engineering and Asset Management</v>
      </c>
    </row>
    <row r="2889" spans="1:10" ht="29.25">
      <c r="A2889" s="178" t="s">
        <v>7369</v>
      </c>
      <c r="B2889" s="178" t="s">
        <v>127</v>
      </c>
      <c r="C2889" s="178" t="s">
        <v>6710</v>
      </c>
      <c r="D2889" s="197" t="s">
        <v>6711</v>
      </c>
      <c r="E2889" s="198" t="s">
        <v>127</v>
      </c>
      <c r="F2889" s="217">
        <v>112170.35999999997</v>
      </c>
      <c r="G2889" s="217">
        <v>61363.550000000017</v>
      </c>
      <c r="H2889" s="217">
        <v>50806.809999999954</v>
      </c>
      <c r="I2889" s="199" t="s">
        <v>7347</v>
      </c>
      <c r="J2889" s="178" t="str">
        <f>_xlfn.XLOOKUP('FP&amp;A FEMA Mapping'!I2889,'FP&amp;A NFC Mapping'!M:M,'FP&amp;A NFC Mapping'!N:N)</f>
        <v>Engineering and Asset Management</v>
      </c>
    </row>
    <row r="2890" spans="1:10" ht="29.25">
      <c r="A2890" s="178" t="s">
        <v>7369</v>
      </c>
      <c r="B2890" s="178" t="s">
        <v>117</v>
      </c>
      <c r="C2890" s="178" t="s">
        <v>6712</v>
      </c>
      <c r="D2890" s="197" t="s">
        <v>6713</v>
      </c>
      <c r="E2890" s="198" t="s">
        <v>117</v>
      </c>
      <c r="F2890" s="217">
        <v>163849.68</v>
      </c>
      <c r="G2890" s="217">
        <v>125675.47</v>
      </c>
      <c r="H2890" s="217">
        <v>38174.21</v>
      </c>
      <c r="I2890" s="199" t="s">
        <v>7</v>
      </c>
      <c r="J2890" s="178" t="str">
        <f>_xlfn.XLOOKUP('FP&amp;A FEMA Mapping'!I2890,'FP&amp;A NFC Mapping'!M:M,'FP&amp;A NFC Mapping'!N:N)</f>
        <v>Operations</v>
      </c>
    </row>
    <row r="2891" spans="1:10" ht="29.25">
      <c r="A2891" s="178" t="s">
        <v>7369</v>
      </c>
      <c r="B2891" s="178" t="s">
        <v>92</v>
      </c>
      <c r="C2891" s="178" t="s">
        <v>6736</v>
      </c>
      <c r="D2891" s="197" t="s">
        <v>6737</v>
      </c>
      <c r="E2891" s="198" t="s">
        <v>92</v>
      </c>
      <c r="F2891" s="217">
        <v>895.28</v>
      </c>
      <c r="G2891" s="217">
        <v>385.77</v>
      </c>
      <c r="H2891" s="217">
        <v>509.51</v>
      </c>
      <c r="I2891" s="199" t="s">
        <v>7347</v>
      </c>
      <c r="J2891" s="178" t="str">
        <f>_xlfn.XLOOKUP('FP&amp;A FEMA Mapping'!I2891,'FP&amp;A NFC Mapping'!M:M,'FP&amp;A NFC Mapping'!N:N)</f>
        <v>Engineering and Asset Management</v>
      </c>
    </row>
    <row r="2892" spans="1:10" ht="29.25">
      <c r="A2892" s="178" t="s">
        <v>7369</v>
      </c>
      <c r="B2892" s="178" t="s">
        <v>92</v>
      </c>
      <c r="C2892" s="178" t="s">
        <v>6738</v>
      </c>
      <c r="D2892" s="197" t="s">
        <v>6739</v>
      </c>
      <c r="E2892" s="198" t="s">
        <v>92</v>
      </c>
      <c r="F2892" s="217">
        <v>490.30000000000007</v>
      </c>
      <c r="G2892" s="217">
        <v>930.1400000000001</v>
      </c>
      <c r="H2892" s="217">
        <v>-439.84000000000003</v>
      </c>
      <c r="I2892" s="199" t="s">
        <v>7347</v>
      </c>
      <c r="J2892" s="178" t="str">
        <f>_xlfn.XLOOKUP('FP&amp;A FEMA Mapping'!I2892,'FP&amp;A NFC Mapping'!M:M,'FP&amp;A NFC Mapping'!N:N)</f>
        <v>Engineering and Asset Management</v>
      </c>
    </row>
    <row r="2893" spans="1:10" ht="29.25">
      <c r="A2893" s="178" t="s">
        <v>7369</v>
      </c>
      <c r="B2893" s="178" t="s">
        <v>92</v>
      </c>
      <c r="C2893" s="178" t="s">
        <v>6740</v>
      </c>
      <c r="D2893" s="197" t="s">
        <v>6741</v>
      </c>
      <c r="E2893" s="198" t="s">
        <v>92</v>
      </c>
      <c r="F2893" s="217">
        <v>13363.539999999999</v>
      </c>
      <c r="G2893" s="217">
        <v>13410.199999999999</v>
      </c>
      <c r="H2893" s="217">
        <v>-46.659999999999968</v>
      </c>
      <c r="I2893" s="199" t="s">
        <v>7347</v>
      </c>
      <c r="J2893" s="178" t="str">
        <f>_xlfn.XLOOKUP('FP&amp;A FEMA Mapping'!I2893,'FP&amp;A NFC Mapping'!M:M,'FP&amp;A NFC Mapping'!N:N)</f>
        <v>Engineering and Asset Management</v>
      </c>
    </row>
    <row r="2894" spans="1:10" ht="29.25">
      <c r="A2894" s="178" t="s">
        <v>7369</v>
      </c>
      <c r="B2894" s="178" t="s">
        <v>92</v>
      </c>
      <c r="C2894" s="178" t="s">
        <v>6742</v>
      </c>
      <c r="D2894" s="197" t="s">
        <v>6743</v>
      </c>
      <c r="E2894" s="198" t="s">
        <v>92</v>
      </c>
      <c r="F2894" s="217">
        <v>13641.569999999998</v>
      </c>
      <c r="G2894" s="217">
        <v>12749.28999999999</v>
      </c>
      <c r="H2894" s="217">
        <v>892.2800000000077</v>
      </c>
      <c r="I2894" s="199" t="s">
        <v>7347</v>
      </c>
      <c r="J2894" s="178" t="str">
        <f>_xlfn.XLOOKUP('FP&amp;A FEMA Mapping'!I2894,'FP&amp;A NFC Mapping'!M:M,'FP&amp;A NFC Mapping'!N:N)</f>
        <v>Engineering and Asset Management</v>
      </c>
    </row>
    <row r="2895" spans="1:10" ht="29.25">
      <c r="A2895" s="178" t="s">
        <v>7369</v>
      </c>
      <c r="B2895" s="178" t="s">
        <v>92</v>
      </c>
      <c r="C2895" s="178" t="s">
        <v>6744</v>
      </c>
      <c r="D2895" s="197" t="s">
        <v>6745</v>
      </c>
      <c r="E2895" s="198" t="s">
        <v>92</v>
      </c>
      <c r="F2895" s="217">
        <v>4448.0400000000009</v>
      </c>
      <c r="G2895" s="217">
        <v>1289.9500000000003</v>
      </c>
      <c r="H2895" s="217">
        <v>3158.09</v>
      </c>
      <c r="I2895" s="199" t="s">
        <v>7347</v>
      </c>
      <c r="J2895" s="178" t="str">
        <f>_xlfn.XLOOKUP('FP&amp;A FEMA Mapping'!I2895,'FP&amp;A NFC Mapping'!M:M,'FP&amp;A NFC Mapping'!N:N)</f>
        <v>Engineering and Asset Management</v>
      </c>
    </row>
    <row r="2896" spans="1:10" ht="29.25">
      <c r="A2896" s="178" t="s">
        <v>7369</v>
      </c>
      <c r="B2896" s="178" t="s">
        <v>92</v>
      </c>
      <c r="C2896" s="178" t="s">
        <v>6746</v>
      </c>
      <c r="D2896" s="197" t="s">
        <v>6747</v>
      </c>
      <c r="E2896" s="198" t="s">
        <v>92</v>
      </c>
      <c r="F2896" s="217">
        <v>282421.7900000001</v>
      </c>
      <c r="G2896" s="217">
        <v>243585.81000000008</v>
      </c>
      <c r="H2896" s="217">
        <v>38835.979999999989</v>
      </c>
      <c r="I2896" s="199" t="s">
        <v>7347</v>
      </c>
      <c r="J2896" s="178" t="str">
        <f>_xlfn.XLOOKUP('FP&amp;A FEMA Mapping'!I2896,'FP&amp;A NFC Mapping'!M:M,'FP&amp;A NFC Mapping'!N:N)</f>
        <v>Engineering and Asset Management</v>
      </c>
    </row>
    <row r="2897" spans="1:10" ht="29.25">
      <c r="A2897" s="178" t="s">
        <v>7369</v>
      </c>
      <c r="B2897" s="178" t="s">
        <v>92</v>
      </c>
      <c r="C2897" s="178" t="s">
        <v>6748</v>
      </c>
      <c r="D2897" s="197" t="s">
        <v>6749</v>
      </c>
      <c r="E2897" s="198" t="s">
        <v>92</v>
      </c>
      <c r="F2897" s="217">
        <v>371775.41999999987</v>
      </c>
      <c r="G2897" s="217">
        <v>98654.749999999927</v>
      </c>
      <c r="H2897" s="217">
        <v>273120.66999999993</v>
      </c>
      <c r="I2897" s="199" t="s">
        <v>7347</v>
      </c>
      <c r="J2897" s="178" t="str">
        <f>_xlfn.XLOOKUP('FP&amp;A FEMA Mapping'!I2897,'FP&amp;A NFC Mapping'!M:M,'FP&amp;A NFC Mapping'!N:N)</f>
        <v>Engineering and Asset Management</v>
      </c>
    </row>
    <row r="2898" spans="1:10" ht="29.25">
      <c r="A2898" s="178" t="s">
        <v>7369</v>
      </c>
      <c r="B2898" s="178" t="s">
        <v>92</v>
      </c>
      <c r="C2898" s="178" t="s">
        <v>6750</v>
      </c>
      <c r="D2898" s="197" t="s">
        <v>6751</v>
      </c>
      <c r="E2898" s="198" t="s">
        <v>92</v>
      </c>
      <c r="F2898" s="217">
        <v>25592.909999999989</v>
      </c>
      <c r="G2898" s="217">
        <v>25550.049999999988</v>
      </c>
      <c r="H2898" s="217">
        <v>42.860000000000127</v>
      </c>
      <c r="I2898" s="199" t="s">
        <v>7347</v>
      </c>
      <c r="J2898" s="178" t="str">
        <f>_xlfn.XLOOKUP('FP&amp;A FEMA Mapping'!I2898,'FP&amp;A NFC Mapping'!M:M,'FP&amp;A NFC Mapping'!N:N)</f>
        <v>Engineering and Asset Management</v>
      </c>
    </row>
    <row r="2899" spans="1:10" ht="29.25">
      <c r="A2899" s="178" t="s">
        <v>7369</v>
      </c>
      <c r="B2899" s="178" t="s">
        <v>88</v>
      </c>
      <c r="C2899" s="178" t="s">
        <v>6756</v>
      </c>
      <c r="D2899" s="197" t="s">
        <v>6757</v>
      </c>
      <c r="E2899" s="198" t="s">
        <v>88</v>
      </c>
      <c r="F2899" s="217">
        <v>673.29</v>
      </c>
      <c r="G2899" s="217">
        <v>424.8</v>
      </c>
      <c r="H2899" s="217">
        <v>248.49</v>
      </c>
      <c r="I2899" s="199" t="s">
        <v>7347</v>
      </c>
      <c r="J2899" s="178" t="str">
        <f>_xlfn.XLOOKUP('FP&amp;A FEMA Mapping'!I2899,'FP&amp;A NFC Mapping'!M:M,'FP&amp;A NFC Mapping'!N:N)</f>
        <v>Engineering and Asset Management</v>
      </c>
    </row>
    <row r="2900" spans="1:10" ht="29.25">
      <c r="A2900" s="178" t="s">
        <v>7369</v>
      </c>
      <c r="B2900" s="178" t="s">
        <v>88</v>
      </c>
      <c r="C2900" s="178" t="s">
        <v>6758</v>
      </c>
      <c r="D2900" s="197" t="s">
        <v>6759</v>
      </c>
      <c r="E2900" s="198" t="s">
        <v>88</v>
      </c>
      <c r="F2900" s="217">
        <v>365.76</v>
      </c>
      <c r="G2900" s="217">
        <v>365.76</v>
      </c>
      <c r="H2900" s="217">
        <v>0</v>
      </c>
      <c r="I2900" s="199" t="s">
        <v>7347</v>
      </c>
      <c r="J2900" s="178" t="str">
        <f>_xlfn.XLOOKUP('FP&amp;A FEMA Mapping'!I2900,'FP&amp;A NFC Mapping'!M:M,'FP&amp;A NFC Mapping'!N:N)</f>
        <v>Engineering and Asset Management</v>
      </c>
    </row>
    <row r="2901" spans="1:10" ht="29.25">
      <c r="A2901" s="178" t="s">
        <v>7369</v>
      </c>
      <c r="B2901" s="178" t="s">
        <v>88</v>
      </c>
      <c r="C2901" s="178" t="s">
        <v>6760</v>
      </c>
      <c r="D2901" s="197" t="s">
        <v>6761</v>
      </c>
      <c r="E2901" s="198" t="s">
        <v>88</v>
      </c>
      <c r="F2901" s="217">
        <v>1028.2200000000003</v>
      </c>
      <c r="G2901" s="217">
        <v>0</v>
      </c>
      <c r="H2901" s="217">
        <v>1028.2200000000003</v>
      </c>
      <c r="I2901" s="199" t="s">
        <v>7347</v>
      </c>
      <c r="J2901" s="178" t="str">
        <f>_xlfn.XLOOKUP('FP&amp;A FEMA Mapping'!I2901,'FP&amp;A NFC Mapping'!M:M,'FP&amp;A NFC Mapping'!N:N)</f>
        <v>Engineering and Asset Management</v>
      </c>
    </row>
    <row r="2902" spans="1:10" ht="29.25">
      <c r="A2902" s="178" t="s">
        <v>7369</v>
      </c>
      <c r="B2902" s="178" t="s">
        <v>88</v>
      </c>
      <c r="C2902" s="178" t="s">
        <v>6762</v>
      </c>
      <c r="D2902" s="197" t="s">
        <v>6763</v>
      </c>
      <c r="E2902" s="198" t="s">
        <v>88</v>
      </c>
      <c r="F2902" s="217">
        <v>582.74</v>
      </c>
      <c r="G2902" s="217">
        <v>711.03</v>
      </c>
      <c r="H2902" s="217">
        <v>-128.29</v>
      </c>
      <c r="I2902" s="199" t="s">
        <v>7347</v>
      </c>
      <c r="J2902" s="178" t="str">
        <f>_xlfn.XLOOKUP('FP&amp;A FEMA Mapping'!I2902,'FP&amp;A NFC Mapping'!M:M,'FP&amp;A NFC Mapping'!N:N)</f>
        <v>Engineering and Asset Management</v>
      </c>
    </row>
    <row r="2903" spans="1:10" ht="29.25">
      <c r="A2903" s="178" t="s">
        <v>7369</v>
      </c>
      <c r="B2903" s="178" t="s">
        <v>88</v>
      </c>
      <c r="C2903" s="178" t="s">
        <v>6764</v>
      </c>
      <c r="D2903" s="197" t="s">
        <v>6765</v>
      </c>
      <c r="E2903" s="198" t="s">
        <v>88</v>
      </c>
      <c r="F2903" s="217">
        <v>566.16000000000008</v>
      </c>
      <c r="G2903" s="217">
        <v>236.31</v>
      </c>
      <c r="H2903" s="217">
        <v>329.85</v>
      </c>
      <c r="I2903" s="199" t="s">
        <v>7347</v>
      </c>
      <c r="J2903" s="178" t="str">
        <f>_xlfn.XLOOKUP('FP&amp;A FEMA Mapping'!I2903,'FP&amp;A NFC Mapping'!M:M,'FP&amp;A NFC Mapping'!N:N)</f>
        <v>Engineering and Asset Management</v>
      </c>
    </row>
    <row r="2904" spans="1:10" ht="29.25">
      <c r="A2904" s="178" t="s">
        <v>7369</v>
      </c>
      <c r="B2904" s="178" t="s">
        <v>88</v>
      </c>
      <c r="C2904" s="178" t="s">
        <v>6766</v>
      </c>
      <c r="D2904" s="197" t="s">
        <v>6767</v>
      </c>
      <c r="E2904" s="198" t="s">
        <v>88</v>
      </c>
      <c r="F2904" s="217">
        <v>733.93000000000006</v>
      </c>
      <c r="G2904" s="217">
        <v>183.79</v>
      </c>
      <c r="H2904" s="217">
        <v>550.1400000000001</v>
      </c>
      <c r="I2904" s="199" t="s">
        <v>7347</v>
      </c>
      <c r="J2904" s="178" t="str">
        <f>_xlfn.XLOOKUP('FP&amp;A FEMA Mapping'!I2904,'FP&amp;A NFC Mapping'!M:M,'FP&amp;A NFC Mapping'!N:N)</f>
        <v>Engineering and Asset Management</v>
      </c>
    </row>
    <row r="2905" spans="1:10" ht="29.25">
      <c r="A2905" s="178" t="s">
        <v>7369</v>
      </c>
      <c r="B2905" s="178" t="s">
        <v>88</v>
      </c>
      <c r="C2905" s="178" t="s">
        <v>6768</v>
      </c>
      <c r="D2905" s="197" t="s">
        <v>6769</v>
      </c>
      <c r="E2905" s="198" t="s">
        <v>88</v>
      </c>
      <c r="F2905" s="217">
        <v>611</v>
      </c>
      <c r="G2905" s="217">
        <v>611</v>
      </c>
      <c r="H2905" s="217">
        <v>0</v>
      </c>
      <c r="I2905" s="199" t="s">
        <v>7347</v>
      </c>
      <c r="J2905" s="178" t="str">
        <f>_xlfn.XLOOKUP('FP&amp;A FEMA Mapping'!I2905,'FP&amp;A NFC Mapping'!M:M,'FP&amp;A NFC Mapping'!N:N)</f>
        <v>Engineering and Asset Management</v>
      </c>
    </row>
    <row r="2906" spans="1:10" ht="29.25">
      <c r="A2906" s="178" t="s">
        <v>7369</v>
      </c>
      <c r="B2906" s="178" t="s">
        <v>88</v>
      </c>
      <c r="C2906" s="178" t="s">
        <v>6770</v>
      </c>
      <c r="D2906" s="197" t="s">
        <v>6771</v>
      </c>
      <c r="E2906" s="198" t="s">
        <v>88</v>
      </c>
      <c r="F2906" s="217">
        <v>0</v>
      </c>
      <c r="G2906" s="217">
        <v>0</v>
      </c>
      <c r="H2906" s="217">
        <v>0</v>
      </c>
      <c r="I2906" s="199" t="s">
        <v>7347</v>
      </c>
      <c r="J2906" s="178" t="str">
        <f>_xlfn.XLOOKUP('FP&amp;A FEMA Mapping'!I2906,'FP&amp;A NFC Mapping'!M:M,'FP&amp;A NFC Mapping'!N:N)</f>
        <v>Engineering and Asset Management</v>
      </c>
    </row>
    <row r="2907" spans="1:10" ht="29.25">
      <c r="A2907" s="178" t="s">
        <v>7369</v>
      </c>
      <c r="B2907" s="178" t="s">
        <v>88</v>
      </c>
      <c r="C2907" s="178" t="s">
        <v>6772</v>
      </c>
      <c r="D2907" s="197" t="s">
        <v>6773</v>
      </c>
      <c r="E2907" s="198" t="s">
        <v>88</v>
      </c>
      <c r="F2907" s="217">
        <v>532.37</v>
      </c>
      <c r="G2907" s="217">
        <v>532.37</v>
      </c>
      <c r="H2907" s="217">
        <v>0</v>
      </c>
      <c r="I2907" s="199" t="s">
        <v>7347</v>
      </c>
      <c r="J2907" s="178" t="str">
        <f>_xlfn.XLOOKUP('FP&amp;A FEMA Mapping'!I2907,'FP&amp;A NFC Mapping'!M:M,'FP&amp;A NFC Mapping'!N:N)</f>
        <v>Engineering and Asset Management</v>
      </c>
    </row>
    <row r="2908" spans="1:10" ht="29.25">
      <c r="A2908" s="178" t="s">
        <v>7369</v>
      </c>
      <c r="B2908" s="178" t="s">
        <v>88</v>
      </c>
      <c r="C2908" s="178" t="s">
        <v>6774</v>
      </c>
      <c r="D2908" s="197" t="s">
        <v>6775</v>
      </c>
      <c r="E2908" s="198" t="s">
        <v>88</v>
      </c>
      <c r="F2908" s="217">
        <v>1624.6399999999999</v>
      </c>
      <c r="G2908" s="217">
        <v>1105.0599999999997</v>
      </c>
      <c r="H2908" s="217">
        <v>519.58000000000004</v>
      </c>
      <c r="I2908" s="199" t="s">
        <v>7347</v>
      </c>
      <c r="J2908" s="178" t="str">
        <f>_xlfn.XLOOKUP('FP&amp;A FEMA Mapping'!I2908,'FP&amp;A NFC Mapping'!M:M,'FP&amp;A NFC Mapping'!N:N)</f>
        <v>Engineering and Asset Management</v>
      </c>
    </row>
    <row r="2909" spans="1:10" ht="29.25">
      <c r="A2909" s="178" t="s">
        <v>7369</v>
      </c>
      <c r="B2909" s="178" t="s">
        <v>88</v>
      </c>
      <c r="C2909" s="178" t="s">
        <v>6776</v>
      </c>
      <c r="D2909" s="197" t="s">
        <v>6777</v>
      </c>
      <c r="E2909" s="198" t="s">
        <v>88</v>
      </c>
      <c r="F2909" s="217">
        <v>605.54</v>
      </c>
      <c r="G2909" s="217">
        <v>477.73999999999995</v>
      </c>
      <c r="H2909" s="217">
        <v>127.80000000000001</v>
      </c>
      <c r="I2909" s="199" t="s">
        <v>7347</v>
      </c>
      <c r="J2909" s="178" t="str">
        <f>_xlfn.XLOOKUP('FP&amp;A FEMA Mapping'!I2909,'FP&amp;A NFC Mapping'!M:M,'FP&amp;A NFC Mapping'!N:N)</f>
        <v>Engineering and Asset Management</v>
      </c>
    </row>
    <row r="2910" spans="1:10" ht="29.25">
      <c r="A2910" s="178" t="s">
        <v>7369</v>
      </c>
      <c r="B2910" s="178" t="s">
        <v>88</v>
      </c>
      <c r="C2910" s="178" t="s">
        <v>6778</v>
      </c>
      <c r="D2910" s="197" t="s">
        <v>6779</v>
      </c>
      <c r="E2910" s="198" t="s">
        <v>88</v>
      </c>
      <c r="F2910" s="217">
        <v>141.28</v>
      </c>
      <c r="G2910" s="217">
        <v>141.28</v>
      </c>
      <c r="H2910" s="217">
        <v>0</v>
      </c>
      <c r="I2910" s="199" t="s">
        <v>7347</v>
      </c>
      <c r="J2910" s="178" t="str">
        <f>_xlfn.XLOOKUP('FP&amp;A FEMA Mapping'!I2910,'FP&amp;A NFC Mapping'!M:M,'FP&amp;A NFC Mapping'!N:N)</f>
        <v>Engineering and Asset Management</v>
      </c>
    </row>
    <row r="2911" spans="1:10" ht="29.25">
      <c r="A2911" s="178" t="s">
        <v>7369</v>
      </c>
      <c r="B2911" s="178" t="s">
        <v>88</v>
      </c>
      <c r="C2911" s="178" t="s">
        <v>6780</v>
      </c>
      <c r="D2911" s="197" t="s">
        <v>6781</v>
      </c>
      <c r="E2911" s="198" t="s">
        <v>88</v>
      </c>
      <c r="F2911" s="217">
        <v>1080.48</v>
      </c>
      <c r="G2911" s="217">
        <v>0</v>
      </c>
      <c r="H2911" s="217">
        <v>1080.48</v>
      </c>
      <c r="I2911" s="199" t="s">
        <v>7347</v>
      </c>
      <c r="J2911" s="178" t="str">
        <f>_xlfn.XLOOKUP('FP&amp;A FEMA Mapping'!I2911,'FP&amp;A NFC Mapping'!M:M,'FP&amp;A NFC Mapping'!N:N)</f>
        <v>Engineering and Asset Management</v>
      </c>
    </row>
    <row r="2912" spans="1:10" ht="29.25">
      <c r="A2912" s="178" t="s">
        <v>7369</v>
      </c>
      <c r="B2912" s="178" t="s">
        <v>88</v>
      </c>
      <c r="C2912" s="178" t="s">
        <v>6782</v>
      </c>
      <c r="D2912" s="197" t="s">
        <v>6783</v>
      </c>
      <c r="E2912" s="198" t="s">
        <v>88</v>
      </c>
      <c r="F2912" s="217">
        <v>960.21000000000015</v>
      </c>
      <c r="G2912" s="217">
        <v>0</v>
      </c>
      <c r="H2912" s="217">
        <v>960.21000000000015</v>
      </c>
      <c r="I2912" s="199" t="s">
        <v>7347</v>
      </c>
      <c r="J2912" s="178" t="str">
        <f>_xlfn.XLOOKUP('FP&amp;A FEMA Mapping'!I2912,'FP&amp;A NFC Mapping'!M:M,'FP&amp;A NFC Mapping'!N:N)</f>
        <v>Engineering and Asset Management</v>
      </c>
    </row>
    <row r="2913" spans="1:10" ht="29.25">
      <c r="A2913" s="178" t="s">
        <v>7369</v>
      </c>
      <c r="B2913" s="178" t="s">
        <v>88</v>
      </c>
      <c r="C2913" s="178" t="s">
        <v>6784</v>
      </c>
      <c r="D2913" s="197" t="s">
        <v>6785</v>
      </c>
      <c r="E2913" s="198" t="s">
        <v>88</v>
      </c>
      <c r="F2913" s="217">
        <v>1089.1999999999998</v>
      </c>
      <c r="G2913" s="217">
        <v>0</v>
      </c>
      <c r="H2913" s="217">
        <v>1089.1999999999998</v>
      </c>
      <c r="I2913" s="199" t="s">
        <v>7347</v>
      </c>
      <c r="J2913" s="178" t="str">
        <f>_xlfn.XLOOKUP('FP&amp;A FEMA Mapping'!I2913,'FP&amp;A NFC Mapping'!M:M,'FP&amp;A NFC Mapping'!N:N)</f>
        <v>Engineering and Asset Management</v>
      </c>
    </row>
    <row r="2914" spans="1:10" ht="29.25">
      <c r="A2914" s="178" t="s">
        <v>7369</v>
      </c>
      <c r="B2914" s="178" t="s">
        <v>88</v>
      </c>
      <c r="C2914" s="178" t="s">
        <v>6786</v>
      </c>
      <c r="D2914" s="197" t="s">
        <v>6787</v>
      </c>
      <c r="E2914" s="198" t="s">
        <v>88</v>
      </c>
      <c r="F2914" s="217">
        <v>796.79000000000008</v>
      </c>
      <c r="G2914" s="217">
        <v>0</v>
      </c>
      <c r="H2914" s="217">
        <v>796.79000000000008</v>
      </c>
      <c r="I2914" s="199" t="s">
        <v>7347</v>
      </c>
      <c r="J2914" s="178" t="str">
        <f>_xlfn.XLOOKUP('FP&amp;A FEMA Mapping'!I2914,'FP&amp;A NFC Mapping'!M:M,'FP&amp;A NFC Mapping'!N:N)</f>
        <v>Engineering and Asset Management</v>
      </c>
    </row>
    <row r="2915" spans="1:10" ht="29.25">
      <c r="A2915" s="178" t="s">
        <v>7369</v>
      </c>
      <c r="B2915" s="178" t="s">
        <v>88</v>
      </c>
      <c r="C2915" s="178" t="s">
        <v>6788</v>
      </c>
      <c r="D2915" s="197" t="s">
        <v>6789</v>
      </c>
      <c r="E2915" s="198" t="s">
        <v>88</v>
      </c>
      <c r="F2915" s="217">
        <v>4097.3999999999996</v>
      </c>
      <c r="G2915" s="217">
        <v>1602.2000000000003</v>
      </c>
      <c r="H2915" s="217">
        <v>2495.1999999999994</v>
      </c>
      <c r="I2915" s="199" t="s">
        <v>7347</v>
      </c>
      <c r="J2915" s="178" t="str">
        <f>_xlfn.XLOOKUP('FP&amp;A FEMA Mapping'!I2915,'FP&amp;A NFC Mapping'!M:M,'FP&amp;A NFC Mapping'!N:N)</f>
        <v>Engineering and Asset Management</v>
      </c>
    </row>
    <row r="2916" spans="1:10" ht="29.25">
      <c r="A2916" s="178" t="s">
        <v>7369</v>
      </c>
      <c r="B2916" s="178" t="s">
        <v>88</v>
      </c>
      <c r="C2916" s="178" t="s">
        <v>6790</v>
      </c>
      <c r="D2916" s="197" t="s">
        <v>6791</v>
      </c>
      <c r="E2916" s="198" t="s">
        <v>88</v>
      </c>
      <c r="F2916" s="217">
        <v>70.64</v>
      </c>
      <c r="G2916" s="217">
        <v>70.64</v>
      </c>
      <c r="H2916" s="217">
        <v>0</v>
      </c>
      <c r="I2916" s="199" t="s">
        <v>7347</v>
      </c>
      <c r="J2916" s="178" t="str">
        <f>_xlfn.XLOOKUP('FP&amp;A FEMA Mapping'!I2916,'FP&amp;A NFC Mapping'!M:M,'FP&amp;A NFC Mapping'!N:N)</f>
        <v>Engineering and Asset Management</v>
      </c>
    </row>
    <row r="2917" spans="1:10" ht="29.25">
      <c r="A2917" s="178" t="s">
        <v>7369</v>
      </c>
      <c r="B2917" s="178" t="s">
        <v>88</v>
      </c>
      <c r="C2917" s="178" t="s">
        <v>6792</v>
      </c>
      <c r="D2917" s="197" t="s">
        <v>6793</v>
      </c>
      <c r="E2917" s="198" t="s">
        <v>88</v>
      </c>
      <c r="F2917" s="217">
        <v>441.4</v>
      </c>
      <c r="G2917" s="217">
        <v>361.68999999999994</v>
      </c>
      <c r="H2917" s="217">
        <v>79.710000000000008</v>
      </c>
      <c r="I2917" s="199" t="s">
        <v>7347</v>
      </c>
      <c r="J2917" s="178" t="str">
        <f>_xlfn.XLOOKUP('FP&amp;A FEMA Mapping'!I2917,'FP&amp;A NFC Mapping'!M:M,'FP&amp;A NFC Mapping'!N:N)</f>
        <v>Engineering and Asset Management</v>
      </c>
    </row>
    <row r="2918" spans="1:10" ht="29.25">
      <c r="A2918" s="178" t="s">
        <v>7369</v>
      </c>
      <c r="B2918" s="178" t="s">
        <v>88</v>
      </c>
      <c r="C2918" s="178" t="s">
        <v>6794</v>
      </c>
      <c r="D2918" s="197" t="s">
        <v>6795</v>
      </c>
      <c r="E2918" s="198" t="s">
        <v>88</v>
      </c>
      <c r="F2918" s="217">
        <v>554.44999999999993</v>
      </c>
      <c r="G2918" s="217">
        <v>554.44999999999993</v>
      </c>
      <c r="H2918" s="217">
        <v>0</v>
      </c>
      <c r="I2918" s="199" t="s">
        <v>7347</v>
      </c>
      <c r="J2918" s="178" t="str">
        <f>_xlfn.XLOOKUP('FP&amp;A FEMA Mapping'!I2918,'FP&amp;A NFC Mapping'!M:M,'FP&amp;A NFC Mapping'!N:N)</f>
        <v>Engineering and Asset Management</v>
      </c>
    </row>
    <row r="2919" spans="1:10" ht="29.25">
      <c r="A2919" s="178" t="s">
        <v>7369</v>
      </c>
      <c r="B2919" s="178" t="s">
        <v>88</v>
      </c>
      <c r="C2919" s="178" t="s">
        <v>6796</v>
      </c>
      <c r="D2919" s="197" t="s">
        <v>6797</v>
      </c>
      <c r="E2919" s="198" t="s">
        <v>88</v>
      </c>
      <c r="F2919" s="217">
        <v>-128.29</v>
      </c>
      <c r="G2919" s="217">
        <v>0</v>
      </c>
      <c r="H2919" s="217">
        <v>-128.29</v>
      </c>
      <c r="I2919" s="199" t="s">
        <v>7347</v>
      </c>
      <c r="J2919" s="178" t="str">
        <f>_xlfn.XLOOKUP('FP&amp;A FEMA Mapping'!I2919,'FP&amp;A NFC Mapping'!M:M,'FP&amp;A NFC Mapping'!N:N)</f>
        <v>Engineering and Asset Management</v>
      </c>
    </row>
    <row r="2920" spans="1:10" ht="29.25">
      <c r="A2920" s="178" t="s">
        <v>7369</v>
      </c>
      <c r="B2920" s="178" t="s">
        <v>88</v>
      </c>
      <c r="C2920" s="178" t="s">
        <v>6798</v>
      </c>
      <c r="D2920" s="197" t="s">
        <v>6799</v>
      </c>
      <c r="E2920" s="198" t="s">
        <v>88</v>
      </c>
      <c r="F2920" s="217">
        <v>-613.88999999999987</v>
      </c>
      <c r="G2920" s="217">
        <v>2.8421709430404007E-14</v>
      </c>
      <c r="H2920" s="217">
        <v>-613.88999999999987</v>
      </c>
      <c r="I2920" s="199" t="s">
        <v>7347</v>
      </c>
      <c r="J2920" s="178" t="str">
        <f>_xlfn.XLOOKUP('FP&amp;A FEMA Mapping'!I2920,'FP&amp;A NFC Mapping'!M:M,'FP&amp;A NFC Mapping'!N:N)</f>
        <v>Engineering and Asset Management</v>
      </c>
    </row>
    <row r="2921" spans="1:10" ht="29.25">
      <c r="A2921" s="178" t="s">
        <v>7369</v>
      </c>
      <c r="B2921" s="178" t="s">
        <v>88</v>
      </c>
      <c r="C2921" s="178" t="s">
        <v>6800</v>
      </c>
      <c r="D2921" s="197" t="s">
        <v>6801</v>
      </c>
      <c r="E2921" s="198" t="s">
        <v>88</v>
      </c>
      <c r="F2921" s="217">
        <v>-393.69000000000005</v>
      </c>
      <c r="G2921" s="217">
        <v>0</v>
      </c>
      <c r="H2921" s="217">
        <v>-393.69000000000005</v>
      </c>
      <c r="I2921" s="199" t="s">
        <v>7347</v>
      </c>
      <c r="J2921" s="178" t="str">
        <f>_xlfn.XLOOKUP('FP&amp;A FEMA Mapping'!I2921,'FP&amp;A NFC Mapping'!M:M,'FP&amp;A NFC Mapping'!N:N)</f>
        <v>Engineering and Asset Management</v>
      </c>
    </row>
    <row r="2922" spans="1:10" ht="29.25">
      <c r="A2922" s="178" t="s">
        <v>7369</v>
      </c>
      <c r="B2922" s="178" t="s">
        <v>88</v>
      </c>
      <c r="C2922" s="178" t="s">
        <v>6802</v>
      </c>
      <c r="D2922" s="197" t="s">
        <v>6803</v>
      </c>
      <c r="E2922" s="198" t="s">
        <v>88</v>
      </c>
      <c r="F2922" s="217">
        <v>95.780000000000015</v>
      </c>
      <c r="G2922" s="217">
        <v>0</v>
      </c>
      <c r="H2922" s="217">
        <v>95.780000000000015</v>
      </c>
      <c r="I2922" s="199" t="s">
        <v>7347</v>
      </c>
      <c r="J2922" s="178" t="str">
        <f>_xlfn.XLOOKUP('FP&amp;A FEMA Mapping'!I2922,'FP&amp;A NFC Mapping'!M:M,'FP&amp;A NFC Mapping'!N:N)</f>
        <v>Engineering and Asset Management</v>
      </c>
    </row>
    <row r="2923" spans="1:10" ht="29.25">
      <c r="A2923" s="178" t="s">
        <v>7369</v>
      </c>
      <c r="B2923" s="178" t="s">
        <v>88</v>
      </c>
      <c r="C2923" s="178" t="s">
        <v>6804</v>
      </c>
      <c r="D2923" s="197" t="s">
        <v>6805</v>
      </c>
      <c r="E2923" s="198" t="s">
        <v>88</v>
      </c>
      <c r="F2923" s="217">
        <v>0</v>
      </c>
      <c r="G2923" s="217">
        <v>0</v>
      </c>
      <c r="H2923" s="217">
        <v>0</v>
      </c>
      <c r="I2923" s="199" t="s">
        <v>7347</v>
      </c>
      <c r="J2923" s="178" t="str">
        <f>_xlfn.XLOOKUP('FP&amp;A FEMA Mapping'!I2923,'FP&amp;A NFC Mapping'!M:M,'FP&amp;A NFC Mapping'!N:N)</f>
        <v>Engineering and Asset Management</v>
      </c>
    </row>
    <row r="2924" spans="1:10" ht="29.25">
      <c r="A2924" s="178" t="s">
        <v>7369</v>
      </c>
      <c r="B2924" s="178" t="s">
        <v>88</v>
      </c>
      <c r="C2924" s="178" t="s">
        <v>6806</v>
      </c>
      <c r="D2924" s="197" t="s">
        <v>6807</v>
      </c>
      <c r="E2924" s="198" t="s">
        <v>88</v>
      </c>
      <c r="F2924" s="217">
        <v>527.70000000000005</v>
      </c>
      <c r="G2924" s="217">
        <v>527.70000000000005</v>
      </c>
      <c r="H2924" s="217">
        <v>0</v>
      </c>
      <c r="I2924" s="199" t="s">
        <v>7347</v>
      </c>
      <c r="J2924" s="178" t="str">
        <f>_xlfn.XLOOKUP('FP&amp;A FEMA Mapping'!I2924,'FP&amp;A NFC Mapping'!M:M,'FP&amp;A NFC Mapping'!N:N)</f>
        <v>Engineering and Asset Management</v>
      </c>
    </row>
    <row r="2925" spans="1:10" ht="29.25">
      <c r="A2925" s="178" t="s">
        <v>7369</v>
      </c>
      <c r="B2925" s="178" t="s">
        <v>88</v>
      </c>
      <c r="C2925" s="178" t="s">
        <v>6808</v>
      </c>
      <c r="D2925" s="197" t="s">
        <v>6809</v>
      </c>
      <c r="E2925" s="198" t="s">
        <v>88</v>
      </c>
      <c r="F2925" s="217">
        <v>470.50000000000011</v>
      </c>
      <c r="G2925" s="217">
        <v>476.66000000000014</v>
      </c>
      <c r="H2925" s="217">
        <v>-6.16</v>
      </c>
      <c r="I2925" s="199" t="s">
        <v>7347</v>
      </c>
      <c r="J2925" s="178" t="str">
        <f>_xlfn.XLOOKUP('FP&amp;A FEMA Mapping'!I2925,'FP&amp;A NFC Mapping'!M:M,'FP&amp;A NFC Mapping'!N:N)</f>
        <v>Engineering and Asset Management</v>
      </c>
    </row>
    <row r="2926" spans="1:10" ht="29.25">
      <c r="A2926" s="178" t="s">
        <v>7369</v>
      </c>
      <c r="B2926" s="178" t="s">
        <v>88</v>
      </c>
      <c r="C2926" s="178" t="s">
        <v>6810</v>
      </c>
      <c r="D2926" s="197" t="s">
        <v>6811</v>
      </c>
      <c r="E2926" s="198" t="s">
        <v>88</v>
      </c>
      <c r="F2926" s="217">
        <v>1079.26</v>
      </c>
      <c r="G2926" s="217">
        <v>1123.75</v>
      </c>
      <c r="H2926" s="217">
        <v>-44.49</v>
      </c>
      <c r="I2926" s="199" t="s">
        <v>7347</v>
      </c>
      <c r="J2926" s="178" t="str">
        <f>_xlfn.XLOOKUP('FP&amp;A FEMA Mapping'!I2926,'FP&amp;A NFC Mapping'!M:M,'FP&amp;A NFC Mapping'!N:N)</f>
        <v>Engineering and Asset Management</v>
      </c>
    </row>
    <row r="2927" spans="1:10" ht="29.25">
      <c r="A2927" s="178" t="s">
        <v>7369</v>
      </c>
      <c r="B2927" s="178" t="s">
        <v>88</v>
      </c>
      <c r="C2927" s="178" t="s">
        <v>6812</v>
      </c>
      <c r="D2927" s="197" t="s">
        <v>6813</v>
      </c>
      <c r="E2927" s="198" t="s">
        <v>88</v>
      </c>
      <c r="F2927" s="217">
        <v>0</v>
      </c>
      <c r="G2927" s="217">
        <v>0</v>
      </c>
      <c r="H2927" s="217">
        <v>0</v>
      </c>
      <c r="I2927" s="199" t="s">
        <v>7347</v>
      </c>
      <c r="J2927" s="178" t="str">
        <f>_xlfn.XLOOKUP('FP&amp;A FEMA Mapping'!I2927,'FP&amp;A NFC Mapping'!M:M,'FP&amp;A NFC Mapping'!N:N)</f>
        <v>Engineering and Asset Management</v>
      </c>
    </row>
    <row r="2928" spans="1:10" ht="29.25">
      <c r="A2928" s="178" t="s">
        <v>7369</v>
      </c>
      <c r="B2928" s="178" t="s">
        <v>88</v>
      </c>
      <c r="C2928" s="178" t="s">
        <v>6814</v>
      </c>
      <c r="D2928" s="197" t="s">
        <v>6815</v>
      </c>
      <c r="E2928" s="198" t="s">
        <v>88</v>
      </c>
      <c r="F2928" s="217">
        <v>0</v>
      </c>
      <c r="G2928" s="217">
        <v>0</v>
      </c>
      <c r="H2928" s="217">
        <v>0</v>
      </c>
      <c r="I2928" s="199" t="s">
        <v>7347</v>
      </c>
      <c r="J2928" s="178" t="str">
        <f>_xlfn.XLOOKUP('FP&amp;A FEMA Mapping'!I2928,'FP&amp;A NFC Mapping'!M:M,'FP&amp;A NFC Mapping'!N:N)</f>
        <v>Engineering and Asset Management</v>
      </c>
    </row>
    <row r="2929" spans="1:10" ht="29.25">
      <c r="A2929" s="178" t="s">
        <v>7369</v>
      </c>
      <c r="B2929" s="178" t="s">
        <v>88</v>
      </c>
      <c r="C2929" s="178" t="s">
        <v>6816</v>
      </c>
      <c r="D2929" s="197" t="s">
        <v>6817</v>
      </c>
      <c r="E2929" s="198" t="s">
        <v>88</v>
      </c>
      <c r="F2929" s="217">
        <v>903.98</v>
      </c>
      <c r="G2929" s="217">
        <v>0</v>
      </c>
      <c r="H2929" s="217">
        <v>903.98</v>
      </c>
      <c r="I2929" s="199" t="s">
        <v>7347</v>
      </c>
      <c r="J2929" s="178" t="str">
        <f>_xlfn.XLOOKUP('FP&amp;A FEMA Mapping'!I2929,'FP&amp;A NFC Mapping'!M:M,'FP&amp;A NFC Mapping'!N:N)</f>
        <v>Engineering and Asset Management</v>
      </c>
    </row>
    <row r="2930" spans="1:10" ht="29.25">
      <c r="A2930" s="178" t="s">
        <v>7369</v>
      </c>
      <c r="B2930" s="178" t="s">
        <v>88</v>
      </c>
      <c r="C2930" s="178" t="s">
        <v>6818</v>
      </c>
      <c r="D2930" s="197" t="s">
        <v>6819</v>
      </c>
      <c r="E2930" s="198" t="s">
        <v>88</v>
      </c>
      <c r="F2930" s="217">
        <v>0</v>
      </c>
      <c r="G2930" s="217">
        <v>0</v>
      </c>
      <c r="H2930" s="217">
        <v>0</v>
      </c>
      <c r="I2930" s="199" t="s">
        <v>7347</v>
      </c>
      <c r="J2930" s="178" t="str">
        <f>_xlfn.XLOOKUP('FP&amp;A FEMA Mapping'!I2930,'FP&amp;A NFC Mapping'!M:M,'FP&amp;A NFC Mapping'!N:N)</f>
        <v>Engineering and Asset Management</v>
      </c>
    </row>
    <row r="2931" spans="1:10" ht="29.25">
      <c r="A2931" s="178" t="s">
        <v>7369</v>
      </c>
      <c r="B2931" s="178" t="s">
        <v>88</v>
      </c>
      <c r="C2931" s="178" t="s">
        <v>6820</v>
      </c>
      <c r="D2931" s="197" t="s">
        <v>6821</v>
      </c>
      <c r="E2931" s="198" t="s">
        <v>88</v>
      </c>
      <c r="F2931" s="217">
        <v>0</v>
      </c>
      <c r="G2931" s="217">
        <v>0</v>
      </c>
      <c r="H2931" s="217">
        <v>0</v>
      </c>
      <c r="I2931" s="199" t="s">
        <v>7347</v>
      </c>
      <c r="J2931" s="178" t="str">
        <f>_xlfn.XLOOKUP('FP&amp;A FEMA Mapping'!I2931,'FP&amp;A NFC Mapping'!M:M,'FP&amp;A NFC Mapping'!N:N)</f>
        <v>Engineering and Asset Management</v>
      </c>
    </row>
    <row r="2932" spans="1:10" ht="29.25">
      <c r="A2932" s="178" t="s">
        <v>7369</v>
      </c>
      <c r="B2932" s="178" t="s">
        <v>88</v>
      </c>
      <c r="C2932" s="178" t="s">
        <v>6822</v>
      </c>
      <c r="D2932" s="197" t="s">
        <v>6823</v>
      </c>
      <c r="E2932" s="198" t="s">
        <v>88</v>
      </c>
      <c r="F2932" s="217">
        <v>1800.4899999999998</v>
      </c>
      <c r="G2932" s="217">
        <v>1888.7299999999998</v>
      </c>
      <c r="H2932" s="217">
        <v>-88.24</v>
      </c>
      <c r="I2932" s="199" t="s">
        <v>7347</v>
      </c>
      <c r="J2932" s="178" t="str">
        <f>_xlfn.XLOOKUP('FP&amp;A FEMA Mapping'!I2932,'FP&amp;A NFC Mapping'!M:M,'FP&amp;A NFC Mapping'!N:N)</f>
        <v>Engineering and Asset Management</v>
      </c>
    </row>
    <row r="2933" spans="1:10" ht="29.25">
      <c r="A2933" s="178" t="s">
        <v>7369</v>
      </c>
      <c r="B2933" s="178" t="s">
        <v>88</v>
      </c>
      <c r="C2933" s="178" t="s">
        <v>6824</v>
      </c>
      <c r="D2933" s="197" t="s">
        <v>6825</v>
      </c>
      <c r="E2933" s="198" t="s">
        <v>88</v>
      </c>
      <c r="F2933" s="217">
        <v>2360.9099999999994</v>
      </c>
      <c r="G2933" s="217">
        <v>2251.7899999999995</v>
      </c>
      <c r="H2933" s="217">
        <v>109.12</v>
      </c>
      <c r="I2933" s="199" t="s">
        <v>7347</v>
      </c>
      <c r="J2933" s="178" t="str">
        <f>_xlfn.XLOOKUP('FP&amp;A FEMA Mapping'!I2933,'FP&amp;A NFC Mapping'!M:M,'FP&amp;A NFC Mapping'!N:N)</f>
        <v>Engineering and Asset Management</v>
      </c>
    </row>
    <row r="2934" spans="1:10" ht="29.25">
      <c r="A2934" s="178" t="s">
        <v>7369</v>
      </c>
      <c r="B2934" s="178" t="s">
        <v>88</v>
      </c>
      <c r="C2934" s="178" t="s">
        <v>6826</v>
      </c>
      <c r="D2934" s="197" t="s">
        <v>6827</v>
      </c>
      <c r="E2934" s="198" t="s">
        <v>88</v>
      </c>
      <c r="F2934" s="217">
        <v>1132.5</v>
      </c>
      <c r="G2934" s="217">
        <v>0</v>
      </c>
      <c r="H2934" s="217">
        <v>1132.5</v>
      </c>
      <c r="I2934" s="199" t="s">
        <v>7347</v>
      </c>
      <c r="J2934" s="178" t="str">
        <f>_xlfn.XLOOKUP('FP&amp;A FEMA Mapping'!I2934,'FP&amp;A NFC Mapping'!M:M,'FP&amp;A NFC Mapping'!N:N)</f>
        <v>Engineering and Asset Management</v>
      </c>
    </row>
    <row r="2935" spans="1:10" ht="29.25">
      <c r="A2935" s="178" t="s">
        <v>7369</v>
      </c>
      <c r="B2935" s="178" t="s">
        <v>88</v>
      </c>
      <c r="C2935" s="178" t="s">
        <v>6828</v>
      </c>
      <c r="D2935" s="197" t="s">
        <v>6829</v>
      </c>
      <c r="E2935" s="198" t="s">
        <v>88</v>
      </c>
      <c r="F2935" s="217">
        <v>0</v>
      </c>
      <c r="G2935" s="217">
        <v>0</v>
      </c>
      <c r="H2935" s="217">
        <v>0</v>
      </c>
      <c r="I2935" s="199" t="s">
        <v>7347</v>
      </c>
      <c r="J2935" s="178" t="str">
        <f>_xlfn.XLOOKUP('FP&amp;A FEMA Mapping'!I2935,'FP&amp;A NFC Mapping'!M:M,'FP&amp;A NFC Mapping'!N:N)</f>
        <v>Engineering and Asset Management</v>
      </c>
    </row>
    <row r="2936" spans="1:10" ht="29.25">
      <c r="A2936" s="178" t="s">
        <v>7369</v>
      </c>
      <c r="B2936" s="178" t="s">
        <v>88</v>
      </c>
      <c r="C2936" s="178" t="s">
        <v>6830</v>
      </c>
      <c r="D2936" s="197" t="s">
        <v>6831</v>
      </c>
      <c r="E2936" s="198" t="s">
        <v>88</v>
      </c>
      <c r="F2936" s="217">
        <v>0</v>
      </c>
      <c r="G2936" s="217">
        <v>0</v>
      </c>
      <c r="H2936" s="217">
        <v>0</v>
      </c>
      <c r="I2936" s="199" t="s">
        <v>7347</v>
      </c>
      <c r="J2936" s="178" t="str">
        <f>_xlfn.XLOOKUP('FP&amp;A FEMA Mapping'!I2936,'FP&amp;A NFC Mapping'!M:M,'FP&amp;A NFC Mapping'!N:N)</f>
        <v>Engineering and Asset Management</v>
      </c>
    </row>
    <row r="2937" spans="1:10" ht="29.25">
      <c r="A2937" s="178" t="s">
        <v>7369</v>
      </c>
      <c r="B2937" s="178" t="s">
        <v>88</v>
      </c>
      <c r="C2937" s="178" t="s">
        <v>6832</v>
      </c>
      <c r="D2937" s="197" t="s">
        <v>6833</v>
      </c>
      <c r="E2937" s="198" t="s">
        <v>88</v>
      </c>
      <c r="F2937" s="217">
        <v>0</v>
      </c>
      <c r="G2937" s="217">
        <v>0</v>
      </c>
      <c r="H2937" s="217">
        <v>0</v>
      </c>
      <c r="I2937" s="199" t="s">
        <v>7347</v>
      </c>
      <c r="J2937" s="178" t="str">
        <f>_xlfn.XLOOKUP('FP&amp;A FEMA Mapping'!I2937,'FP&amp;A NFC Mapping'!M:M,'FP&amp;A NFC Mapping'!N:N)</f>
        <v>Engineering and Asset Management</v>
      </c>
    </row>
    <row r="2938" spans="1:10" ht="29.25">
      <c r="A2938" s="178" t="s">
        <v>7369</v>
      </c>
      <c r="B2938" s="178" t="s">
        <v>88</v>
      </c>
      <c r="C2938" s="178" t="s">
        <v>6834</v>
      </c>
      <c r="D2938" s="197" t="s">
        <v>6835</v>
      </c>
      <c r="E2938" s="198" t="s">
        <v>88</v>
      </c>
      <c r="F2938" s="217">
        <v>506.78999999999996</v>
      </c>
      <c r="G2938" s="217">
        <v>201.29</v>
      </c>
      <c r="H2938" s="217">
        <v>305.5</v>
      </c>
      <c r="I2938" s="199" t="s">
        <v>7347</v>
      </c>
      <c r="J2938" s="178" t="str">
        <f>_xlfn.XLOOKUP('FP&amp;A FEMA Mapping'!I2938,'FP&amp;A NFC Mapping'!M:M,'FP&amp;A NFC Mapping'!N:N)</f>
        <v>Engineering and Asset Management</v>
      </c>
    </row>
    <row r="2939" spans="1:10" ht="29.25">
      <c r="A2939" s="178" t="s">
        <v>7369</v>
      </c>
      <c r="B2939" s="178" t="s">
        <v>88</v>
      </c>
      <c r="C2939" s="178" t="s">
        <v>6836</v>
      </c>
      <c r="D2939" s="197" t="s">
        <v>6837</v>
      </c>
      <c r="E2939" s="198" t="s">
        <v>88</v>
      </c>
      <c r="F2939" s="217">
        <v>0</v>
      </c>
      <c r="G2939" s="217">
        <v>0</v>
      </c>
      <c r="H2939" s="217">
        <v>0</v>
      </c>
      <c r="I2939" s="199" t="s">
        <v>7347</v>
      </c>
      <c r="J2939" s="178" t="str">
        <f>_xlfn.XLOOKUP('FP&amp;A FEMA Mapping'!I2939,'FP&amp;A NFC Mapping'!M:M,'FP&amp;A NFC Mapping'!N:N)</f>
        <v>Engineering and Asset Management</v>
      </c>
    </row>
    <row r="2940" spans="1:10" ht="29.25">
      <c r="A2940" s="178" t="s">
        <v>7369</v>
      </c>
      <c r="B2940" s="178" t="s">
        <v>88</v>
      </c>
      <c r="C2940" s="178" t="s">
        <v>6838</v>
      </c>
      <c r="D2940" s="197" t="s">
        <v>6839</v>
      </c>
      <c r="E2940" s="198" t="s">
        <v>88</v>
      </c>
      <c r="F2940" s="217">
        <v>851.05000000000018</v>
      </c>
      <c r="G2940" s="217">
        <v>851.05000000000018</v>
      </c>
      <c r="H2940" s="217">
        <v>0</v>
      </c>
      <c r="I2940" s="199" t="s">
        <v>7347</v>
      </c>
      <c r="J2940" s="178" t="str">
        <f>_xlfn.XLOOKUP('FP&amp;A FEMA Mapping'!I2940,'FP&amp;A NFC Mapping'!M:M,'FP&amp;A NFC Mapping'!N:N)</f>
        <v>Engineering and Asset Management</v>
      </c>
    </row>
    <row r="2941" spans="1:10" ht="29.25">
      <c r="A2941" s="178" t="s">
        <v>7369</v>
      </c>
      <c r="B2941" s="178" t="s">
        <v>88</v>
      </c>
      <c r="C2941" s="178" t="s">
        <v>6840</v>
      </c>
      <c r="D2941" s="197" t="s">
        <v>6841</v>
      </c>
      <c r="E2941" s="198" t="s">
        <v>88</v>
      </c>
      <c r="F2941" s="217">
        <v>0</v>
      </c>
      <c r="G2941" s="217">
        <v>0</v>
      </c>
      <c r="H2941" s="217">
        <v>0</v>
      </c>
      <c r="I2941" s="199" t="s">
        <v>7347</v>
      </c>
      <c r="J2941" s="178" t="str">
        <f>_xlfn.XLOOKUP('FP&amp;A FEMA Mapping'!I2941,'FP&amp;A NFC Mapping'!M:M,'FP&amp;A NFC Mapping'!N:N)</f>
        <v>Engineering and Asset Management</v>
      </c>
    </row>
    <row r="2942" spans="1:10" ht="29.25">
      <c r="A2942" s="178" t="s">
        <v>7369</v>
      </c>
      <c r="B2942" s="178" t="s">
        <v>88</v>
      </c>
      <c r="C2942" s="178" t="s">
        <v>6842</v>
      </c>
      <c r="D2942" s="197" t="s">
        <v>6843</v>
      </c>
      <c r="E2942" s="198" t="s">
        <v>88</v>
      </c>
      <c r="F2942" s="217">
        <v>0</v>
      </c>
      <c r="G2942" s="217">
        <v>0</v>
      </c>
      <c r="H2942" s="217">
        <v>0</v>
      </c>
      <c r="I2942" s="199" t="s">
        <v>7347</v>
      </c>
      <c r="J2942" s="178" t="str">
        <f>_xlfn.XLOOKUP('FP&amp;A FEMA Mapping'!I2942,'FP&amp;A NFC Mapping'!M:M,'FP&amp;A NFC Mapping'!N:N)</f>
        <v>Engineering and Asset Management</v>
      </c>
    </row>
    <row r="2943" spans="1:10" ht="29.25">
      <c r="A2943" s="178" t="s">
        <v>7369</v>
      </c>
      <c r="B2943" s="178" t="s">
        <v>88</v>
      </c>
      <c r="C2943" s="178" t="s">
        <v>6844</v>
      </c>
      <c r="D2943" s="197" t="s">
        <v>6845</v>
      </c>
      <c r="E2943" s="198" t="s">
        <v>88</v>
      </c>
      <c r="F2943" s="217">
        <v>617.15000000000009</v>
      </c>
      <c r="G2943" s="217">
        <v>780.00000000000011</v>
      </c>
      <c r="H2943" s="217">
        <v>-162.84999999999997</v>
      </c>
      <c r="I2943" s="199" t="s">
        <v>7347</v>
      </c>
      <c r="J2943" s="178" t="str">
        <f>_xlfn.XLOOKUP('FP&amp;A FEMA Mapping'!I2943,'FP&amp;A NFC Mapping'!M:M,'FP&amp;A NFC Mapping'!N:N)</f>
        <v>Engineering and Asset Management</v>
      </c>
    </row>
    <row r="2944" spans="1:10" ht="29.25">
      <c r="A2944" s="178" t="s">
        <v>7369</v>
      </c>
      <c r="B2944" s="178" t="s">
        <v>88</v>
      </c>
      <c r="C2944" s="178" t="s">
        <v>6846</v>
      </c>
      <c r="D2944" s="197" t="s">
        <v>6847</v>
      </c>
      <c r="E2944" s="198" t="s">
        <v>88</v>
      </c>
      <c r="F2944" s="217">
        <v>-416.54</v>
      </c>
      <c r="G2944" s="217">
        <v>0</v>
      </c>
      <c r="H2944" s="217">
        <v>-416.54</v>
      </c>
      <c r="I2944" s="199" t="s">
        <v>7347</v>
      </c>
      <c r="J2944" s="178" t="str">
        <f>_xlfn.XLOOKUP('FP&amp;A FEMA Mapping'!I2944,'FP&amp;A NFC Mapping'!M:M,'FP&amp;A NFC Mapping'!N:N)</f>
        <v>Engineering and Asset Management</v>
      </c>
    </row>
    <row r="2945" spans="1:10" ht="29.25">
      <c r="A2945" s="178" t="s">
        <v>7369</v>
      </c>
      <c r="B2945" s="178" t="s">
        <v>88</v>
      </c>
      <c r="C2945" s="178" t="s">
        <v>6848</v>
      </c>
      <c r="D2945" s="197" t="s">
        <v>6849</v>
      </c>
      <c r="E2945" s="198" t="s">
        <v>88</v>
      </c>
      <c r="F2945" s="217">
        <v>362.14999999999992</v>
      </c>
      <c r="G2945" s="217">
        <v>0</v>
      </c>
      <c r="H2945" s="217">
        <v>362.14999999999992</v>
      </c>
      <c r="I2945" s="199" t="s">
        <v>7347</v>
      </c>
      <c r="J2945" s="178" t="str">
        <f>_xlfn.XLOOKUP('FP&amp;A FEMA Mapping'!I2945,'FP&amp;A NFC Mapping'!M:M,'FP&amp;A NFC Mapping'!N:N)</f>
        <v>Engineering and Asset Management</v>
      </c>
    </row>
    <row r="2946" spans="1:10" ht="29.25">
      <c r="A2946" s="178" t="s">
        <v>7369</v>
      </c>
      <c r="B2946" s="178" t="s">
        <v>88</v>
      </c>
      <c r="C2946" s="178" t="s">
        <v>6850</v>
      </c>
      <c r="D2946" s="197" t="s">
        <v>6851</v>
      </c>
      <c r="E2946" s="198" t="s">
        <v>88</v>
      </c>
      <c r="F2946" s="217">
        <v>0</v>
      </c>
      <c r="G2946" s="217">
        <v>0</v>
      </c>
      <c r="H2946" s="217">
        <v>0</v>
      </c>
      <c r="I2946" s="199" t="s">
        <v>7347</v>
      </c>
      <c r="J2946" s="178" t="str">
        <f>_xlfn.XLOOKUP('FP&amp;A FEMA Mapping'!I2946,'FP&amp;A NFC Mapping'!M:M,'FP&amp;A NFC Mapping'!N:N)</f>
        <v>Engineering and Asset Management</v>
      </c>
    </row>
    <row r="2947" spans="1:10" ht="29.25">
      <c r="A2947" s="178" t="s">
        <v>7369</v>
      </c>
      <c r="B2947" s="178" t="s">
        <v>88</v>
      </c>
      <c r="C2947" s="178" t="s">
        <v>6852</v>
      </c>
      <c r="D2947" s="197" t="s">
        <v>6853</v>
      </c>
      <c r="E2947" s="198" t="s">
        <v>88</v>
      </c>
      <c r="F2947" s="217">
        <v>945.02</v>
      </c>
      <c r="G2947" s="217">
        <v>945.02</v>
      </c>
      <c r="H2947" s="217">
        <v>0</v>
      </c>
      <c r="I2947" s="199" t="s">
        <v>7347</v>
      </c>
      <c r="J2947" s="178" t="str">
        <f>_xlfn.XLOOKUP('FP&amp;A FEMA Mapping'!I2947,'FP&amp;A NFC Mapping'!M:M,'FP&amp;A NFC Mapping'!N:N)</f>
        <v>Engineering and Asset Management</v>
      </c>
    </row>
    <row r="2948" spans="1:10" ht="29.25">
      <c r="A2948" s="178" t="s">
        <v>7369</v>
      </c>
      <c r="B2948" s="178" t="s">
        <v>88</v>
      </c>
      <c r="C2948" s="178" t="s">
        <v>6854</v>
      </c>
      <c r="D2948" s="197" t="s">
        <v>6855</v>
      </c>
      <c r="E2948" s="198" t="s">
        <v>88</v>
      </c>
      <c r="F2948" s="217">
        <v>666.17999999999984</v>
      </c>
      <c r="G2948" s="217">
        <v>528.26999999999987</v>
      </c>
      <c r="H2948" s="217">
        <v>137.90999999999997</v>
      </c>
      <c r="I2948" s="199" t="s">
        <v>7347</v>
      </c>
      <c r="J2948" s="178" t="str">
        <f>_xlfn.XLOOKUP('FP&amp;A FEMA Mapping'!I2948,'FP&amp;A NFC Mapping'!M:M,'FP&amp;A NFC Mapping'!N:N)</f>
        <v>Engineering and Asset Management</v>
      </c>
    </row>
    <row r="2949" spans="1:10" ht="29.25">
      <c r="A2949" s="178" t="s">
        <v>7369</v>
      </c>
      <c r="B2949" s="178" t="s">
        <v>88</v>
      </c>
      <c r="C2949" s="178" t="s">
        <v>6856</v>
      </c>
      <c r="D2949" s="197" t="s">
        <v>6857</v>
      </c>
      <c r="E2949" s="198" t="s">
        <v>88</v>
      </c>
      <c r="F2949" s="217">
        <v>436.21999999999997</v>
      </c>
      <c r="G2949" s="217">
        <v>298.14</v>
      </c>
      <c r="H2949" s="217">
        <v>138.07999999999998</v>
      </c>
      <c r="I2949" s="199" t="s">
        <v>7347</v>
      </c>
      <c r="J2949" s="178" t="str">
        <f>_xlfn.XLOOKUP('FP&amp;A FEMA Mapping'!I2949,'FP&amp;A NFC Mapping'!M:M,'FP&amp;A NFC Mapping'!N:N)</f>
        <v>Engineering and Asset Management</v>
      </c>
    </row>
    <row r="2950" spans="1:10" ht="29.25">
      <c r="A2950" s="178" t="s">
        <v>7369</v>
      </c>
      <c r="B2950" s="178" t="s">
        <v>88</v>
      </c>
      <c r="C2950" s="178" t="s">
        <v>6858</v>
      </c>
      <c r="D2950" s="197" t="s">
        <v>6859</v>
      </c>
      <c r="E2950" s="198" t="s">
        <v>88</v>
      </c>
      <c r="F2950" s="217">
        <v>0</v>
      </c>
      <c r="G2950" s="217">
        <v>0</v>
      </c>
      <c r="H2950" s="217">
        <v>0</v>
      </c>
      <c r="I2950" s="199" t="s">
        <v>7347</v>
      </c>
      <c r="J2950" s="178" t="str">
        <f>_xlfn.XLOOKUP('FP&amp;A FEMA Mapping'!I2950,'FP&amp;A NFC Mapping'!M:M,'FP&amp;A NFC Mapping'!N:N)</f>
        <v>Engineering and Asset Management</v>
      </c>
    </row>
    <row r="2951" spans="1:10" ht="29.25">
      <c r="A2951" s="178" t="s">
        <v>7369</v>
      </c>
      <c r="B2951" s="178" t="s">
        <v>88</v>
      </c>
      <c r="C2951" s="178" t="s">
        <v>6860</v>
      </c>
      <c r="D2951" s="197" t="s">
        <v>6861</v>
      </c>
      <c r="E2951" s="198" t="s">
        <v>88</v>
      </c>
      <c r="F2951" s="217">
        <v>0</v>
      </c>
      <c r="G2951" s="217">
        <v>0</v>
      </c>
      <c r="H2951" s="217">
        <v>0</v>
      </c>
      <c r="I2951" s="199" t="s">
        <v>7347</v>
      </c>
      <c r="J2951" s="178" t="str">
        <f>_xlfn.XLOOKUP('FP&amp;A FEMA Mapping'!I2951,'FP&amp;A NFC Mapping'!M:M,'FP&amp;A NFC Mapping'!N:N)</f>
        <v>Engineering and Asset Management</v>
      </c>
    </row>
    <row r="2952" spans="1:10" ht="29.25">
      <c r="A2952" s="178" t="s">
        <v>7369</v>
      </c>
      <c r="B2952" s="178" t="s">
        <v>88</v>
      </c>
      <c r="C2952" s="178" t="s">
        <v>6862</v>
      </c>
      <c r="D2952" s="197" t="s">
        <v>6863</v>
      </c>
      <c r="E2952" s="198" t="s">
        <v>88</v>
      </c>
      <c r="F2952" s="217">
        <v>1647.6200000000001</v>
      </c>
      <c r="G2952" s="217">
        <v>1691.3700000000001</v>
      </c>
      <c r="H2952" s="217">
        <v>-43.75</v>
      </c>
      <c r="I2952" s="199" t="s">
        <v>7347</v>
      </c>
      <c r="J2952" s="178" t="str">
        <f>_xlfn.XLOOKUP('FP&amp;A FEMA Mapping'!I2952,'FP&amp;A NFC Mapping'!M:M,'FP&amp;A NFC Mapping'!N:N)</f>
        <v>Engineering and Asset Management</v>
      </c>
    </row>
    <row r="2953" spans="1:10" ht="29.25">
      <c r="A2953" s="178" t="s">
        <v>7369</v>
      </c>
      <c r="B2953" s="178" t="s">
        <v>88</v>
      </c>
      <c r="C2953" s="178" t="s">
        <v>6864</v>
      </c>
      <c r="D2953" s="197" t="s">
        <v>6865</v>
      </c>
      <c r="E2953" s="198" t="s">
        <v>88</v>
      </c>
      <c r="F2953" s="217">
        <v>770.5</v>
      </c>
      <c r="G2953" s="217">
        <v>472.61</v>
      </c>
      <c r="H2953" s="217">
        <v>297.89</v>
      </c>
      <c r="I2953" s="199" t="s">
        <v>7347</v>
      </c>
      <c r="J2953" s="178" t="str">
        <f>_xlfn.XLOOKUP('FP&amp;A FEMA Mapping'!I2953,'FP&amp;A NFC Mapping'!M:M,'FP&amp;A NFC Mapping'!N:N)</f>
        <v>Engineering and Asset Management</v>
      </c>
    </row>
    <row r="2954" spans="1:10" ht="29.25">
      <c r="A2954" s="178" t="s">
        <v>7369</v>
      </c>
      <c r="B2954" s="178" t="s">
        <v>88</v>
      </c>
      <c r="C2954" s="178" t="s">
        <v>6866</v>
      </c>
      <c r="D2954" s="197" t="s">
        <v>6867</v>
      </c>
      <c r="E2954" s="198" t="s">
        <v>88</v>
      </c>
      <c r="F2954" s="217">
        <v>961.48</v>
      </c>
      <c r="G2954" s="217">
        <v>201.29</v>
      </c>
      <c r="H2954" s="217">
        <v>760.19</v>
      </c>
      <c r="I2954" s="199" t="s">
        <v>7347</v>
      </c>
      <c r="J2954" s="178" t="str">
        <f>_xlfn.XLOOKUP('FP&amp;A FEMA Mapping'!I2954,'FP&amp;A NFC Mapping'!M:M,'FP&amp;A NFC Mapping'!N:N)</f>
        <v>Engineering and Asset Management</v>
      </c>
    </row>
    <row r="2955" spans="1:10" ht="29.25">
      <c r="A2955" s="178" t="s">
        <v>7369</v>
      </c>
      <c r="B2955" s="178" t="s">
        <v>88</v>
      </c>
      <c r="C2955" s="178" t="s">
        <v>6868</v>
      </c>
      <c r="D2955" s="197" t="s">
        <v>6869</v>
      </c>
      <c r="E2955" s="198" t="s">
        <v>88</v>
      </c>
      <c r="F2955" s="217">
        <v>436.26</v>
      </c>
      <c r="G2955" s="217">
        <v>356.54999999999995</v>
      </c>
      <c r="H2955" s="217">
        <v>79.710000000000008</v>
      </c>
      <c r="I2955" s="199" t="s">
        <v>7347</v>
      </c>
      <c r="J2955" s="178" t="str">
        <f>_xlfn.XLOOKUP('FP&amp;A FEMA Mapping'!I2955,'FP&amp;A NFC Mapping'!M:M,'FP&amp;A NFC Mapping'!N:N)</f>
        <v>Engineering and Asset Management</v>
      </c>
    </row>
    <row r="2956" spans="1:10" ht="29.25">
      <c r="A2956" s="178" t="s">
        <v>7369</v>
      </c>
      <c r="B2956" s="178" t="s">
        <v>88</v>
      </c>
      <c r="C2956" s="178" t="s">
        <v>6870</v>
      </c>
      <c r="D2956" s="197" t="s">
        <v>6871</v>
      </c>
      <c r="E2956" s="198" t="s">
        <v>88</v>
      </c>
      <c r="F2956" s="217">
        <v>2006.3400000000001</v>
      </c>
      <c r="G2956" s="217">
        <v>1433.5</v>
      </c>
      <c r="H2956" s="217">
        <v>572.84</v>
      </c>
      <c r="I2956" s="199" t="s">
        <v>7347</v>
      </c>
      <c r="J2956" s="178" t="str">
        <f>_xlfn.XLOOKUP('FP&amp;A FEMA Mapping'!I2956,'FP&amp;A NFC Mapping'!M:M,'FP&amp;A NFC Mapping'!N:N)</f>
        <v>Engineering and Asset Management</v>
      </c>
    </row>
    <row r="2957" spans="1:10" ht="29.25">
      <c r="A2957" s="178" t="s">
        <v>7369</v>
      </c>
      <c r="B2957" s="178" t="s">
        <v>88</v>
      </c>
      <c r="C2957" s="178" t="s">
        <v>6872</v>
      </c>
      <c r="D2957" s="197" t="s">
        <v>6873</v>
      </c>
      <c r="E2957" s="198" t="s">
        <v>88</v>
      </c>
      <c r="F2957" s="217">
        <v>940.09999999999991</v>
      </c>
      <c r="G2957" s="217">
        <v>896.88999999999987</v>
      </c>
      <c r="H2957" s="217">
        <v>43.209999999999994</v>
      </c>
      <c r="I2957" s="199" t="s">
        <v>7347</v>
      </c>
      <c r="J2957" s="178" t="str">
        <f>_xlfn.XLOOKUP('FP&amp;A FEMA Mapping'!I2957,'FP&amp;A NFC Mapping'!M:M,'FP&amp;A NFC Mapping'!N:N)</f>
        <v>Engineering and Asset Management</v>
      </c>
    </row>
    <row r="2958" spans="1:10" ht="29.25">
      <c r="A2958" s="178" t="s">
        <v>7369</v>
      </c>
      <c r="B2958" s="178" t="s">
        <v>88</v>
      </c>
      <c r="C2958" s="178" t="s">
        <v>6874</v>
      </c>
      <c r="D2958" s="197" t="s">
        <v>6875</v>
      </c>
      <c r="E2958" s="198" t="s">
        <v>88</v>
      </c>
      <c r="F2958" s="217">
        <v>674.31999999999982</v>
      </c>
      <c r="G2958" s="217">
        <v>536.40999999999985</v>
      </c>
      <c r="H2958" s="217">
        <v>137.90999999999997</v>
      </c>
      <c r="I2958" s="199" t="s">
        <v>7347</v>
      </c>
      <c r="J2958" s="178" t="str">
        <f>_xlfn.XLOOKUP('FP&amp;A FEMA Mapping'!I2958,'FP&amp;A NFC Mapping'!M:M,'FP&amp;A NFC Mapping'!N:N)</f>
        <v>Engineering and Asset Management</v>
      </c>
    </row>
    <row r="2959" spans="1:10" ht="29.25">
      <c r="A2959" s="178" t="s">
        <v>7369</v>
      </c>
      <c r="B2959" s="178" t="s">
        <v>88</v>
      </c>
      <c r="C2959" s="178" t="s">
        <v>6876</v>
      </c>
      <c r="D2959" s="197" t="s">
        <v>6877</v>
      </c>
      <c r="E2959" s="198" t="s">
        <v>88</v>
      </c>
      <c r="F2959" s="217">
        <v>1195.4499999999998</v>
      </c>
      <c r="G2959" s="217">
        <v>918.06999999999994</v>
      </c>
      <c r="H2959" s="217">
        <v>277.38</v>
      </c>
      <c r="I2959" s="199" t="s">
        <v>7347</v>
      </c>
      <c r="J2959" s="178" t="str">
        <f>_xlfn.XLOOKUP('FP&amp;A FEMA Mapping'!I2959,'FP&amp;A NFC Mapping'!M:M,'FP&amp;A NFC Mapping'!N:N)</f>
        <v>Engineering and Asset Management</v>
      </c>
    </row>
    <row r="2960" spans="1:10" ht="29.25">
      <c r="A2960" s="178" t="s">
        <v>7369</v>
      </c>
      <c r="B2960" s="178" t="s">
        <v>88</v>
      </c>
      <c r="C2960" s="178" t="s">
        <v>6878</v>
      </c>
      <c r="D2960" s="197" t="s">
        <v>6879</v>
      </c>
      <c r="E2960" s="198" t="s">
        <v>88</v>
      </c>
      <c r="F2960" s="217">
        <v>0</v>
      </c>
      <c r="G2960" s="217">
        <v>0</v>
      </c>
      <c r="H2960" s="217">
        <v>0</v>
      </c>
      <c r="I2960" s="199" t="s">
        <v>7347</v>
      </c>
      <c r="J2960" s="178" t="str">
        <f>_xlfn.XLOOKUP('FP&amp;A FEMA Mapping'!I2960,'FP&amp;A NFC Mapping'!M:M,'FP&amp;A NFC Mapping'!N:N)</f>
        <v>Engineering and Asset Management</v>
      </c>
    </row>
    <row r="2961" spans="1:10" ht="29.25">
      <c r="A2961" s="178" t="s">
        <v>7369</v>
      </c>
      <c r="B2961" s="178" t="s">
        <v>88</v>
      </c>
      <c r="C2961" s="178" t="s">
        <v>6880</v>
      </c>
      <c r="D2961" s="197" t="s">
        <v>6881</v>
      </c>
      <c r="E2961" s="198" t="s">
        <v>88</v>
      </c>
      <c r="F2961" s="217">
        <v>1320.7500000000002</v>
      </c>
      <c r="G2961" s="217">
        <v>1212.7400000000002</v>
      </c>
      <c r="H2961" s="217">
        <v>108.01</v>
      </c>
      <c r="I2961" s="199" t="s">
        <v>7347</v>
      </c>
      <c r="J2961" s="178" t="str">
        <f>_xlfn.XLOOKUP('FP&amp;A FEMA Mapping'!I2961,'FP&amp;A NFC Mapping'!M:M,'FP&amp;A NFC Mapping'!N:N)</f>
        <v>Engineering and Asset Management</v>
      </c>
    </row>
    <row r="2962" spans="1:10" ht="29.25">
      <c r="A2962" s="178" t="s">
        <v>7369</v>
      </c>
      <c r="B2962" s="178" t="s">
        <v>98</v>
      </c>
      <c r="C2962" s="178" t="s">
        <v>7024</v>
      </c>
      <c r="D2962" s="197" t="s">
        <v>7025</v>
      </c>
      <c r="E2962" s="198" t="s">
        <v>98</v>
      </c>
      <c r="F2962" s="217">
        <v>1383.5699999999997</v>
      </c>
      <c r="G2962" s="217">
        <v>1661.3499999999997</v>
      </c>
      <c r="H2962" s="217">
        <v>-277.77999999999992</v>
      </c>
      <c r="I2962" s="199" t="s">
        <v>7347</v>
      </c>
      <c r="J2962" s="178" t="str">
        <f>_xlfn.XLOOKUP('FP&amp;A FEMA Mapping'!I2962,'FP&amp;A NFC Mapping'!M:M,'FP&amp;A NFC Mapping'!N:N)</f>
        <v>Engineering and Asset Management</v>
      </c>
    </row>
    <row r="2963" spans="1:10" ht="29.25">
      <c r="A2963" s="178" t="s">
        <v>7369</v>
      </c>
      <c r="B2963" s="178" t="s">
        <v>109</v>
      </c>
      <c r="C2963" s="178" t="s">
        <v>7028</v>
      </c>
      <c r="D2963" s="197" t="s">
        <v>7029</v>
      </c>
      <c r="E2963" s="198" t="s">
        <v>109</v>
      </c>
      <c r="F2963" s="217">
        <v>873.56</v>
      </c>
      <c r="G2963" s="217">
        <v>495</v>
      </c>
      <c r="H2963" s="217">
        <v>378.56</v>
      </c>
      <c r="I2963" s="199" t="s">
        <v>7347</v>
      </c>
      <c r="J2963" s="178" t="str">
        <f>_xlfn.XLOOKUP('FP&amp;A FEMA Mapping'!I2963,'FP&amp;A NFC Mapping'!M:M,'FP&amp;A NFC Mapping'!N:N)</f>
        <v>Engineering and Asset Management</v>
      </c>
    </row>
    <row r="2964" spans="1:10" ht="29.25">
      <c r="A2964" s="178" t="s">
        <v>7369</v>
      </c>
      <c r="B2964" s="178" t="s">
        <v>109</v>
      </c>
      <c r="C2964" s="178" t="s">
        <v>7030</v>
      </c>
      <c r="D2964" s="197" t="s">
        <v>7031</v>
      </c>
      <c r="E2964" s="198" t="s">
        <v>109</v>
      </c>
      <c r="F2964" s="217">
        <v>951.56000000000006</v>
      </c>
      <c r="G2964" s="217">
        <v>41.739999999999995</v>
      </c>
      <c r="H2964" s="217">
        <v>909.82</v>
      </c>
      <c r="I2964" s="199" t="s">
        <v>7347</v>
      </c>
      <c r="J2964" s="178" t="str">
        <f>_xlfn.XLOOKUP('FP&amp;A FEMA Mapping'!I2964,'FP&amp;A NFC Mapping'!M:M,'FP&amp;A NFC Mapping'!N:N)</f>
        <v>Engineering and Asset Management</v>
      </c>
    </row>
    <row r="2965" spans="1:10" ht="29.25">
      <c r="A2965" s="178" t="s">
        <v>7369</v>
      </c>
      <c r="B2965" s="178" t="s">
        <v>109</v>
      </c>
      <c r="C2965" s="178" t="s">
        <v>7032</v>
      </c>
      <c r="D2965" s="197" t="s">
        <v>7033</v>
      </c>
      <c r="E2965" s="198" t="s">
        <v>109</v>
      </c>
      <c r="F2965" s="217">
        <v>1162.46</v>
      </c>
      <c r="G2965" s="217">
        <v>83.48</v>
      </c>
      <c r="H2965" s="217">
        <v>1078.98</v>
      </c>
      <c r="I2965" s="199" t="s">
        <v>7347</v>
      </c>
      <c r="J2965" s="178" t="str">
        <f>_xlfn.XLOOKUP('FP&amp;A FEMA Mapping'!I2965,'FP&amp;A NFC Mapping'!M:M,'FP&amp;A NFC Mapping'!N:N)</f>
        <v>Engineering and Asset Management</v>
      </c>
    </row>
    <row r="2966" spans="1:10" ht="29.25">
      <c r="A2966" s="178" t="s">
        <v>7369</v>
      </c>
      <c r="B2966" s="178" t="s">
        <v>109</v>
      </c>
      <c r="C2966" s="178" t="s">
        <v>7034</v>
      </c>
      <c r="D2966" s="197" t="s">
        <v>7035</v>
      </c>
      <c r="E2966" s="198" t="s">
        <v>109</v>
      </c>
      <c r="F2966" s="217">
        <v>229.57999999999998</v>
      </c>
      <c r="G2966" s="217">
        <v>62.61</v>
      </c>
      <c r="H2966" s="217">
        <v>166.97</v>
      </c>
      <c r="I2966" s="199" t="s">
        <v>7347</v>
      </c>
      <c r="J2966" s="178" t="str">
        <f>_xlfn.XLOOKUP('FP&amp;A FEMA Mapping'!I2966,'FP&amp;A NFC Mapping'!M:M,'FP&amp;A NFC Mapping'!N:N)</f>
        <v>Engineering and Asset Management</v>
      </c>
    </row>
    <row r="2967" spans="1:10" ht="29.25">
      <c r="A2967" s="178" t="s">
        <v>7369</v>
      </c>
      <c r="B2967" s="178" t="s">
        <v>109</v>
      </c>
      <c r="C2967" s="178" t="s">
        <v>7036</v>
      </c>
      <c r="D2967" s="197" t="s">
        <v>7037</v>
      </c>
      <c r="E2967" s="198" t="s">
        <v>109</v>
      </c>
      <c r="F2967" s="217">
        <v>271.33</v>
      </c>
      <c r="G2967" s="217">
        <v>104.36</v>
      </c>
      <c r="H2967" s="217">
        <v>166.97</v>
      </c>
      <c r="I2967" s="199" t="s">
        <v>7347</v>
      </c>
      <c r="J2967" s="178" t="str">
        <f>_xlfn.XLOOKUP('FP&amp;A FEMA Mapping'!I2967,'FP&amp;A NFC Mapping'!M:M,'FP&amp;A NFC Mapping'!N:N)</f>
        <v>Engineering and Asset Management</v>
      </c>
    </row>
    <row r="2968" spans="1:10" ht="29.25">
      <c r="A2968" s="178" t="s">
        <v>7369</v>
      </c>
      <c r="B2968" s="178" t="s">
        <v>109</v>
      </c>
      <c r="C2968" s="178" t="s">
        <v>7038</v>
      </c>
      <c r="D2968" s="197" t="s">
        <v>7039</v>
      </c>
      <c r="E2968" s="198" t="s">
        <v>109</v>
      </c>
      <c r="F2968" s="217">
        <v>0</v>
      </c>
      <c r="G2968" s="217">
        <v>0</v>
      </c>
      <c r="H2968" s="217">
        <v>0</v>
      </c>
      <c r="I2968" s="199" t="s">
        <v>7347</v>
      </c>
      <c r="J2968" s="178" t="str">
        <f>_xlfn.XLOOKUP('FP&amp;A FEMA Mapping'!I2968,'FP&amp;A NFC Mapping'!M:M,'FP&amp;A NFC Mapping'!N:N)</f>
        <v>Engineering and Asset Management</v>
      </c>
    </row>
    <row r="2969" spans="1:10" ht="29.25">
      <c r="A2969" s="178" t="s">
        <v>7369</v>
      </c>
      <c r="B2969" s="178" t="s">
        <v>109</v>
      </c>
      <c r="C2969" s="178" t="s">
        <v>7040</v>
      </c>
      <c r="D2969" s="197" t="s">
        <v>7041</v>
      </c>
      <c r="E2969" s="198" t="s">
        <v>109</v>
      </c>
      <c r="F2969" s="217">
        <v>264.05999999999995</v>
      </c>
      <c r="G2969" s="217">
        <v>348.4</v>
      </c>
      <c r="H2969" s="217">
        <v>-84.34</v>
      </c>
      <c r="I2969" s="199" t="s">
        <v>7347</v>
      </c>
      <c r="J2969" s="178" t="str">
        <f>_xlfn.XLOOKUP('FP&amp;A FEMA Mapping'!I2969,'FP&amp;A NFC Mapping'!M:M,'FP&amp;A NFC Mapping'!N:N)</f>
        <v>Engineering and Asset Management</v>
      </c>
    </row>
    <row r="2970" spans="1:10" ht="29.25">
      <c r="A2970" s="178" t="s">
        <v>7369</v>
      </c>
      <c r="B2970" s="178" t="s">
        <v>109</v>
      </c>
      <c r="C2970" s="178" t="s">
        <v>7042</v>
      </c>
      <c r="D2970" s="197" t="s">
        <v>7043</v>
      </c>
      <c r="E2970" s="198" t="s">
        <v>109</v>
      </c>
      <c r="F2970" s="217">
        <v>176.19</v>
      </c>
      <c r="G2970" s="217">
        <v>0</v>
      </c>
      <c r="H2970" s="217">
        <v>176.19</v>
      </c>
      <c r="I2970" s="199" t="s">
        <v>7347</v>
      </c>
      <c r="J2970" s="178" t="str">
        <f>_xlfn.XLOOKUP('FP&amp;A FEMA Mapping'!I2970,'FP&amp;A NFC Mapping'!M:M,'FP&amp;A NFC Mapping'!N:N)</f>
        <v>Engineering and Asset Management</v>
      </c>
    </row>
    <row r="2971" spans="1:10" ht="29.25">
      <c r="A2971" s="178" t="s">
        <v>7369</v>
      </c>
      <c r="B2971" s="178" t="s">
        <v>109</v>
      </c>
      <c r="C2971" s="178" t="s">
        <v>7044</v>
      </c>
      <c r="D2971" s="197" t="s">
        <v>7045</v>
      </c>
      <c r="E2971" s="198" t="s">
        <v>109</v>
      </c>
      <c r="F2971" s="217">
        <v>1019.51</v>
      </c>
      <c r="G2971" s="217">
        <v>305.68</v>
      </c>
      <c r="H2971" s="217">
        <v>713.82999999999993</v>
      </c>
      <c r="I2971" s="199" t="s">
        <v>7347</v>
      </c>
      <c r="J2971" s="178" t="str">
        <f>_xlfn.XLOOKUP('FP&amp;A FEMA Mapping'!I2971,'FP&amp;A NFC Mapping'!M:M,'FP&amp;A NFC Mapping'!N:N)</f>
        <v>Engineering and Asset Management</v>
      </c>
    </row>
    <row r="2972" spans="1:10" ht="29.25">
      <c r="A2972" s="178" t="s">
        <v>7369</v>
      </c>
      <c r="B2972" s="178" t="s">
        <v>63</v>
      </c>
      <c r="C2972" s="178" t="s">
        <v>7294</v>
      </c>
      <c r="D2972" s="197" t="s">
        <v>7295</v>
      </c>
      <c r="E2972" s="198" t="s">
        <v>63</v>
      </c>
      <c r="F2972" s="217">
        <v>0</v>
      </c>
      <c r="G2972" s="217">
        <v>0</v>
      </c>
      <c r="H2972" s="217">
        <v>0</v>
      </c>
      <c r="I2972" s="199" t="s">
        <v>7347</v>
      </c>
      <c r="J2972" s="178" t="str">
        <f>_xlfn.XLOOKUP('FP&amp;A FEMA Mapping'!I2972,'FP&amp;A NFC Mapping'!M:M,'FP&amp;A NFC Mapping'!N:N)</f>
        <v>Engineering and Asset Management</v>
      </c>
    </row>
    <row r="2973" spans="1:10" ht="29.25">
      <c r="A2973" s="178" t="s">
        <v>7369</v>
      </c>
      <c r="B2973" s="178" t="s">
        <v>90</v>
      </c>
      <c r="C2973" s="178" t="s">
        <v>7296</v>
      </c>
      <c r="D2973" s="197" t="s">
        <v>7297</v>
      </c>
      <c r="E2973" s="198" t="s">
        <v>90</v>
      </c>
      <c r="F2973" s="217">
        <v>0</v>
      </c>
      <c r="G2973" s="217">
        <v>0</v>
      </c>
      <c r="H2973" s="217">
        <v>0</v>
      </c>
      <c r="I2973" s="199" t="s">
        <v>7347</v>
      </c>
      <c r="J2973" s="178" t="str">
        <f>_xlfn.XLOOKUP('FP&amp;A FEMA Mapping'!I2973,'FP&amp;A NFC Mapping'!M:M,'FP&amp;A NFC Mapping'!N:N)</f>
        <v>Engineering and Asset Management</v>
      </c>
    </row>
    <row r="2974" spans="1:10" ht="29.25">
      <c r="A2974" s="178" t="s">
        <v>7369</v>
      </c>
      <c r="B2974" s="178" t="s">
        <v>107</v>
      </c>
      <c r="C2974" s="178" t="s">
        <v>7298</v>
      </c>
      <c r="D2974" s="197" t="s">
        <v>7299</v>
      </c>
      <c r="E2974" s="198" t="s">
        <v>107</v>
      </c>
      <c r="F2974" s="217">
        <v>0</v>
      </c>
      <c r="G2974" s="217">
        <v>0</v>
      </c>
      <c r="H2974" s="217">
        <v>0</v>
      </c>
      <c r="I2974" s="199" t="s">
        <v>7347</v>
      </c>
      <c r="J2974" s="178" t="str">
        <f>_xlfn.XLOOKUP('FP&amp;A FEMA Mapping'!I2974,'FP&amp;A NFC Mapping'!M:M,'FP&amp;A NFC Mapping'!N:N)</f>
        <v>Engineering and Asset Management</v>
      </c>
    </row>
    <row r="2975" spans="1:10" ht="29.25">
      <c r="A2975" s="178" t="s">
        <v>7369</v>
      </c>
      <c r="B2975" s="178" t="s">
        <v>92</v>
      </c>
      <c r="C2975" s="178" t="s">
        <v>7300</v>
      </c>
      <c r="D2975" s="197" t="s">
        <v>7301</v>
      </c>
      <c r="E2975" s="198" t="s">
        <v>92</v>
      </c>
      <c r="F2975" s="217">
        <v>0</v>
      </c>
      <c r="G2975" s="217">
        <v>0</v>
      </c>
      <c r="H2975" s="217">
        <v>0</v>
      </c>
      <c r="I2975" s="199" t="s">
        <v>7347</v>
      </c>
      <c r="J2975" s="178" t="str">
        <f>_xlfn.XLOOKUP('FP&amp;A FEMA Mapping'!I2975,'FP&amp;A NFC Mapping'!M:M,'FP&amp;A NFC Mapping'!N:N)</f>
        <v>Engineering and Asset Management</v>
      </c>
    </row>
    <row r="2976" spans="1:10" ht="29.25">
      <c r="A2976" s="178" t="s">
        <v>7369</v>
      </c>
      <c r="B2976" s="178" t="s">
        <v>88</v>
      </c>
      <c r="C2976" s="178" t="s">
        <v>7306</v>
      </c>
      <c r="D2976" s="197" t="s">
        <v>7307</v>
      </c>
      <c r="E2976" s="198" t="s">
        <v>88</v>
      </c>
      <c r="F2976" s="217">
        <v>0</v>
      </c>
      <c r="G2976" s="217">
        <v>0</v>
      </c>
      <c r="H2976" s="217">
        <v>0</v>
      </c>
      <c r="I2976" s="199" t="s">
        <v>7347</v>
      </c>
      <c r="J2976" s="178" t="str">
        <f>_xlfn.XLOOKUP('FP&amp;A FEMA Mapping'!I2976,'FP&amp;A NFC Mapping'!M:M,'FP&amp;A NFC Mapping'!N:N)</f>
        <v>Engineering and Asset Management</v>
      </c>
    </row>
    <row r="2977" spans="1:10" ht="29.25">
      <c r="A2977" s="178" t="s">
        <v>7369</v>
      </c>
      <c r="B2977" s="178" t="s">
        <v>69</v>
      </c>
      <c r="C2977" s="178" t="s">
        <v>7308</v>
      </c>
      <c r="D2977" s="197" t="s">
        <v>7309</v>
      </c>
      <c r="E2977" s="198" t="s">
        <v>69</v>
      </c>
      <c r="F2977" s="217">
        <v>0</v>
      </c>
      <c r="G2977" s="217">
        <v>0</v>
      </c>
      <c r="H2977" s="217">
        <v>0</v>
      </c>
      <c r="I2977" s="199" t="s">
        <v>7347</v>
      </c>
      <c r="J2977" s="178" t="str">
        <f>_xlfn.XLOOKUP('FP&amp;A FEMA Mapping'!I2977,'FP&amp;A NFC Mapping'!M:M,'FP&amp;A NFC Mapping'!N:N)</f>
        <v>Engineering and Asset Management</v>
      </c>
    </row>
    <row r="2978" spans="1:10" ht="43.5">
      <c r="A2978" s="178" t="s">
        <v>7369</v>
      </c>
      <c r="B2978" s="178" t="s">
        <v>102</v>
      </c>
      <c r="C2978" s="178" t="s">
        <v>7310</v>
      </c>
      <c r="D2978" s="197" t="s">
        <v>7311</v>
      </c>
      <c r="E2978" s="198" t="s">
        <v>102</v>
      </c>
      <c r="F2978" s="217">
        <v>0</v>
      </c>
      <c r="G2978" s="217">
        <v>0</v>
      </c>
      <c r="H2978" s="217">
        <v>0</v>
      </c>
      <c r="I2978" s="199" t="s">
        <v>7347</v>
      </c>
      <c r="J2978" s="178" t="str">
        <f>_xlfn.XLOOKUP('FP&amp;A FEMA Mapping'!I2978,'FP&amp;A NFC Mapping'!M:M,'FP&amp;A NFC Mapping'!N:N)</f>
        <v>Engineering and Asset Management</v>
      </c>
    </row>
    <row r="2979" spans="1:10" ht="43.5">
      <c r="A2979" s="178" t="s">
        <v>7369</v>
      </c>
      <c r="B2979" s="178" t="s">
        <v>92</v>
      </c>
      <c r="C2979" s="178" t="s">
        <v>7312</v>
      </c>
      <c r="D2979" s="197" t="s">
        <v>7313</v>
      </c>
      <c r="E2979" s="198" t="s">
        <v>92</v>
      </c>
      <c r="F2979" s="217">
        <v>0</v>
      </c>
      <c r="G2979" s="217">
        <v>0</v>
      </c>
      <c r="H2979" s="217">
        <v>0</v>
      </c>
      <c r="I2979" s="199" t="s">
        <v>7347</v>
      </c>
      <c r="J2979" s="178" t="str">
        <f>_xlfn.XLOOKUP('FP&amp;A FEMA Mapping'!I2979,'FP&amp;A NFC Mapping'!M:M,'FP&amp;A NFC Mapping'!N:N)</f>
        <v>Engineering and Asset Management</v>
      </c>
    </row>
    <row r="2980" spans="1:10" ht="29.25">
      <c r="A2980" s="178" t="s">
        <v>7369</v>
      </c>
      <c r="B2980" s="178" t="s">
        <v>109</v>
      </c>
      <c r="C2980" s="178" t="s">
        <v>7314</v>
      </c>
      <c r="D2980" s="197" t="s">
        <v>7315</v>
      </c>
      <c r="E2980" s="198" t="s">
        <v>109</v>
      </c>
      <c r="F2980" s="217">
        <v>0</v>
      </c>
      <c r="G2980" s="217">
        <v>0</v>
      </c>
      <c r="H2980" s="217">
        <v>0</v>
      </c>
      <c r="I2980" s="199" t="s">
        <v>7347</v>
      </c>
      <c r="J2980" s="178" t="str">
        <f>_xlfn.XLOOKUP('FP&amp;A FEMA Mapping'!I2980,'FP&amp;A NFC Mapping'!M:M,'FP&amp;A NFC Mapping'!N:N)</f>
        <v>Engineering and Asset Management</v>
      </c>
    </row>
    <row r="2981" spans="1:10" ht="43.5">
      <c r="A2981" s="178" t="s">
        <v>7369</v>
      </c>
      <c r="B2981" s="178" t="s">
        <v>102</v>
      </c>
      <c r="C2981" s="178" t="s">
        <v>7316</v>
      </c>
      <c r="D2981" s="197" t="s">
        <v>7317</v>
      </c>
      <c r="E2981" s="198" t="s">
        <v>102</v>
      </c>
      <c r="F2981" s="217">
        <v>0</v>
      </c>
      <c r="G2981" s="217">
        <v>0</v>
      </c>
      <c r="H2981" s="217">
        <v>0</v>
      </c>
      <c r="I2981" s="199" t="s">
        <v>7347</v>
      </c>
      <c r="J2981" s="178" t="str">
        <f>_xlfn.XLOOKUP('FP&amp;A FEMA Mapping'!I2981,'FP&amp;A NFC Mapping'!M:M,'FP&amp;A NFC Mapping'!N:N)</f>
        <v>Engineering and Asset Management</v>
      </c>
    </row>
    <row r="2982" spans="1:10" ht="29.25">
      <c r="A2982" s="178" t="s">
        <v>7369</v>
      </c>
      <c r="B2982" s="178" t="s">
        <v>131</v>
      </c>
      <c r="C2982" s="178" t="s">
        <v>7318</v>
      </c>
      <c r="D2982" s="197" t="s">
        <v>7319</v>
      </c>
      <c r="E2982" s="198" t="s">
        <v>131</v>
      </c>
      <c r="F2982" s="217">
        <v>0</v>
      </c>
      <c r="G2982" s="217">
        <v>0</v>
      </c>
      <c r="H2982" s="217">
        <v>0</v>
      </c>
      <c r="I2982" s="199" t="s">
        <v>7347</v>
      </c>
      <c r="J2982" s="178" t="str">
        <f>_xlfn.XLOOKUP('FP&amp;A FEMA Mapping'!I2982,'FP&amp;A NFC Mapping'!M:M,'FP&amp;A NFC Mapping'!N:N)</f>
        <v>Engineering and Asset Management</v>
      </c>
    </row>
    <row r="2983" spans="1:10" ht="29.25">
      <c r="A2983" s="178" t="s">
        <v>7369</v>
      </c>
      <c r="B2983" s="178" t="s">
        <v>98</v>
      </c>
      <c r="C2983" s="178" t="s">
        <v>7320</v>
      </c>
      <c r="D2983" s="197" t="s">
        <v>7321</v>
      </c>
      <c r="E2983" s="198" t="s">
        <v>98</v>
      </c>
      <c r="F2983" s="217">
        <v>0</v>
      </c>
      <c r="G2983" s="217">
        <v>0</v>
      </c>
      <c r="H2983" s="217">
        <v>0</v>
      </c>
      <c r="I2983" s="199" t="s">
        <v>7347</v>
      </c>
      <c r="J2983" s="178" t="str">
        <f>_xlfn.XLOOKUP('FP&amp;A FEMA Mapping'!I2983,'FP&amp;A NFC Mapping'!M:M,'FP&amp;A NFC Mapping'!N:N)</f>
        <v>Engineering and Asset Management</v>
      </c>
    </row>
    <row r="2984" spans="1:10" ht="29.25">
      <c r="A2984" s="178" t="s">
        <v>7369</v>
      </c>
      <c r="B2984" s="178" t="s">
        <v>127</v>
      </c>
      <c r="C2984" s="178" t="s">
        <v>7322</v>
      </c>
      <c r="D2984" s="197" t="s">
        <v>7323</v>
      </c>
      <c r="E2984" s="198" t="s">
        <v>127</v>
      </c>
      <c r="F2984" s="217">
        <v>0</v>
      </c>
      <c r="G2984" s="217">
        <v>0</v>
      </c>
      <c r="H2984" s="217">
        <v>0</v>
      </c>
      <c r="I2984" s="199" t="s">
        <v>7347</v>
      </c>
      <c r="J2984" s="178" t="str">
        <f>_xlfn.XLOOKUP('FP&amp;A FEMA Mapping'!I2984,'FP&amp;A NFC Mapping'!M:M,'FP&amp;A NFC Mapping'!N:N)</f>
        <v>Engineering and Asset Management</v>
      </c>
    </row>
    <row r="2985" spans="1:10" ht="29.25">
      <c r="A2985" s="178" t="s">
        <v>7369</v>
      </c>
      <c r="B2985" s="178" t="s">
        <v>111</v>
      </c>
      <c r="C2985" s="178" t="s">
        <v>7328</v>
      </c>
      <c r="D2985" s="197" t="s">
        <v>7329</v>
      </c>
      <c r="E2985" s="198" t="s">
        <v>111</v>
      </c>
      <c r="F2985" s="217">
        <v>0</v>
      </c>
      <c r="G2985" s="217">
        <v>0</v>
      </c>
      <c r="H2985" s="217">
        <v>0</v>
      </c>
      <c r="I2985" s="199" t="s">
        <v>234</v>
      </c>
      <c r="J2985" s="178" t="str">
        <f>_xlfn.XLOOKUP('FP&amp;A FEMA Mapping'!I2985,'FP&amp;A NFC Mapping'!M:M,'FP&amp;A NFC Mapping'!N:N)</f>
        <v>Corporate Services</v>
      </c>
    </row>
    <row r="2986" spans="1:10" ht="29.25">
      <c r="A2986" s="178" t="s">
        <v>7369</v>
      </c>
      <c r="B2986" s="178" t="s">
        <v>100</v>
      </c>
      <c r="C2986" s="178" t="s">
        <v>7330</v>
      </c>
      <c r="D2986" s="197" t="s">
        <v>7331</v>
      </c>
      <c r="E2986" s="198" t="s">
        <v>100</v>
      </c>
      <c r="F2986" s="217">
        <v>0</v>
      </c>
      <c r="G2986" s="217">
        <v>0</v>
      </c>
      <c r="H2986" s="217">
        <v>0</v>
      </c>
      <c r="I2986" s="199" t="s">
        <v>7347</v>
      </c>
      <c r="J2986" s="178" t="str">
        <f>_xlfn.XLOOKUP('FP&amp;A FEMA Mapping'!I2986,'FP&amp;A NFC Mapping'!M:M,'FP&amp;A NFC Mapping'!N:N)</f>
        <v>Engineering and Asset Management</v>
      </c>
    </row>
    <row r="2987" spans="1:10" ht="29.25">
      <c r="A2987" s="178" t="s">
        <v>7369</v>
      </c>
      <c r="B2987" s="178" t="s">
        <v>125</v>
      </c>
      <c r="C2987" s="178" t="s">
        <v>7372</v>
      </c>
      <c r="D2987" s="197" t="s">
        <v>7373</v>
      </c>
      <c r="E2987" s="198" t="s">
        <v>125</v>
      </c>
      <c r="F2987" s="217">
        <v>0</v>
      </c>
      <c r="G2987" s="217">
        <v>0</v>
      </c>
      <c r="H2987" s="217">
        <v>0</v>
      </c>
      <c r="I2987" s="199" t="s">
        <v>7347</v>
      </c>
      <c r="J2987" s="178" t="str">
        <f>_xlfn.XLOOKUP('FP&amp;A FEMA Mapping'!I2987,'FP&amp;A NFC Mapping'!M:M,'FP&amp;A NFC Mapping'!N:N)</f>
        <v>Engineering and Asset Management</v>
      </c>
    </row>
    <row r="2988" spans="1:10" ht="29.25">
      <c r="A2988" s="178" t="s">
        <v>7369</v>
      </c>
      <c r="B2988" s="178" t="s">
        <v>88</v>
      </c>
      <c r="C2988" s="178" t="s">
        <v>7374</v>
      </c>
      <c r="D2988" s="197" t="s">
        <v>7375</v>
      </c>
      <c r="E2988" s="198" t="s">
        <v>88</v>
      </c>
      <c r="F2988" s="217">
        <v>0</v>
      </c>
      <c r="G2988" s="217">
        <v>0</v>
      </c>
      <c r="H2988" s="217">
        <v>0</v>
      </c>
      <c r="I2988" s="199" t="s">
        <v>7347</v>
      </c>
      <c r="J2988" s="178" t="str">
        <f>_xlfn.XLOOKUP('FP&amp;A FEMA Mapping'!I2988,'FP&amp;A NFC Mapping'!M:M,'FP&amp;A NFC Mapping'!N:N)</f>
        <v>Engineering and Asset Management</v>
      </c>
    </row>
    <row r="2989" spans="1:10" ht="29.25">
      <c r="A2989" s="178" t="s">
        <v>7369</v>
      </c>
      <c r="B2989" s="178" t="s">
        <v>109</v>
      </c>
      <c r="C2989" s="178" t="s">
        <v>7178</v>
      </c>
      <c r="D2989" s="197" t="s">
        <v>7376</v>
      </c>
      <c r="E2989" s="198" t="s">
        <v>109</v>
      </c>
      <c r="F2989" s="217">
        <v>0</v>
      </c>
      <c r="G2989" s="217">
        <v>0</v>
      </c>
      <c r="H2989" s="217">
        <v>0</v>
      </c>
      <c r="I2989" s="199" t="s">
        <v>7347</v>
      </c>
      <c r="J2989" s="178" t="str">
        <f>_xlfn.XLOOKUP('FP&amp;A FEMA Mapping'!I2989,'FP&amp;A NFC Mapping'!M:M,'FP&amp;A NFC Mapping'!N:N)</f>
        <v>Engineering and Asset Management</v>
      </c>
    </row>
    <row r="2990" spans="1:10" ht="29.25">
      <c r="A2990" s="178" t="s">
        <v>7369</v>
      </c>
      <c r="B2990" s="178" t="s">
        <v>102</v>
      </c>
      <c r="C2990" s="178" t="s">
        <v>7179</v>
      </c>
      <c r="D2990" s="197" t="s">
        <v>7377</v>
      </c>
      <c r="E2990" s="198" t="s">
        <v>102</v>
      </c>
      <c r="F2990" s="217">
        <v>0</v>
      </c>
      <c r="G2990" s="217">
        <v>0</v>
      </c>
      <c r="H2990" s="217">
        <v>0</v>
      </c>
      <c r="I2990" s="199" t="s">
        <v>7347</v>
      </c>
      <c r="J2990" s="178" t="str">
        <f>_xlfn.XLOOKUP('FP&amp;A FEMA Mapping'!I2990,'FP&amp;A NFC Mapping'!M:M,'FP&amp;A NFC Mapping'!N:N)</f>
        <v>Engineering and Asset Management</v>
      </c>
    </row>
    <row r="2991" spans="1:10" ht="43.5">
      <c r="A2991" s="178" t="s">
        <v>7369</v>
      </c>
      <c r="B2991" s="178" t="s">
        <v>98</v>
      </c>
      <c r="C2991" s="178" t="s">
        <v>7180</v>
      </c>
      <c r="D2991" s="197" t="s">
        <v>7378</v>
      </c>
      <c r="E2991" s="198" t="s">
        <v>98</v>
      </c>
      <c r="F2991" s="217">
        <v>0</v>
      </c>
      <c r="G2991" s="217">
        <v>0</v>
      </c>
      <c r="H2991" s="217">
        <v>0</v>
      </c>
      <c r="I2991" s="199" t="s">
        <v>7347</v>
      </c>
      <c r="J2991" s="178" t="str">
        <f>_xlfn.XLOOKUP('FP&amp;A FEMA Mapping'!I2991,'FP&amp;A NFC Mapping'!M:M,'FP&amp;A NFC Mapping'!N:N)</f>
        <v>Engineering and Asset Management</v>
      </c>
    </row>
    <row r="2992" spans="1:10" ht="43.5">
      <c r="A2992" s="178" t="s">
        <v>7369</v>
      </c>
      <c r="B2992" s="178" t="s">
        <v>98</v>
      </c>
      <c r="C2992" s="178" t="s">
        <v>7181</v>
      </c>
      <c r="D2992" s="197" t="s">
        <v>7379</v>
      </c>
      <c r="E2992" s="198" t="s">
        <v>98</v>
      </c>
      <c r="F2992" s="217">
        <v>0</v>
      </c>
      <c r="G2992" s="217">
        <v>0</v>
      </c>
      <c r="H2992" s="217">
        <v>0</v>
      </c>
      <c r="I2992" s="199" t="s">
        <v>7347</v>
      </c>
      <c r="J2992" s="178" t="str">
        <f>_xlfn.XLOOKUP('FP&amp;A FEMA Mapping'!I2992,'FP&amp;A NFC Mapping'!M:M,'FP&amp;A NFC Mapping'!N:N)</f>
        <v>Engineering and Asset Management</v>
      </c>
    </row>
    <row r="2993" spans="1:10" ht="43.5">
      <c r="A2993" s="178" t="s">
        <v>7369</v>
      </c>
      <c r="B2993" s="178" t="s">
        <v>98</v>
      </c>
      <c r="C2993" s="178" t="s">
        <v>7182</v>
      </c>
      <c r="D2993" s="197" t="s">
        <v>7380</v>
      </c>
      <c r="E2993" s="198" t="s">
        <v>98</v>
      </c>
      <c r="F2993" s="217">
        <v>0</v>
      </c>
      <c r="G2993" s="217">
        <v>0</v>
      </c>
      <c r="H2993" s="217">
        <v>0</v>
      </c>
      <c r="I2993" s="199" t="s">
        <v>7347</v>
      </c>
      <c r="J2993" s="178" t="str">
        <f>_xlfn.XLOOKUP('FP&amp;A FEMA Mapping'!I2993,'FP&amp;A NFC Mapping'!M:M,'FP&amp;A NFC Mapping'!N:N)</f>
        <v>Engineering and Asset Management</v>
      </c>
    </row>
    <row r="2994" spans="1:10" ht="43.5">
      <c r="A2994" s="178" t="s">
        <v>7369</v>
      </c>
      <c r="B2994" s="178" t="s">
        <v>98</v>
      </c>
      <c r="C2994" s="178" t="s">
        <v>7381</v>
      </c>
      <c r="D2994" s="197" t="s">
        <v>7382</v>
      </c>
      <c r="E2994" s="198" t="s">
        <v>98</v>
      </c>
      <c r="F2994" s="217">
        <v>0</v>
      </c>
      <c r="G2994" s="217">
        <v>0</v>
      </c>
      <c r="H2994" s="217">
        <v>0</v>
      </c>
      <c r="I2994" s="199" t="s">
        <v>7347</v>
      </c>
      <c r="J2994" s="178" t="str">
        <f>_xlfn.XLOOKUP('FP&amp;A FEMA Mapping'!I2994,'FP&amp;A NFC Mapping'!M:M,'FP&amp;A NFC Mapping'!N:N)</f>
        <v>Engineering and Asset Management</v>
      </c>
    </row>
    <row r="2995" spans="1:10" ht="43.5">
      <c r="A2995" s="178" t="s">
        <v>7369</v>
      </c>
      <c r="B2995" s="178" t="s">
        <v>98</v>
      </c>
      <c r="C2995" s="178" t="s">
        <v>7383</v>
      </c>
      <c r="D2995" s="197" t="s">
        <v>7384</v>
      </c>
      <c r="E2995" s="198" t="s">
        <v>98</v>
      </c>
      <c r="F2995" s="217">
        <v>0</v>
      </c>
      <c r="G2995" s="217">
        <v>0</v>
      </c>
      <c r="H2995" s="217">
        <v>0</v>
      </c>
      <c r="I2995" s="199" t="s">
        <v>7347</v>
      </c>
      <c r="J2995" s="178" t="str">
        <f>_xlfn.XLOOKUP('FP&amp;A FEMA Mapping'!I2995,'FP&amp;A NFC Mapping'!M:M,'FP&amp;A NFC Mapping'!N:N)</f>
        <v>Engineering and Asset Management</v>
      </c>
    </row>
    <row r="2996" spans="1:10" ht="43.5">
      <c r="A2996" s="178" t="s">
        <v>7369</v>
      </c>
      <c r="B2996" s="178" t="s">
        <v>98</v>
      </c>
      <c r="C2996" s="178" t="s">
        <v>7385</v>
      </c>
      <c r="D2996" s="197" t="s">
        <v>7386</v>
      </c>
      <c r="E2996" s="198" t="s">
        <v>98</v>
      </c>
      <c r="F2996" s="217">
        <v>0</v>
      </c>
      <c r="G2996" s="217">
        <v>0</v>
      </c>
      <c r="H2996" s="217">
        <v>0</v>
      </c>
      <c r="I2996" s="199" t="s">
        <v>7347</v>
      </c>
      <c r="J2996" s="178" t="str">
        <f>_xlfn.XLOOKUP('FP&amp;A FEMA Mapping'!I2996,'FP&amp;A NFC Mapping'!M:M,'FP&amp;A NFC Mapping'!N:N)</f>
        <v>Engineering and Asset Management</v>
      </c>
    </row>
    <row r="2997" spans="1:10" ht="29.25">
      <c r="A2997" s="178" t="s">
        <v>7369</v>
      </c>
      <c r="B2997" s="178" t="s">
        <v>98</v>
      </c>
      <c r="C2997" s="178" t="s">
        <v>7387</v>
      </c>
      <c r="D2997" s="197" t="s">
        <v>7388</v>
      </c>
      <c r="E2997" s="198" t="s">
        <v>98</v>
      </c>
      <c r="F2997" s="217">
        <v>0</v>
      </c>
      <c r="G2997" s="217">
        <v>0</v>
      </c>
      <c r="H2997" s="217">
        <v>0</v>
      </c>
      <c r="I2997" s="199" t="s">
        <v>7347</v>
      </c>
      <c r="J2997" s="178" t="str">
        <f>_xlfn.XLOOKUP('FP&amp;A FEMA Mapping'!I2997,'FP&amp;A NFC Mapping'!M:M,'FP&amp;A NFC Mapping'!N:N)</f>
        <v>Engineering and Asset Management</v>
      </c>
    </row>
    <row r="2998" spans="1:10" ht="29.25">
      <c r="A2998" s="178" t="s">
        <v>7369</v>
      </c>
      <c r="B2998" s="178" t="s">
        <v>98</v>
      </c>
      <c r="C2998" s="178" t="s">
        <v>7389</v>
      </c>
      <c r="D2998" s="197" t="s">
        <v>7390</v>
      </c>
      <c r="E2998" s="198" t="s">
        <v>98</v>
      </c>
      <c r="F2998" s="217">
        <v>0</v>
      </c>
      <c r="G2998" s="217">
        <v>0</v>
      </c>
      <c r="H2998" s="217">
        <v>0</v>
      </c>
      <c r="I2998" s="199" t="s">
        <v>7347</v>
      </c>
      <c r="J2998" s="178" t="str">
        <f>_xlfn.XLOOKUP('FP&amp;A FEMA Mapping'!I2998,'FP&amp;A NFC Mapping'!M:M,'FP&amp;A NFC Mapping'!N:N)</f>
        <v>Engineering and Asset Management</v>
      </c>
    </row>
    <row r="2999" spans="1:10" ht="43.5">
      <c r="A2999" s="178" t="s">
        <v>7369</v>
      </c>
      <c r="B2999" s="178" t="s">
        <v>98</v>
      </c>
      <c r="C2999" s="178" t="s">
        <v>7391</v>
      </c>
      <c r="D2999" s="197" t="s">
        <v>7392</v>
      </c>
      <c r="E2999" s="198" t="s">
        <v>98</v>
      </c>
      <c r="F2999" s="217">
        <v>0</v>
      </c>
      <c r="G2999" s="217">
        <v>0</v>
      </c>
      <c r="H2999" s="217">
        <v>0</v>
      </c>
      <c r="I2999" s="199" t="s">
        <v>7347</v>
      </c>
      <c r="J2999" s="178" t="str">
        <f>_xlfn.XLOOKUP('FP&amp;A FEMA Mapping'!I2999,'FP&amp;A NFC Mapping'!M:M,'FP&amp;A NFC Mapping'!N:N)</f>
        <v>Engineering and Asset Management</v>
      </c>
    </row>
    <row r="3000" spans="1:10" ht="43.5">
      <c r="A3000" s="178" t="s">
        <v>7369</v>
      </c>
      <c r="B3000" s="178" t="s">
        <v>98</v>
      </c>
      <c r="C3000" s="178" t="s">
        <v>7393</v>
      </c>
      <c r="D3000" s="197" t="s">
        <v>7394</v>
      </c>
      <c r="E3000" s="198" t="s">
        <v>98</v>
      </c>
      <c r="F3000" s="217">
        <v>0</v>
      </c>
      <c r="G3000" s="217">
        <v>0</v>
      </c>
      <c r="H3000" s="217">
        <v>0</v>
      </c>
      <c r="I3000" s="199" t="s">
        <v>7347</v>
      </c>
      <c r="J3000" s="178" t="str">
        <f>_xlfn.XLOOKUP('FP&amp;A FEMA Mapping'!I3000,'FP&amp;A NFC Mapping'!M:M,'FP&amp;A NFC Mapping'!N:N)</f>
        <v>Engineering and Asset Management</v>
      </c>
    </row>
    <row r="3001" spans="1:10" ht="29.25">
      <c r="A3001" s="178" t="s">
        <v>7369</v>
      </c>
      <c r="B3001" s="178" t="s">
        <v>98</v>
      </c>
      <c r="C3001" s="178" t="s">
        <v>7395</v>
      </c>
      <c r="D3001" s="197" t="s">
        <v>7396</v>
      </c>
      <c r="E3001" s="198" t="s">
        <v>98</v>
      </c>
      <c r="F3001" s="217">
        <v>0</v>
      </c>
      <c r="G3001" s="217">
        <v>0</v>
      </c>
      <c r="H3001" s="217">
        <v>0</v>
      </c>
      <c r="I3001" s="199" t="s">
        <v>7347</v>
      </c>
      <c r="J3001" s="178" t="str">
        <f>_xlfn.XLOOKUP('FP&amp;A FEMA Mapping'!I3001,'FP&amp;A NFC Mapping'!M:M,'FP&amp;A NFC Mapping'!N:N)</f>
        <v>Engineering and Asset Management</v>
      </c>
    </row>
    <row r="3002" spans="1:10" ht="29.25">
      <c r="A3002" s="178" t="s">
        <v>7369</v>
      </c>
      <c r="B3002" s="178" t="s">
        <v>98</v>
      </c>
      <c r="C3002" s="178" t="s">
        <v>7397</v>
      </c>
      <c r="D3002" s="197" t="s">
        <v>7398</v>
      </c>
      <c r="E3002" s="198" t="s">
        <v>98</v>
      </c>
      <c r="F3002" s="217">
        <v>0</v>
      </c>
      <c r="G3002" s="217">
        <v>0</v>
      </c>
      <c r="H3002" s="217">
        <v>0</v>
      </c>
      <c r="I3002" s="199" t="s">
        <v>7347</v>
      </c>
      <c r="J3002" s="178" t="str">
        <f>_xlfn.XLOOKUP('FP&amp;A FEMA Mapping'!I3002,'FP&amp;A NFC Mapping'!M:M,'FP&amp;A NFC Mapping'!N:N)</f>
        <v>Engineering and Asset Management</v>
      </c>
    </row>
    <row r="3003" spans="1:10" ht="29.25">
      <c r="A3003" s="178" t="s">
        <v>7369</v>
      </c>
      <c r="B3003" s="178" t="s">
        <v>98</v>
      </c>
      <c r="C3003" s="178" t="s">
        <v>7399</v>
      </c>
      <c r="D3003" s="197" t="s">
        <v>7400</v>
      </c>
      <c r="E3003" s="198" t="s">
        <v>98</v>
      </c>
      <c r="F3003" s="217">
        <v>0</v>
      </c>
      <c r="G3003" s="217">
        <v>0</v>
      </c>
      <c r="H3003" s="217">
        <v>0</v>
      </c>
      <c r="I3003" s="199" t="s">
        <v>7347</v>
      </c>
      <c r="J3003" s="178" t="str">
        <f>_xlfn.XLOOKUP('FP&amp;A FEMA Mapping'!I3003,'FP&amp;A NFC Mapping'!M:M,'FP&amp;A NFC Mapping'!N:N)</f>
        <v>Engineering and Asset Management</v>
      </c>
    </row>
    <row r="3004" spans="1:10" ht="43.5">
      <c r="A3004" s="178" t="s">
        <v>7369</v>
      </c>
      <c r="B3004" s="178" t="s">
        <v>98</v>
      </c>
      <c r="C3004" s="178" t="s">
        <v>7401</v>
      </c>
      <c r="D3004" s="197" t="s">
        <v>7402</v>
      </c>
      <c r="E3004" s="198" t="s">
        <v>98</v>
      </c>
      <c r="F3004" s="217">
        <v>0</v>
      </c>
      <c r="G3004" s="217">
        <v>0</v>
      </c>
      <c r="H3004" s="217">
        <v>0</v>
      </c>
      <c r="I3004" s="199" t="s">
        <v>7347</v>
      </c>
      <c r="J3004" s="178" t="str">
        <f>_xlfn.XLOOKUP('FP&amp;A FEMA Mapping'!I3004,'FP&amp;A NFC Mapping'!M:M,'FP&amp;A NFC Mapping'!N:N)</f>
        <v>Engineering and Asset Management</v>
      </c>
    </row>
    <row r="3005" spans="1:10" ht="43.5">
      <c r="A3005" s="178" t="s">
        <v>7369</v>
      </c>
      <c r="B3005" s="178" t="s">
        <v>98</v>
      </c>
      <c r="C3005" s="178" t="s">
        <v>7403</v>
      </c>
      <c r="D3005" s="197" t="s">
        <v>7404</v>
      </c>
      <c r="E3005" s="198" t="s">
        <v>98</v>
      </c>
      <c r="F3005" s="217">
        <v>0</v>
      </c>
      <c r="G3005" s="217">
        <v>0</v>
      </c>
      <c r="H3005" s="217">
        <v>0</v>
      </c>
      <c r="I3005" s="199" t="s">
        <v>7347</v>
      </c>
      <c r="J3005" s="178" t="str">
        <f>_xlfn.XLOOKUP('FP&amp;A FEMA Mapping'!I3005,'FP&amp;A NFC Mapping'!M:M,'FP&amp;A NFC Mapping'!N:N)</f>
        <v>Engineering and Asset Management</v>
      </c>
    </row>
    <row r="3006" spans="1:10" ht="29.25">
      <c r="A3006" s="178" t="s">
        <v>7369</v>
      </c>
      <c r="B3006" s="178" t="s">
        <v>98</v>
      </c>
      <c r="C3006" s="178" t="s">
        <v>7405</v>
      </c>
      <c r="D3006" s="197" t="s">
        <v>7406</v>
      </c>
      <c r="E3006" s="198" t="s">
        <v>98</v>
      </c>
      <c r="F3006" s="217">
        <v>0</v>
      </c>
      <c r="G3006" s="217">
        <v>0</v>
      </c>
      <c r="H3006" s="217">
        <v>0</v>
      </c>
      <c r="I3006" s="199" t="s">
        <v>7347</v>
      </c>
      <c r="J3006" s="178" t="str">
        <f>_xlfn.XLOOKUP('FP&amp;A FEMA Mapping'!I3006,'FP&amp;A NFC Mapping'!M:M,'FP&amp;A NFC Mapping'!N:N)</f>
        <v>Engineering and Asset Management</v>
      </c>
    </row>
    <row r="3007" spans="1:10" ht="29.25">
      <c r="A3007" s="178" t="s">
        <v>7369</v>
      </c>
      <c r="B3007" s="178" t="s">
        <v>98</v>
      </c>
      <c r="C3007" s="178" t="s">
        <v>7407</v>
      </c>
      <c r="D3007" s="197" t="s">
        <v>7408</v>
      </c>
      <c r="E3007" s="198" t="s">
        <v>98</v>
      </c>
      <c r="F3007" s="217">
        <v>0</v>
      </c>
      <c r="G3007" s="217">
        <v>0</v>
      </c>
      <c r="H3007" s="217">
        <v>0</v>
      </c>
      <c r="I3007" s="199" t="s">
        <v>7347</v>
      </c>
      <c r="J3007" s="178" t="str">
        <f>_xlfn.XLOOKUP('FP&amp;A FEMA Mapping'!I3007,'FP&amp;A NFC Mapping'!M:M,'FP&amp;A NFC Mapping'!N:N)</f>
        <v>Engineering and Asset Management</v>
      </c>
    </row>
    <row r="3008" spans="1:10" ht="29.25">
      <c r="A3008" s="178" t="s">
        <v>7369</v>
      </c>
      <c r="B3008" s="178" t="s">
        <v>98</v>
      </c>
      <c r="C3008" s="178" t="s">
        <v>7409</v>
      </c>
      <c r="D3008" s="197" t="s">
        <v>7410</v>
      </c>
      <c r="E3008" s="198" t="s">
        <v>98</v>
      </c>
      <c r="F3008" s="217">
        <v>0</v>
      </c>
      <c r="G3008" s="217">
        <v>0</v>
      </c>
      <c r="H3008" s="217">
        <v>0</v>
      </c>
      <c r="I3008" s="199" t="s">
        <v>7347</v>
      </c>
      <c r="J3008" s="178" t="str">
        <f>_xlfn.XLOOKUP('FP&amp;A FEMA Mapping'!I3008,'FP&amp;A NFC Mapping'!M:M,'FP&amp;A NFC Mapping'!N:N)</f>
        <v>Engineering and Asset Management</v>
      </c>
    </row>
    <row r="3009" spans="1:10" ht="29.25">
      <c r="A3009" s="178" t="s">
        <v>7369</v>
      </c>
      <c r="B3009" s="178" t="s">
        <v>98</v>
      </c>
      <c r="C3009" s="178" t="s">
        <v>7411</v>
      </c>
      <c r="D3009" s="197" t="s">
        <v>7412</v>
      </c>
      <c r="E3009" s="198" t="s">
        <v>98</v>
      </c>
      <c r="F3009" s="217">
        <v>0</v>
      </c>
      <c r="G3009" s="217">
        <v>0</v>
      </c>
      <c r="H3009" s="217">
        <v>0</v>
      </c>
      <c r="I3009" s="199" t="s">
        <v>7347</v>
      </c>
      <c r="J3009" s="178" t="str">
        <f>_xlfn.XLOOKUP('FP&amp;A FEMA Mapping'!I3009,'FP&amp;A NFC Mapping'!M:M,'FP&amp;A NFC Mapping'!N:N)</f>
        <v>Engineering and Asset Management</v>
      </c>
    </row>
    <row r="3010" spans="1:10" ht="43.5">
      <c r="A3010" s="178" t="s">
        <v>7369</v>
      </c>
      <c r="B3010" s="178" t="s">
        <v>98</v>
      </c>
      <c r="C3010" s="178" t="s">
        <v>7413</v>
      </c>
      <c r="D3010" s="197" t="s">
        <v>7414</v>
      </c>
      <c r="E3010" s="198" t="s">
        <v>98</v>
      </c>
      <c r="F3010" s="217">
        <v>0</v>
      </c>
      <c r="G3010" s="217">
        <v>0</v>
      </c>
      <c r="H3010" s="217">
        <v>0</v>
      </c>
      <c r="I3010" s="199" t="s">
        <v>7347</v>
      </c>
      <c r="J3010" s="178" t="str">
        <f>_xlfn.XLOOKUP('FP&amp;A FEMA Mapping'!I3010,'FP&amp;A NFC Mapping'!M:M,'FP&amp;A NFC Mapping'!N:N)</f>
        <v>Engineering and Asset Management</v>
      </c>
    </row>
    <row r="3011" spans="1:10" ht="43.5">
      <c r="A3011" s="178" t="s">
        <v>7369</v>
      </c>
      <c r="B3011" s="178" t="s">
        <v>98</v>
      </c>
      <c r="C3011" s="178" t="s">
        <v>7415</v>
      </c>
      <c r="D3011" s="197" t="s">
        <v>7416</v>
      </c>
      <c r="E3011" s="198" t="s">
        <v>98</v>
      </c>
      <c r="F3011" s="217">
        <v>0</v>
      </c>
      <c r="G3011" s="217">
        <v>0</v>
      </c>
      <c r="H3011" s="217">
        <v>0</v>
      </c>
      <c r="I3011" s="199" t="s">
        <v>7347</v>
      </c>
      <c r="J3011" s="178" t="str">
        <f>_xlfn.XLOOKUP('FP&amp;A FEMA Mapping'!I3011,'FP&amp;A NFC Mapping'!M:M,'FP&amp;A NFC Mapping'!N:N)</f>
        <v>Engineering and Asset Management</v>
      </c>
    </row>
    <row r="3012" spans="1:10" ht="43.5">
      <c r="A3012" s="178" t="s">
        <v>7369</v>
      </c>
      <c r="B3012" s="178" t="s">
        <v>98</v>
      </c>
      <c r="C3012" s="178" t="s">
        <v>7417</v>
      </c>
      <c r="D3012" s="197" t="s">
        <v>7418</v>
      </c>
      <c r="E3012" s="198" t="s">
        <v>98</v>
      </c>
      <c r="F3012" s="217">
        <v>0</v>
      </c>
      <c r="G3012" s="217">
        <v>0</v>
      </c>
      <c r="H3012" s="217">
        <v>0</v>
      </c>
      <c r="I3012" s="199" t="s">
        <v>7347</v>
      </c>
      <c r="J3012" s="178" t="str">
        <f>_xlfn.XLOOKUP('FP&amp;A FEMA Mapping'!I3012,'FP&amp;A NFC Mapping'!M:M,'FP&amp;A NFC Mapping'!N:N)</f>
        <v>Engineering and Asset Management</v>
      </c>
    </row>
    <row r="3013" spans="1:10" ht="29.25">
      <c r="A3013" s="178" t="s">
        <v>7369</v>
      </c>
      <c r="B3013" s="178" t="s">
        <v>121</v>
      </c>
      <c r="C3013" s="178" t="s">
        <v>7304</v>
      </c>
      <c r="D3013" s="197" t="s">
        <v>7305</v>
      </c>
      <c r="E3013" s="198" t="s">
        <v>121</v>
      </c>
      <c r="F3013" s="217">
        <v>0</v>
      </c>
      <c r="G3013" s="217">
        <v>0</v>
      </c>
      <c r="H3013" s="217">
        <v>0</v>
      </c>
      <c r="I3013" s="199" t="s">
        <v>7347</v>
      </c>
      <c r="J3013" s="178" t="str">
        <f>_xlfn.XLOOKUP('FP&amp;A FEMA Mapping'!I3013,'FP&amp;A NFC Mapping'!M:M,'FP&amp;A NFC Mapping'!N:N)</f>
        <v>Engineering and Asset Management</v>
      </c>
    </row>
    <row r="3014" spans="1:10" ht="29.25">
      <c r="A3014" s="178" t="s">
        <v>7369</v>
      </c>
      <c r="B3014" s="178" t="s">
        <v>121</v>
      </c>
      <c r="C3014" s="178" t="s">
        <v>5442</v>
      </c>
      <c r="D3014" s="197" t="s">
        <v>5443</v>
      </c>
      <c r="E3014" s="198" t="s">
        <v>121</v>
      </c>
      <c r="F3014" s="217">
        <v>0</v>
      </c>
      <c r="G3014" s="217">
        <v>0</v>
      </c>
      <c r="H3014" s="217">
        <v>0</v>
      </c>
      <c r="I3014" s="199" t="s">
        <v>7347</v>
      </c>
      <c r="J3014" s="178" t="str">
        <f>_xlfn.XLOOKUP('FP&amp;A FEMA Mapping'!I3014,'FP&amp;A NFC Mapping'!M:M,'FP&amp;A NFC Mapping'!N:N)</f>
        <v>Engineering and Asset Management</v>
      </c>
    </row>
    <row r="3015" spans="1:10" ht="29.25">
      <c r="A3015" s="178" t="s">
        <v>7369</v>
      </c>
      <c r="B3015" s="178" t="s">
        <v>121</v>
      </c>
      <c r="C3015" s="178" t="s">
        <v>5444</v>
      </c>
      <c r="D3015" s="197" t="s">
        <v>5445</v>
      </c>
      <c r="E3015" s="198" t="s">
        <v>121</v>
      </c>
      <c r="F3015" s="217">
        <v>377037.82000004593</v>
      </c>
      <c r="G3015" s="217">
        <v>377037.82000004593</v>
      </c>
      <c r="H3015" s="217">
        <v>529189.97000000835</v>
      </c>
      <c r="I3015" s="199" t="s">
        <v>7347</v>
      </c>
      <c r="J3015" s="178" t="str">
        <f>_xlfn.XLOOKUP('FP&amp;A FEMA Mapping'!I3015,'FP&amp;A NFC Mapping'!M:M,'FP&amp;A NFC Mapping'!N:N)</f>
        <v>Engineering and Asset Management</v>
      </c>
    </row>
    <row r="3016" spans="1:10" ht="29.25">
      <c r="A3016" s="178" t="s">
        <v>7369</v>
      </c>
      <c r="B3016" s="178" t="s">
        <v>121</v>
      </c>
      <c r="C3016" s="178" t="s">
        <v>5446</v>
      </c>
      <c r="D3016" s="197" t="s">
        <v>5447</v>
      </c>
      <c r="E3016" s="198" t="s">
        <v>121</v>
      </c>
      <c r="F3016" s="217">
        <v>18274.569999999996</v>
      </c>
      <c r="G3016" s="217">
        <v>18274.569999999996</v>
      </c>
      <c r="H3016" s="217">
        <v>2419.1200000000058</v>
      </c>
      <c r="I3016" s="199" t="s">
        <v>7347</v>
      </c>
      <c r="J3016" s="178" t="str">
        <f>_xlfn.XLOOKUP('FP&amp;A FEMA Mapping'!I3016,'FP&amp;A NFC Mapping'!M:M,'FP&amp;A NFC Mapping'!N:N)</f>
        <v>Engineering and Asset Management</v>
      </c>
    </row>
    <row r="3017" spans="1:10" ht="29.25">
      <c r="A3017" s="178" t="s">
        <v>7369</v>
      </c>
      <c r="B3017" s="178" t="s">
        <v>121</v>
      </c>
      <c r="C3017" s="178" t="s">
        <v>5448</v>
      </c>
      <c r="D3017" s="197" t="s">
        <v>5449</v>
      </c>
      <c r="E3017" s="198" t="s">
        <v>121</v>
      </c>
      <c r="F3017" s="217">
        <v>100.56000000000017</v>
      </c>
      <c r="G3017" s="217">
        <v>100.56000000000017</v>
      </c>
      <c r="H3017" s="217">
        <v>124.14000000000021</v>
      </c>
      <c r="I3017" s="199" t="s">
        <v>7347</v>
      </c>
      <c r="J3017" s="178" t="str">
        <f>_xlfn.XLOOKUP('FP&amp;A FEMA Mapping'!I3017,'FP&amp;A NFC Mapping'!M:M,'FP&amp;A NFC Mapping'!N:N)</f>
        <v>Engineering and Asset Management</v>
      </c>
    </row>
    <row r="3018" spans="1:10" ht="29.25">
      <c r="A3018" s="178" t="s">
        <v>7369</v>
      </c>
      <c r="B3018" s="178" t="s">
        <v>121</v>
      </c>
      <c r="C3018" s="178" t="s">
        <v>5450</v>
      </c>
      <c r="D3018" s="197" t="s">
        <v>5451</v>
      </c>
      <c r="E3018" s="198" t="s">
        <v>121</v>
      </c>
      <c r="F3018" s="217">
        <v>264.19</v>
      </c>
      <c r="G3018" s="217">
        <v>264.19</v>
      </c>
      <c r="H3018" s="217">
        <v>-522.3399999999998</v>
      </c>
      <c r="I3018" s="199" t="s">
        <v>7347</v>
      </c>
      <c r="J3018" s="178" t="str">
        <f>_xlfn.XLOOKUP('FP&amp;A FEMA Mapping'!I3018,'FP&amp;A NFC Mapping'!M:M,'FP&amp;A NFC Mapping'!N:N)</f>
        <v>Engineering and Asset Management</v>
      </c>
    </row>
    <row r="3019" spans="1:10" ht="29.25">
      <c r="A3019" s="178" t="s">
        <v>7369</v>
      </c>
      <c r="B3019" s="178" t="s">
        <v>121</v>
      </c>
      <c r="C3019" s="178" t="s">
        <v>5452</v>
      </c>
      <c r="D3019" s="197" t="s">
        <v>5453</v>
      </c>
      <c r="E3019" s="198" t="s">
        <v>121</v>
      </c>
      <c r="F3019" s="217">
        <v>0</v>
      </c>
      <c r="G3019" s="217">
        <v>0</v>
      </c>
      <c r="H3019" s="217">
        <v>0</v>
      </c>
      <c r="I3019" s="199" t="s">
        <v>7347</v>
      </c>
      <c r="J3019" s="178" t="str">
        <f>_xlfn.XLOOKUP('FP&amp;A FEMA Mapping'!I3019,'FP&amp;A NFC Mapping'!M:M,'FP&amp;A NFC Mapping'!N:N)</f>
        <v>Engineering and Asset Management</v>
      </c>
    </row>
    <row r="3020" spans="1:10" ht="29.25">
      <c r="A3020" s="178" t="s">
        <v>7369</v>
      </c>
      <c r="B3020" s="178" t="s">
        <v>121</v>
      </c>
      <c r="C3020" s="178" t="s">
        <v>5454</v>
      </c>
      <c r="D3020" s="197" t="s">
        <v>5455</v>
      </c>
      <c r="E3020" s="198" t="s">
        <v>121</v>
      </c>
      <c r="F3020" s="217">
        <v>27645.57</v>
      </c>
      <c r="G3020" s="217">
        <v>27645.57</v>
      </c>
      <c r="H3020" s="217">
        <v>97632.689999999959</v>
      </c>
      <c r="I3020" s="199" t="s">
        <v>7347</v>
      </c>
      <c r="J3020" s="178" t="str">
        <f>_xlfn.XLOOKUP('FP&amp;A FEMA Mapping'!I3020,'FP&amp;A NFC Mapping'!M:M,'FP&amp;A NFC Mapping'!N:N)</f>
        <v>Engineering and Asset Management</v>
      </c>
    </row>
    <row r="3021" spans="1:10" ht="29.25">
      <c r="A3021" s="178" t="s">
        <v>7369</v>
      </c>
      <c r="B3021" s="178" t="s">
        <v>121</v>
      </c>
      <c r="C3021" s="178" t="s">
        <v>5456</v>
      </c>
      <c r="D3021" s="197" t="s">
        <v>5457</v>
      </c>
      <c r="E3021" s="198" t="s">
        <v>121</v>
      </c>
      <c r="F3021" s="217">
        <v>0</v>
      </c>
      <c r="G3021" s="217">
        <v>0</v>
      </c>
      <c r="H3021" s="217">
        <v>656.16999999999985</v>
      </c>
      <c r="I3021" s="199" t="s">
        <v>7347</v>
      </c>
      <c r="J3021" s="178" t="str">
        <f>_xlfn.XLOOKUP('FP&amp;A FEMA Mapping'!I3021,'FP&amp;A NFC Mapping'!M:M,'FP&amp;A NFC Mapping'!N:N)</f>
        <v>Engineering and Asset Management</v>
      </c>
    </row>
    <row r="3022" spans="1:10" ht="29.25">
      <c r="A3022" s="178" t="s">
        <v>7369</v>
      </c>
      <c r="B3022" s="178" t="s">
        <v>121</v>
      </c>
      <c r="C3022" s="178" t="s">
        <v>5458</v>
      </c>
      <c r="D3022" s="197" t="s">
        <v>5459</v>
      </c>
      <c r="E3022" s="198" t="s">
        <v>121</v>
      </c>
      <c r="F3022" s="217">
        <v>50.28</v>
      </c>
      <c r="G3022" s="217">
        <v>50.28</v>
      </c>
      <c r="H3022" s="217">
        <v>391.31</v>
      </c>
      <c r="I3022" s="199" t="s">
        <v>7347</v>
      </c>
      <c r="J3022" s="178" t="str">
        <f>_xlfn.XLOOKUP('FP&amp;A FEMA Mapping'!I3022,'FP&amp;A NFC Mapping'!M:M,'FP&amp;A NFC Mapping'!N:N)</f>
        <v>Engineering and Asset Management</v>
      </c>
    </row>
    <row r="3023" spans="1:10" ht="29.25">
      <c r="A3023" s="178" t="s">
        <v>7369</v>
      </c>
      <c r="B3023" s="178" t="s">
        <v>121</v>
      </c>
      <c r="C3023" s="178" t="s">
        <v>5460</v>
      </c>
      <c r="D3023" s="197" t="s">
        <v>5461</v>
      </c>
      <c r="E3023" s="198" t="s">
        <v>121</v>
      </c>
      <c r="F3023" s="217">
        <v>0</v>
      </c>
      <c r="G3023" s="217">
        <v>0</v>
      </c>
      <c r="H3023" s="217">
        <v>0</v>
      </c>
      <c r="I3023" s="199" t="s">
        <v>7347</v>
      </c>
      <c r="J3023" s="178" t="str">
        <f>_xlfn.XLOOKUP('FP&amp;A FEMA Mapping'!I3023,'FP&amp;A NFC Mapping'!M:M,'FP&amp;A NFC Mapping'!N:N)</f>
        <v>Engineering and Asset Management</v>
      </c>
    </row>
    <row r="3024" spans="1:10" ht="29.25">
      <c r="A3024" s="178" t="s">
        <v>7369</v>
      </c>
      <c r="B3024" s="178" t="s">
        <v>121</v>
      </c>
      <c r="C3024" s="178" t="s">
        <v>5462</v>
      </c>
      <c r="D3024" s="197" t="s">
        <v>5463</v>
      </c>
      <c r="E3024" s="198" t="s">
        <v>121</v>
      </c>
      <c r="F3024" s="217">
        <v>0</v>
      </c>
      <c r="G3024" s="217">
        <v>0</v>
      </c>
      <c r="H3024" s="217">
        <v>0</v>
      </c>
      <c r="I3024" s="199" t="s">
        <v>7347</v>
      </c>
      <c r="J3024" s="178" t="str">
        <f>_xlfn.XLOOKUP('FP&amp;A FEMA Mapping'!I3024,'FP&amp;A NFC Mapping'!M:M,'FP&amp;A NFC Mapping'!N:N)</f>
        <v>Engineering and Asset Management</v>
      </c>
    </row>
    <row r="3025" spans="1:10" ht="29.25">
      <c r="A3025" s="178" t="s">
        <v>7369</v>
      </c>
      <c r="B3025" s="178" t="s">
        <v>121</v>
      </c>
      <c r="C3025" s="178" t="s">
        <v>5464</v>
      </c>
      <c r="D3025" s="197" t="s">
        <v>5465</v>
      </c>
      <c r="E3025" s="198" t="s">
        <v>121</v>
      </c>
      <c r="F3025" s="217">
        <v>9567.5599999999977</v>
      </c>
      <c r="G3025" s="217">
        <v>9567.5599999999977</v>
      </c>
      <c r="H3025" s="217">
        <v>48860.329999999994</v>
      </c>
      <c r="I3025" s="199" t="s">
        <v>7347</v>
      </c>
      <c r="J3025" s="178" t="str">
        <f>_xlfn.XLOOKUP('FP&amp;A FEMA Mapping'!I3025,'FP&amp;A NFC Mapping'!M:M,'FP&amp;A NFC Mapping'!N:N)</f>
        <v>Engineering and Asset Management</v>
      </c>
    </row>
    <row r="3026" spans="1:10" ht="29.25">
      <c r="A3026" s="178" t="s">
        <v>7369</v>
      </c>
      <c r="B3026" s="178" t="s">
        <v>121</v>
      </c>
      <c r="C3026" s="178" t="s">
        <v>5466</v>
      </c>
      <c r="D3026" s="197" t="s">
        <v>5467</v>
      </c>
      <c r="E3026" s="198" t="s">
        <v>121</v>
      </c>
      <c r="F3026" s="217">
        <v>0</v>
      </c>
      <c r="G3026" s="217">
        <v>0</v>
      </c>
      <c r="H3026" s="217">
        <v>84.18</v>
      </c>
      <c r="I3026" s="199" t="s">
        <v>7347</v>
      </c>
      <c r="J3026" s="178" t="str">
        <f>_xlfn.XLOOKUP('FP&amp;A FEMA Mapping'!I3026,'FP&amp;A NFC Mapping'!M:M,'FP&amp;A NFC Mapping'!N:N)</f>
        <v>Engineering and Asset Management</v>
      </c>
    </row>
    <row r="3027" spans="1:10" ht="29.25">
      <c r="A3027" s="178" t="s">
        <v>7369</v>
      </c>
      <c r="B3027" s="178" t="s">
        <v>121</v>
      </c>
      <c r="C3027" s="178" t="s">
        <v>5468</v>
      </c>
      <c r="D3027" s="197" t="s">
        <v>5469</v>
      </c>
      <c r="E3027" s="198" t="s">
        <v>121</v>
      </c>
      <c r="F3027" s="217">
        <v>0</v>
      </c>
      <c r="G3027" s="217">
        <v>0</v>
      </c>
      <c r="H3027" s="217">
        <v>23.58</v>
      </c>
      <c r="I3027" s="199" t="s">
        <v>7347</v>
      </c>
      <c r="J3027" s="178" t="str">
        <f>_xlfn.XLOOKUP('FP&amp;A FEMA Mapping'!I3027,'FP&amp;A NFC Mapping'!M:M,'FP&amp;A NFC Mapping'!N:N)</f>
        <v>Engineering and Asset Management</v>
      </c>
    </row>
    <row r="3028" spans="1:10" ht="29.25">
      <c r="A3028" s="178" t="s">
        <v>7369</v>
      </c>
      <c r="B3028" s="178" t="s">
        <v>121</v>
      </c>
      <c r="C3028" s="178" t="s">
        <v>5470</v>
      </c>
      <c r="D3028" s="197" t="s">
        <v>5471</v>
      </c>
      <c r="E3028" s="198" t="s">
        <v>121</v>
      </c>
      <c r="F3028" s="217">
        <v>55.27</v>
      </c>
      <c r="G3028" s="217">
        <v>55.27</v>
      </c>
      <c r="H3028" s="217">
        <v>0</v>
      </c>
      <c r="I3028" s="199" t="s">
        <v>7347</v>
      </c>
      <c r="J3028" s="178" t="str">
        <f>_xlfn.XLOOKUP('FP&amp;A FEMA Mapping'!I3028,'FP&amp;A NFC Mapping'!M:M,'FP&amp;A NFC Mapping'!N:N)</f>
        <v>Engineering and Asset Management</v>
      </c>
    </row>
    <row r="3029" spans="1:10" ht="29.25">
      <c r="A3029" s="178" t="s">
        <v>7369</v>
      </c>
      <c r="B3029" s="178" t="s">
        <v>121</v>
      </c>
      <c r="C3029" s="178" t="s">
        <v>5472</v>
      </c>
      <c r="D3029" s="197" t="s">
        <v>5473</v>
      </c>
      <c r="E3029" s="198" t="s">
        <v>121</v>
      </c>
      <c r="F3029" s="217">
        <v>501.34</v>
      </c>
      <c r="G3029" s="217">
        <v>501.34</v>
      </c>
      <c r="H3029" s="217">
        <v>0</v>
      </c>
      <c r="I3029" s="199" t="s">
        <v>7347</v>
      </c>
      <c r="J3029" s="178" t="str">
        <f>_xlfn.XLOOKUP('FP&amp;A FEMA Mapping'!I3029,'FP&amp;A NFC Mapping'!M:M,'FP&amp;A NFC Mapping'!N:N)</f>
        <v>Engineering and Asset Management</v>
      </c>
    </row>
    <row r="3030" spans="1:10" ht="29.25">
      <c r="A3030" s="178" t="s">
        <v>7369</v>
      </c>
      <c r="B3030" s="178" t="s">
        <v>121</v>
      </c>
      <c r="C3030" s="178" t="s">
        <v>5474</v>
      </c>
      <c r="D3030" s="197" t="s">
        <v>5475</v>
      </c>
      <c r="E3030" s="198" t="s">
        <v>121</v>
      </c>
      <c r="F3030" s="217">
        <v>10267.279999999995</v>
      </c>
      <c r="G3030" s="217">
        <v>10267.279999999995</v>
      </c>
      <c r="H3030" s="217">
        <v>23899.559999999979</v>
      </c>
      <c r="I3030" s="199" t="s">
        <v>7347</v>
      </c>
      <c r="J3030" s="178" t="str">
        <f>_xlfn.XLOOKUP('FP&amp;A FEMA Mapping'!I3030,'FP&amp;A NFC Mapping'!M:M,'FP&amp;A NFC Mapping'!N:N)</f>
        <v>Engineering and Asset Management</v>
      </c>
    </row>
    <row r="3031" spans="1:10" ht="29.25">
      <c r="A3031" s="178" t="s">
        <v>7369</v>
      </c>
      <c r="B3031" s="178" t="s">
        <v>121</v>
      </c>
      <c r="C3031" s="178" t="s">
        <v>5476</v>
      </c>
      <c r="D3031" s="197" t="s">
        <v>5477</v>
      </c>
      <c r="E3031" s="198" t="s">
        <v>121</v>
      </c>
      <c r="F3031" s="217">
        <v>-1085.989999999998</v>
      </c>
      <c r="G3031" s="217">
        <v>-1085.989999999998</v>
      </c>
      <c r="H3031" s="217">
        <v>5476.31</v>
      </c>
      <c r="I3031" s="199" t="s">
        <v>7347</v>
      </c>
      <c r="J3031" s="178" t="str">
        <f>_xlfn.XLOOKUP('FP&amp;A FEMA Mapping'!I3031,'FP&amp;A NFC Mapping'!M:M,'FP&amp;A NFC Mapping'!N:N)</f>
        <v>Engineering and Asset Management</v>
      </c>
    </row>
    <row r="3032" spans="1:10" ht="29.25">
      <c r="A3032" s="178" t="s">
        <v>7369</v>
      </c>
      <c r="B3032" s="178" t="s">
        <v>121</v>
      </c>
      <c r="C3032" s="178" t="s">
        <v>5478</v>
      </c>
      <c r="D3032" s="197" t="s">
        <v>5479</v>
      </c>
      <c r="E3032" s="198" t="s">
        <v>121</v>
      </c>
      <c r="F3032" s="217">
        <v>201.12</v>
      </c>
      <c r="G3032" s="217">
        <v>201.12</v>
      </c>
      <c r="H3032" s="217">
        <v>124.01</v>
      </c>
      <c r="I3032" s="199" t="s">
        <v>7347</v>
      </c>
      <c r="J3032" s="178" t="str">
        <f>_xlfn.XLOOKUP('FP&amp;A FEMA Mapping'!I3032,'FP&amp;A NFC Mapping'!M:M,'FP&amp;A NFC Mapping'!N:N)</f>
        <v>Engineering and Asset Management</v>
      </c>
    </row>
    <row r="3033" spans="1:10" ht="29.25">
      <c r="A3033" s="178" t="s">
        <v>7369</v>
      </c>
      <c r="B3033" s="178" t="s">
        <v>121</v>
      </c>
      <c r="C3033" s="178" t="s">
        <v>5480</v>
      </c>
      <c r="D3033" s="197" t="s">
        <v>5481</v>
      </c>
      <c r="E3033" s="198" t="s">
        <v>121</v>
      </c>
      <c r="F3033" s="217">
        <v>551.6400000000001</v>
      </c>
      <c r="G3033" s="217">
        <v>551.6400000000001</v>
      </c>
      <c r="H3033" s="217">
        <v>100.56</v>
      </c>
      <c r="I3033" s="199" t="s">
        <v>7347</v>
      </c>
      <c r="J3033" s="178" t="str">
        <f>_xlfn.XLOOKUP('FP&amp;A FEMA Mapping'!I3033,'FP&amp;A NFC Mapping'!M:M,'FP&amp;A NFC Mapping'!N:N)</f>
        <v>Engineering and Asset Management</v>
      </c>
    </row>
    <row r="3034" spans="1:10" ht="29.25">
      <c r="A3034" s="178" t="s">
        <v>7369</v>
      </c>
      <c r="B3034" s="178" t="s">
        <v>121</v>
      </c>
      <c r="C3034" s="178" t="s">
        <v>5482</v>
      </c>
      <c r="D3034" s="197" t="s">
        <v>5483</v>
      </c>
      <c r="E3034" s="198" t="s">
        <v>121</v>
      </c>
      <c r="F3034" s="217">
        <v>-556</v>
      </c>
      <c r="G3034" s="217">
        <v>-556</v>
      </c>
      <c r="H3034" s="217">
        <v>-2224</v>
      </c>
      <c r="I3034" s="199" t="s">
        <v>7347</v>
      </c>
      <c r="J3034" s="178" t="str">
        <f>_xlfn.XLOOKUP('FP&amp;A FEMA Mapping'!I3034,'FP&amp;A NFC Mapping'!M:M,'FP&amp;A NFC Mapping'!N:N)</f>
        <v>Engineering and Asset Management</v>
      </c>
    </row>
    <row r="3035" spans="1:10" ht="29.25">
      <c r="A3035" s="178" t="s">
        <v>7369</v>
      </c>
      <c r="B3035" s="178" t="s">
        <v>121</v>
      </c>
      <c r="C3035" s="178" t="s">
        <v>5484</v>
      </c>
      <c r="D3035" s="197" t="s">
        <v>5485</v>
      </c>
      <c r="E3035" s="198" t="s">
        <v>121</v>
      </c>
      <c r="F3035" s="217">
        <v>20160.430000000004</v>
      </c>
      <c r="G3035" s="217">
        <v>20160.430000000004</v>
      </c>
      <c r="H3035" s="217">
        <v>28773.91</v>
      </c>
      <c r="I3035" s="199" t="s">
        <v>7347</v>
      </c>
      <c r="J3035" s="178" t="str">
        <f>_xlfn.XLOOKUP('FP&amp;A FEMA Mapping'!I3035,'FP&amp;A NFC Mapping'!M:M,'FP&amp;A NFC Mapping'!N:N)</f>
        <v>Engineering and Asset Management</v>
      </c>
    </row>
    <row r="3036" spans="1:10" ht="29.25">
      <c r="A3036" s="178" t="s">
        <v>7369</v>
      </c>
      <c r="B3036" s="178" t="s">
        <v>121</v>
      </c>
      <c r="C3036" s="178" t="s">
        <v>5486</v>
      </c>
      <c r="D3036" s="197" t="s">
        <v>5487</v>
      </c>
      <c r="E3036" s="198" t="s">
        <v>121</v>
      </c>
      <c r="F3036" s="217">
        <v>4010.72</v>
      </c>
      <c r="G3036" s="217">
        <v>4010.72</v>
      </c>
      <c r="H3036" s="217">
        <v>4345.63</v>
      </c>
      <c r="I3036" s="199" t="s">
        <v>7347</v>
      </c>
      <c r="J3036" s="178" t="str">
        <f>_xlfn.XLOOKUP('FP&amp;A FEMA Mapping'!I3036,'FP&amp;A NFC Mapping'!M:M,'FP&amp;A NFC Mapping'!N:N)</f>
        <v>Engineering and Asset Management</v>
      </c>
    </row>
    <row r="3037" spans="1:10" ht="29.25">
      <c r="A3037" s="178" t="s">
        <v>7369</v>
      </c>
      <c r="B3037" s="178" t="s">
        <v>121</v>
      </c>
      <c r="C3037" s="178" t="s">
        <v>5488</v>
      </c>
      <c r="D3037" s="197" t="s">
        <v>5489</v>
      </c>
      <c r="E3037" s="198" t="s">
        <v>121</v>
      </c>
      <c r="F3037" s="217">
        <v>-317.44</v>
      </c>
      <c r="G3037" s="217">
        <v>-317.44</v>
      </c>
      <c r="H3037" s="217">
        <v>23.58</v>
      </c>
      <c r="I3037" s="199" t="s">
        <v>7347</v>
      </c>
      <c r="J3037" s="178" t="str">
        <f>_xlfn.XLOOKUP('FP&amp;A FEMA Mapping'!I3037,'FP&amp;A NFC Mapping'!M:M,'FP&amp;A NFC Mapping'!N:N)</f>
        <v>Engineering and Asset Management</v>
      </c>
    </row>
    <row r="3038" spans="1:10" ht="29.25">
      <c r="A3038" s="178" t="s">
        <v>7369</v>
      </c>
      <c r="B3038" s="178" t="s">
        <v>121</v>
      </c>
      <c r="C3038" s="178" t="s">
        <v>5490</v>
      </c>
      <c r="D3038" s="197" t="s">
        <v>5491</v>
      </c>
      <c r="E3038" s="198" t="s">
        <v>121</v>
      </c>
      <c r="F3038" s="217">
        <v>-106.66000000000004</v>
      </c>
      <c r="G3038" s="217">
        <v>-106.66000000000004</v>
      </c>
      <c r="H3038" s="217">
        <v>50.28</v>
      </c>
      <c r="I3038" s="199" t="s">
        <v>7347</v>
      </c>
      <c r="J3038" s="178" t="str">
        <f>_xlfn.XLOOKUP('FP&amp;A FEMA Mapping'!I3038,'FP&amp;A NFC Mapping'!M:M,'FP&amp;A NFC Mapping'!N:N)</f>
        <v>Engineering and Asset Management</v>
      </c>
    </row>
    <row r="3039" spans="1:10" ht="29.25">
      <c r="A3039" s="178" t="s">
        <v>7369</v>
      </c>
      <c r="B3039" s="178" t="s">
        <v>121</v>
      </c>
      <c r="C3039" s="178" t="s">
        <v>5492</v>
      </c>
      <c r="D3039" s="197" t="s">
        <v>5493</v>
      </c>
      <c r="E3039" s="198" t="s">
        <v>121</v>
      </c>
      <c r="F3039" s="217">
        <v>0</v>
      </c>
      <c r="G3039" s="217">
        <v>0</v>
      </c>
      <c r="H3039" s="217">
        <v>0</v>
      </c>
      <c r="I3039" s="199" t="s">
        <v>7347</v>
      </c>
      <c r="J3039" s="178" t="str">
        <f>_xlfn.XLOOKUP('FP&amp;A FEMA Mapping'!I3039,'FP&amp;A NFC Mapping'!M:M,'FP&amp;A NFC Mapping'!N:N)</f>
        <v>Engineering and Asset Management</v>
      </c>
    </row>
    <row r="3040" spans="1:10" ht="29.25">
      <c r="A3040" s="178" t="s">
        <v>7369</v>
      </c>
      <c r="B3040" s="178" t="s">
        <v>121</v>
      </c>
      <c r="C3040" s="178" t="s">
        <v>5494</v>
      </c>
      <c r="D3040" s="197" t="s">
        <v>5495</v>
      </c>
      <c r="E3040" s="198" t="s">
        <v>121</v>
      </c>
      <c r="F3040" s="217">
        <v>26606.899999999998</v>
      </c>
      <c r="G3040" s="217">
        <v>26606.899999999998</v>
      </c>
      <c r="H3040" s="217">
        <v>74105.790000000037</v>
      </c>
      <c r="I3040" s="199" t="s">
        <v>7347</v>
      </c>
      <c r="J3040" s="178" t="str">
        <f>_xlfn.XLOOKUP('FP&amp;A FEMA Mapping'!I3040,'FP&amp;A NFC Mapping'!M:M,'FP&amp;A NFC Mapping'!N:N)</f>
        <v>Engineering and Asset Management</v>
      </c>
    </row>
    <row r="3041" spans="1:10" ht="29.25">
      <c r="A3041" s="178" t="s">
        <v>7369</v>
      </c>
      <c r="B3041" s="178" t="s">
        <v>121</v>
      </c>
      <c r="C3041" s="178" t="s">
        <v>5496</v>
      </c>
      <c r="D3041" s="197" t="s">
        <v>5497</v>
      </c>
      <c r="E3041" s="198" t="s">
        <v>121</v>
      </c>
      <c r="F3041" s="217">
        <v>2698.2299999999959</v>
      </c>
      <c r="G3041" s="217">
        <v>2698.2299999999959</v>
      </c>
      <c r="H3041" s="217">
        <v>92083.539999999979</v>
      </c>
      <c r="I3041" s="199" t="s">
        <v>7347</v>
      </c>
      <c r="J3041" s="178" t="str">
        <f>_xlfn.XLOOKUP('FP&amp;A FEMA Mapping'!I3041,'FP&amp;A NFC Mapping'!M:M,'FP&amp;A NFC Mapping'!N:N)</f>
        <v>Engineering and Asset Management</v>
      </c>
    </row>
    <row r="3042" spans="1:10" ht="29.25">
      <c r="A3042" s="178" t="s">
        <v>7369</v>
      </c>
      <c r="B3042" s="178" t="s">
        <v>121</v>
      </c>
      <c r="C3042" s="178" t="s">
        <v>5498</v>
      </c>
      <c r="D3042" s="197" t="s">
        <v>5499</v>
      </c>
      <c r="E3042" s="198" t="s">
        <v>121</v>
      </c>
      <c r="F3042" s="217">
        <v>-1407.16</v>
      </c>
      <c r="G3042" s="217">
        <v>-1407.16</v>
      </c>
      <c r="H3042" s="217">
        <v>174.43</v>
      </c>
      <c r="I3042" s="199" t="s">
        <v>7347</v>
      </c>
      <c r="J3042" s="178" t="str">
        <f>_xlfn.XLOOKUP('FP&amp;A FEMA Mapping'!I3042,'FP&amp;A NFC Mapping'!M:M,'FP&amp;A NFC Mapping'!N:N)</f>
        <v>Engineering and Asset Management</v>
      </c>
    </row>
    <row r="3043" spans="1:10" ht="29.25">
      <c r="A3043" s="178" t="s">
        <v>7369</v>
      </c>
      <c r="B3043" s="178" t="s">
        <v>121</v>
      </c>
      <c r="C3043" s="178" t="s">
        <v>5500</v>
      </c>
      <c r="D3043" s="197" t="s">
        <v>5501</v>
      </c>
      <c r="E3043" s="198" t="s">
        <v>121</v>
      </c>
      <c r="F3043" s="217">
        <v>0</v>
      </c>
      <c r="G3043" s="217">
        <v>0</v>
      </c>
      <c r="H3043" s="217">
        <v>0</v>
      </c>
      <c r="I3043" s="199" t="s">
        <v>7347</v>
      </c>
      <c r="J3043" s="178" t="str">
        <f>_xlfn.XLOOKUP('FP&amp;A FEMA Mapping'!I3043,'FP&amp;A NFC Mapping'!M:M,'FP&amp;A NFC Mapping'!N:N)</f>
        <v>Engineering and Asset Management</v>
      </c>
    </row>
    <row r="3044" spans="1:10" ht="29.25">
      <c r="A3044" s="178" t="s">
        <v>7369</v>
      </c>
      <c r="B3044" s="178" t="s">
        <v>121</v>
      </c>
      <c r="C3044" s="178" t="s">
        <v>5502</v>
      </c>
      <c r="D3044" s="197" t="s">
        <v>5503</v>
      </c>
      <c r="E3044" s="198" t="s">
        <v>121</v>
      </c>
      <c r="F3044" s="217">
        <v>2005.3600000000024</v>
      </c>
      <c r="G3044" s="217">
        <v>2005.3600000000024</v>
      </c>
      <c r="H3044" s="217">
        <v>4304.3000000000029</v>
      </c>
      <c r="I3044" s="199" t="s">
        <v>7347</v>
      </c>
      <c r="J3044" s="178" t="str">
        <f>_xlfn.XLOOKUP('FP&amp;A FEMA Mapping'!I3044,'FP&amp;A NFC Mapping'!M:M,'FP&amp;A NFC Mapping'!N:N)</f>
        <v>Engineering and Asset Management</v>
      </c>
    </row>
    <row r="3045" spans="1:10" ht="29.25">
      <c r="A3045" s="178" t="s">
        <v>7369</v>
      </c>
      <c r="B3045" s="178" t="s">
        <v>121</v>
      </c>
      <c r="C3045" s="178" t="s">
        <v>6604</v>
      </c>
      <c r="D3045" s="197" t="s">
        <v>6605</v>
      </c>
      <c r="E3045" s="198" t="s">
        <v>121</v>
      </c>
      <c r="F3045" s="217">
        <v>645438.41000000015</v>
      </c>
      <c r="G3045" s="217">
        <v>645438.41000000015</v>
      </c>
      <c r="H3045" s="217">
        <v>957196.899999997</v>
      </c>
      <c r="I3045" s="199" t="s">
        <v>7347</v>
      </c>
      <c r="J3045" s="178" t="str">
        <f>_xlfn.XLOOKUP('FP&amp;A FEMA Mapping'!I3045,'FP&amp;A NFC Mapping'!M:M,'FP&amp;A NFC Mapping'!N:N)</f>
        <v>Engineering and Asset Management</v>
      </c>
    </row>
    <row r="3046" spans="1:10" ht="29.25">
      <c r="A3046" s="178" t="s">
        <v>7369</v>
      </c>
      <c r="B3046" s="178" t="s">
        <v>121</v>
      </c>
      <c r="C3046" s="178" t="s">
        <v>6606</v>
      </c>
      <c r="D3046" s="197" t="s">
        <v>6607</v>
      </c>
      <c r="E3046" s="198" t="s">
        <v>121</v>
      </c>
      <c r="F3046" s="217">
        <v>1258528.3299999977</v>
      </c>
      <c r="G3046" s="217">
        <v>1258528.3299999977</v>
      </c>
      <c r="H3046" s="217">
        <v>-52364.740000000282</v>
      </c>
      <c r="I3046" s="199" t="s">
        <v>7347</v>
      </c>
      <c r="J3046" s="178" t="str">
        <f>_xlfn.XLOOKUP('FP&amp;A FEMA Mapping'!I3046,'FP&amp;A NFC Mapping'!M:M,'FP&amp;A NFC Mapping'!N:N)</f>
        <v>Engineering and Asset Management</v>
      </c>
    </row>
    <row r="3047" spans="1:10" ht="29.25">
      <c r="A3047" s="178" t="s">
        <v>7369</v>
      </c>
      <c r="B3047" s="178" t="s">
        <v>121</v>
      </c>
      <c r="C3047" s="178" t="s">
        <v>6608</v>
      </c>
      <c r="D3047" s="197" t="s">
        <v>6609</v>
      </c>
      <c r="E3047" s="198" t="s">
        <v>121</v>
      </c>
      <c r="F3047" s="217">
        <v>1211374.7400000012</v>
      </c>
      <c r="G3047" s="217">
        <v>1211374.7400000012</v>
      </c>
      <c r="H3047" s="217">
        <v>420219.58000000531</v>
      </c>
      <c r="I3047" s="199" t="s">
        <v>7347</v>
      </c>
      <c r="J3047" s="178" t="str">
        <f>_xlfn.XLOOKUP('FP&amp;A FEMA Mapping'!I3047,'FP&amp;A NFC Mapping'!M:M,'FP&amp;A NFC Mapping'!N:N)</f>
        <v>Engineering and Asset Management</v>
      </c>
    </row>
    <row r="3048" spans="1:10" ht="29.25">
      <c r="A3048" s="178" t="s">
        <v>7369</v>
      </c>
      <c r="B3048" s="178" t="s">
        <v>121</v>
      </c>
      <c r="C3048" s="178" t="s">
        <v>6610</v>
      </c>
      <c r="D3048" s="197" t="s">
        <v>6611</v>
      </c>
      <c r="E3048" s="198" t="s">
        <v>121</v>
      </c>
      <c r="F3048" s="217">
        <v>122499.87000000007</v>
      </c>
      <c r="G3048" s="217">
        <v>122499.87000000007</v>
      </c>
      <c r="H3048" s="217">
        <v>198627.70000000004</v>
      </c>
      <c r="I3048" s="199" t="s">
        <v>7347</v>
      </c>
      <c r="J3048" s="178" t="str">
        <f>_xlfn.XLOOKUP('FP&amp;A FEMA Mapping'!I3048,'FP&amp;A NFC Mapping'!M:M,'FP&amp;A NFC Mapping'!N:N)</f>
        <v>Engineering and Asset Management</v>
      </c>
    </row>
    <row r="3049" spans="1:10" ht="29.25">
      <c r="A3049" s="178" t="s">
        <v>7369</v>
      </c>
      <c r="B3049" s="178" t="s">
        <v>121</v>
      </c>
      <c r="C3049" s="178" t="s">
        <v>6612</v>
      </c>
      <c r="D3049" s="197" t="s">
        <v>6613</v>
      </c>
      <c r="E3049" s="198" t="s">
        <v>121</v>
      </c>
      <c r="F3049" s="217">
        <v>761420.54999999946</v>
      </c>
      <c r="G3049" s="217">
        <v>761420.54999999946</v>
      </c>
      <c r="H3049" s="217">
        <v>932225.46999999846</v>
      </c>
      <c r="I3049" s="199" t="s">
        <v>7347</v>
      </c>
      <c r="J3049" s="178" t="str">
        <f>_xlfn.XLOOKUP('FP&amp;A FEMA Mapping'!I3049,'FP&amp;A NFC Mapping'!M:M,'FP&amp;A NFC Mapping'!N:N)</f>
        <v>Engineering and Asset Management</v>
      </c>
    </row>
    <row r="3050" spans="1:10" ht="29.25">
      <c r="A3050" s="178" t="s">
        <v>7369</v>
      </c>
      <c r="B3050" s="178" t="s">
        <v>121</v>
      </c>
      <c r="C3050" s="178" t="s">
        <v>7304</v>
      </c>
      <c r="D3050" s="197" t="s">
        <v>7305</v>
      </c>
      <c r="E3050" s="198" t="s">
        <v>121</v>
      </c>
      <c r="F3050" s="217">
        <v>0</v>
      </c>
      <c r="G3050" s="217">
        <v>0</v>
      </c>
      <c r="H3050" s="217">
        <v>0</v>
      </c>
      <c r="I3050" s="199" t="s">
        <v>7347</v>
      </c>
      <c r="J3050" s="178" t="str">
        <f>_xlfn.XLOOKUP('FP&amp;A FEMA Mapping'!I3050,'FP&amp;A NFC Mapping'!M:M,'FP&amp;A NFC Mapping'!N:N)</f>
        <v>Engineering and Asset Management</v>
      </c>
    </row>
    <row r="3051" spans="1:10" ht="29.25">
      <c r="A3051" s="178" t="s">
        <v>7369</v>
      </c>
      <c r="B3051" s="178" t="s">
        <v>121</v>
      </c>
      <c r="C3051" s="178" t="s">
        <v>7419</v>
      </c>
      <c r="D3051" s="197" t="s">
        <v>7420</v>
      </c>
      <c r="E3051" s="198" t="s">
        <v>121</v>
      </c>
      <c r="F3051" s="217">
        <v>0</v>
      </c>
      <c r="G3051" s="217">
        <v>0</v>
      </c>
      <c r="H3051" s="217">
        <v>0</v>
      </c>
      <c r="I3051" s="199" t="s">
        <v>7347</v>
      </c>
      <c r="J3051" s="178" t="str">
        <f>_xlfn.XLOOKUP('FP&amp;A FEMA Mapping'!I3051,'FP&amp;A NFC Mapping'!M:M,'FP&amp;A NFC Mapping'!N:N)</f>
        <v>Engineering and Asset Management</v>
      </c>
    </row>
    <row r="3052" spans="1:10" ht="29.25">
      <c r="B3052" s="178" t="s">
        <v>179</v>
      </c>
      <c r="E3052" t="s">
        <v>121</v>
      </c>
      <c r="I3052" s="199" t="s">
        <v>7347</v>
      </c>
      <c r="J3052" s="178" t="str">
        <f>_xlfn.XLOOKUP('FP&amp;A FEMA Mapping'!I3052,'FP&amp;A NFC Mapping'!M:M,'FP&amp;A NFC Mapping'!N:N)</f>
        <v>Engineering and Asset Management</v>
      </c>
    </row>
    <row r="3053" spans="1:10">
      <c r="B3053" t="s">
        <v>184</v>
      </c>
      <c r="E3053" t="s">
        <v>135</v>
      </c>
      <c r="I3053" t="s">
        <v>7347</v>
      </c>
      <c r="J3053" s="178" t="str">
        <f>_xlfn.XLOOKUP('FP&amp;A FEMA Mapping'!I3053,'FP&amp;A NFC Mapping'!M:M,'FP&amp;A NFC Mapping'!N:N)</f>
        <v>Engineering and Asset Management</v>
      </c>
    </row>
    <row r="3054" spans="1:10">
      <c r="B3054" t="s">
        <v>178</v>
      </c>
      <c r="E3054" t="s">
        <v>115</v>
      </c>
      <c r="I3054" t="s">
        <v>234</v>
      </c>
      <c r="J3054" s="178" t="str">
        <f>_xlfn.XLOOKUP('FP&amp;A FEMA Mapping'!I3054,'FP&amp;A NFC Mapping'!M:M,'FP&amp;A NFC Mapping'!N:N)</f>
        <v>Corporate Services</v>
      </c>
    </row>
    <row r="3055" spans="1:10">
      <c r="B3055" t="s">
        <v>175</v>
      </c>
      <c r="E3055" t="s">
        <v>100</v>
      </c>
      <c r="I3055" t="s">
        <v>7347</v>
      </c>
      <c r="J3055" s="178" t="str">
        <f>_xlfn.XLOOKUP('FP&amp;A FEMA Mapping'!I3055,'FP&amp;A NFC Mapping'!M:M,'FP&amp;A NFC Mapping'!N:N)</f>
        <v>Engineering and Asset Management</v>
      </c>
    </row>
    <row r="3056" spans="1:10">
      <c r="B3056" t="s">
        <v>195</v>
      </c>
      <c r="E3056" t="s">
        <v>157</v>
      </c>
      <c r="I3056" t="s">
        <v>246</v>
      </c>
      <c r="J3056" s="178" t="str">
        <f>_xlfn.XLOOKUP('FP&amp;A FEMA Mapping'!I3056,'FP&amp;A NFC Mapping'!M:M,'FP&amp;A NFC Mapping'!N:N)</f>
        <v>ITOT</v>
      </c>
    </row>
    <row r="3057" spans="2:10">
      <c r="B3057" t="s">
        <v>189</v>
      </c>
      <c r="E3057" t="s">
        <v>145</v>
      </c>
      <c r="I3057" t="s">
        <v>246</v>
      </c>
      <c r="J3057" s="178" t="str">
        <f>_xlfn.XLOOKUP('FP&amp;A FEMA Mapping'!I3057,'FP&amp;A NFC Mapping'!M:M,'FP&amp;A NFC Mapping'!N:N)</f>
        <v>ITOT</v>
      </c>
    </row>
    <row r="3058" spans="2:10">
      <c r="B3058" t="s">
        <v>180</v>
      </c>
      <c r="E3058" t="s">
        <v>123</v>
      </c>
      <c r="I3058" t="s">
        <v>234</v>
      </c>
      <c r="J3058" s="178" t="str">
        <f>_xlfn.XLOOKUP('FP&amp;A FEMA Mapping'!I3058,'FP&amp;A NFC Mapping'!M:M,'FP&amp;A NFC Mapping'!N:N)</f>
        <v>Corporate Services</v>
      </c>
    </row>
    <row r="3059" spans="2:10">
      <c r="B3059" t="s">
        <v>179</v>
      </c>
      <c r="E3059" t="s">
        <v>121</v>
      </c>
      <c r="I3059" t="s">
        <v>7347</v>
      </c>
      <c r="J3059" s="178" t="str">
        <f>_xlfn.XLOOKUP('FP&amp;A FEMA Mapping'!I3059,'FP&amp;A NFC Mapping'!M:M,'FP&amp;A NFC Mapping'!N:N)</f>
        <v>Engineering and Asset Management</v>
      </c>
    </row>
    <row r="3060" spans="2:10">
      <c r="B3060" t="s">
        <v>181</v>
      </c>
      <c r="E3060" t="s">
        <v>125</v>
      </c>
      <c r="I3060" t="s">
        <v>7347</v>
      </c>
      <c r="J3060" s="178" t="str">
        <f>_xlfn.XLOOKUP('FP&amp;A FEMA Mapping'!I3060,'FP&amp;A NFC Mapping'!M:M,'FP&amp;A NFC Mapping'!N:N)</f>
        <v>Engineering and Asset Management</v>
      </c>
    </row>
    <row r="3061" spans="2:10">
      <c r="B3061" t="s">
        <v>102</v>
      </c>
      <c r="E3061" t="s">
        <v>102</v>
      </c>
      <c r="I3061" t="s">
        <v>7347</v>
      </c>
      <c r="J3061" s="178" t="str">
        <f>_xlfn.XLOOKUP('FP&amp;A FEMA Mapping'!I3061,'FP&amp;A NFC Mapping'!M:M,'FP&amp;A NFC Mapping'!N:N)</f>
        <v>Engineering and Asset Management</v>
      </c>
    </row>
    <row r="3062" spans="2:10">
      <c r="B3062" t="s">
        <v>67</v>
      </c>
      <c r="E3062" t="s">
        <v>67</v>
      </c>
      <c r="I3062" t="s">
        <v>7</v>
      </c>
      <c r="J3062" s="178" t="str">
        <f>_xlfn.XLOOKUP('FP&amp;A FEMA Mapping'!I3062,'FP&amp;A NFC Mapping'!M:M,'FP&amp;A NFC Mapping'!N:N)</f>
        <v>Operations</v>
      </c>
    </row>
    <row r="3063" spans="2:10">
      <c r="B3063" t="s">
        <v>111</v>
      </c>
      <c r="E3063" t="s">
        <v>111</v>
      </c>
      <c r="I3063" t="s">
        <v>234</v>
      </c>
      <c r="J3063" s="178" t="str">
        <f>_xlfn.XLOOKUP('FP&amp;A FEMA Mapping'!I3063,'FP&amp;A NFC Mapping'!M:M,'FP&amp;A NFC Mapping'!N:N)</f>
        <v>Corporate Services</v>
      </c>
    </row>
    <row r="3064" spans="2:10">
      <c r="B3064" t="s">
        <v>113</v>
      </c>
      <c r="E3064" t="s">
        <v>113</v>
      </c>
      <c r="I3064" t="s">
        <v>234</v>
      </c>
      <c r="J3064" s="178" t="str">
        <f>_xlfn.XLOOKUP('FP&amp;A FEMA Mapping'!I3064,'FP&amp;A NFC Mapping'!M:M,'FP&amp;A NFC Mapping'!N:N)</f>
        <v>Corporate Services</v>
      </c>
    </row>
    <row r="3065" spans="2:10">
      <c r="B3065" t="s">
        <v>239</v>
      </c>
      <c r="E3065" t="s">
        <v>239</v>
      </c>
      <c r="I3065" t="s">
        <v>234</v>
      </c>
      <c r="J3065" s="178" t="str">
        <f>_xlfn.XLOOKUP('FP&amp;A FEMA Mapping'!I3065,'FP&amp;A NFC Mapping'!M:M,'FP&amp;A NFC Mapping'!N:N)</f>
        <v>Corporate Services</v>
      </c>
    </row>
    <row r="3066" spans="2:10">
      <c r="B3066" t="s">
        <v>117</v>
      </c>
      <c r="E3066" t="s">
        <v>117</v>
      </c>
      <c r="I3066" t="s">
        <v>7</v>
      </c>
      <c r="J3066" s="178" t="str">
        <f>_xlfn.XLOOKUP('FP&amp;A FEMA Mapping'!I3066,'FP&amp;A NFC Mapping'!M:M,'FP&amp;A NFC Mapping'!N:N)</f>
        <v>Operations</v>
      </c>
    </row>
    <row r="3067" spans="2:10">
      <c r="B3067" t="s">
        <v>119</v>
      </c>
      <c r="E3067" t="s">
        <v>119</v>
      </c>
      <c r="I3067" t="s">
        <v>7</v>
      </c>
      <c r="J3067" s="178" t="str">
        <f>_xlfn.XLOOKUP('FP&amp;A FEMA Mapping'!I3067,'FP&amp;A NFC Mapping'!M:M,'FP&amp;A NFC Mapping'!N:N)</f>
        <v>Operations</v>
      </c>
    </row>
    <row r="3068" spans="2:10">
      <c r="B3068" t="s">
        <v>131</v>
      </c>
      <c r="E3068" t="s">
        <v>131</v>
      </c>
      <c r="I3068" t="s">
        <v>7347</v>
      </c>
      <c r="J3068" s="178" t="str">
        <f>_xlfn.XLOOKUP('FP&amp;A FEMA Mapping'!I3068,'FP&amp;A NFC Mapping'!M:M,'FP&amp;A NFC Mapping'!N:N)</f>
        <v>Engineering and Asset Management</v>
      </c>
    </row>
    <row r="3069" spans="2:10">
      <c r="B3069" t="s">
        <v>92</v>
      </c>
      <c r="E3069" t="s">
        <v>92</v>
      </c>
      <c r="I3069" t="s">
        <v>7347</v>
      </c>
      <c r="J3069" s="178" t="str">
        <f>_xlfn.XLOOKUP('FP&amp;A FEMA Mapping'!I3069,'FP&amp;A NFC Mapping'!M:M,'FP&amp;A NFC Mapping'!N:N)</f>
        <v>Engineering and Asset Management</v>
      </c>
    </row>
    <row r="3070" spans="2:10">
      <c r="B3070" t="s">
        <v>104</v>
      </c>
      <c r="E3070" t="s">
        <v>104</v>
      </c>
      <c r="I3070" t="s">
        <v>7347</v>
      </c>
      <c r="J3070" s="178" t="str">
        <f>_xlfn.XLOOKUP('FP&amp;A FEMA Mapping'!I3070,'FP&amp;A NFC Mapping'!M:M,'FP&amp;A NFC Mapping'!N:N)</f>
        <v>Engineering and Asset Management</v>
      </c>
    </row>
    <row r="3071" spans="2:10">
      <c r="B3071" t="s">
        <v>98</v>
      </c>
      <c r="E3071" t="s">
        <v>98</v>
      </c>
      <c r="I3071" t="s">
        <v>7347</v>
      </c>
      <c r="J3071" s="178" t="str">
        <f>_xlfn.XLOOKUP('FP&amp;A FEMA Mapping'!I3071,'FP&amp;A NFC Mapping'!M:M,'FP&amp;A NFC Mapping'!N:N)</f>
        <v>Engineering and Asset Management</v>
      </c>
    </row>
    <row r="3072" spans="2:10">
      <c r="B3072" t="s">
        <v>94</v>
      </c>
      <c r="E3072" t="s">
        <v>94</v>
      </c>
      <c r="I3072" t="s">
        <v>7347</v>
      </c>
      <c r="J3072" s="178" t="str">
        <f>_xlfn.XLOOKUP('FP&amp;A FEMA Mapping'!I3072,'FP&amp;A NFC Mapping'!M:M,'FP&amp;A NFC Mapping'!N:N)</f>
        <v>Engineering and Asset Management</v>
      </c>
    </row>
    <row r="3073" spans="1:10">
      <c r="B3073" t="s">
        <v>69</v>
      </c>
      <c r="E3073" t="s">
        <v>69</v>
      </c>
      <c r="I3073" t="s">
        <v>7347</v>
      </c>
      <c r="J3073" s="178" t="str">
        <f>_xlfn.XLOOKUP('FP&amp;A FEMA Mapping'!I3073,'FP&amp;A NFC Mapping'!M:M,'FP&amp;A NFC Mapping'!N:N)</f>
        <v>Engineering and Asset Management</v>
      </c>
    </row>
    <row r="3074" spans="1:10">
      <c r="B3074" t="s">
        <v>127</v>
      </c>
      <c r="E3074" t="s">
        <v>127</v>
      </c>
      <c r="I3074" t="s">
        <v>7347</v>
      </c>
      <c r="J3074" s="178" t="str">
        <f>_xlfn.XLOOKUP('FP&amp;A FEMA Mapping'!I3074,'FP&amp;A NFC Mapping'!M:M,'FP&amp;A NFC Mapping'!N:N)</f>
        <v>Engineering and Asset Management</v>
      </c>
    </row>
    <row r="3075" spans="1:10">
      <c r="B3075" t="s">
        <v>173</v>
      </c>
      <c r="E3075" t="s">
        <v>173</v>
      </c>
      <c r="I3075" t="s">
        <v>7347</v>
      </c>
      <c r="J3075" s="178" t="str">
        <f>_xlfn.XLOOKUP('FP&amp;A FEMA Mapping'!I3075,'FP&amp;A NFC Mapping'!M:M,'FP&amp;A NFC Mapping'!N:N)</f>
        <v>Engineering and Asset Management</v>
      </c>
    </row>
    <row r="3076" spans="1:10">
      <c r="B3076" t="s">
        <v>168</v>
      </c>
      <c r="E3076" t="s">
        <v>168</v>
      </c>
      <c r="I3076" t="s">
        <v>7347</v>
      </c>
      <c r="J3076" s="178" t="str">
        <f>_xlfn.XLOOKUP('FP&amp;A FEMA Mapping'!I3076,'FP&amp;A NFC Mapping'!M:M,'FP&amp;A NFC Mapping'!N:N)</f>
        <v>Engineering and Asset Management</v>
      </c>
    </row>
    <row r="3077" spans="1:10">
      <c r="B3077" t="s">
        <v>174</v>
      </c>
      <c r="E3077" t="s">
        <v>174</v>
      </c>
      <c r="I3077" t="s">
        <v>7347</v>
      </c>
      <c r="J3077" s="178" t="str">
        <f>_xlfn.XLOOKUP('FP&amp;A FEMA Mapping'!I3077,'FP&amp;A NFC Mapping'!M:M,'FP&amp;A NFC Mapping'!N:N)</f>
        <v>Engineering and Asset Management</v>
      </c>
    </row>
    <row r="3078" spans="1:10">
      <c r="B3078" t="s">
        <v>177</v>
      </c>
      <c r="E3078" t="s">
        <v>177</v>
      </c>
      <c r="I3078" t="s">
        <v>7347</v>
      </c>
      <c r="J3078" s="178" t="str">
        <f>_xlfn.XLOOKUP('FP&amp;A FEMA Mapping'!I3078,'FP&amp;A NFC Mapping'!M:M,'FP&amp;A NFC Mapping'!N:N)</f>
        <v>Engineering and Asset Management</v>
      </c>
    </row>
    <row r="3079" spans="1:10">
      <c r="B3079" t="s">
        <v>176</v>
      </c>
      <c r="E3079" t="s">
        <v>176</v>
      </c>
      <c r="I3079" t="s">
        <v>7347</v>
      </c>
      <c r="J3079" s="178" t="str">
        <f>_xlfn.XLOOKUP('FP&amp;A FEMA Mapping'!I3079,'FP&amp;A NFC Mapping'!M:M,'FP&amp;A NFC Mapping'!N:N)</f>
        <v>Engineering and Asset Management</v>
      </c>
    </row>
    <row r="3080" spans="1:10">
      <c r="A3080" s="169"/>
      <c r="B3080" s="183" t="s">
        <v>186</v>
      </c>
      <c r="C3080" s="169"/>
      <c r="D3080" s="169"/>
      <c r="E3080" s="183" t="s">
        <v>139</v>
      </c>
      <c r="F3080" s="169"/>
      <c r="G3080" s="169"/>
      <c r="H3080" s="169"/>
      <c r="I3080" s="169" t="s">
        <v>7347</v>
      </c>
      <c r="J3080" s="178" t="str">
        <f>_xlfn.XLOOKUP('FP&amp;A FEMA Mapping'!I3080,'FP&amp;A NFC Mapping'!M:M,'FP&amp;A NFC Mapping'!N:N)</f>
        <v>Engineering and Asset Management</v>
      </c>
    </row>
    <row r="3081" spans="1:10">
      <c r="B3081" t="s">
        <v>191</v>
      </c>
      <c r="E3081" t="s">
        <v>149</v>
      </c>
      <c r="I3081" t="s">
        <v>7347</v>
      </c>
      <c r="J3081" s="178" t="str">
        <f>_xlfn.XLOOKUP('FP&amp;A FEMA Mapping'!I3081,'FP&amp;A NFC Mapping'!M:M,'FP&amp;A NFC Mapping'!N:N)</f>
        <v>Engineering and Asset Management</v>
      </c>
    </row>
  </sheetData>
  <autoFilter ref="A11:J3081" xr:uid="{8FEBF665-3CAA-4843-B4DE-30F32677F23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DA5DC-F8E5-44D3-BE31-57A85E24A9CA}">
  <sheetPr codeName="Sheet6"/>
  <dimension ref="A1:K19"/>
  <sheetViews>
    <sheetView workbookViewId="0">
      <selection activeCell="A19" sqref="A19:XFD19"/>
    </sheetView>
  </sheetViews>
  <sheetFormatPr defaultColWidth="3.5703125" defaultRowHeight="15"/>
  <cols>
    <col min="1" max="1" width="8" customWidth="1"/>
    <col min="3" max="3" width="4.42578125" customWidth="1"/>
    <col min="4" max="4" width="63.5703125" customWidth="1"/>
    <col min="5" max="6" width="16.5703125" customWidth="1"/>
    <col min="7" max="7" width="3.5703125" customWidth="1"/>
    <col min="11" max="11" width="12.42578125" customWidth="1"/>
    <col min="13" max="13" width="4.42578125" bestFit="1" customWidth="1"/>
    <col min="15" max="15" width="4.5703125" customWidth="1"/>
    <col min="16" max="16" width="5.42578125" customWidth="1"/>
    <col min="17" max="17" width="9.42578125" customWidth="1"/>
  </cols>
  <sheetData>
    <row r="1" spans="1:2">
      <c r="A1">
        <v>19</v>
      </c>
      <c r="B1">
        <v>16384</v>
      </c>
    </row>
    <row r="19" spans="1:11" s="2" customFormat="1">
      <c r="A19" s="1"/>
      <c r="B19" s="3"/>
      <c r="C19" s="5"/>
      <c r="D19" s="9"/>
      <c r="E19" s="4"/>
      <c r="F19" s="10"/>
      <c r="G19" s="6"/>
      <c r="H19" s="1"/>
      <c r="I19" s="8"/>
      <c r="K19"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38508-4C7C-4476-BF68-7E486A4A4072}">
  <sheetPr codeName="Sheet7"/>
  <dimension ref="A1:O19"/>
  <sheetViews>
    <sheetView workbookViewId="0">
      <selection activeCell="A19" sqref="A19:XFD19"/>
    </sheetView>
  </sheetViews>
  <sheetFormatPr defaultColWidth="3.5703125" defaultRowHeight="15"/>
  <cols>
    <col min="1" max="1" width="8" customWidth="1"/>
    <col min="3" max="3" width="4.42578125" customWidth="1"/>
    <col min="4" max="4" width="63.5703125" customWidth="1"/>
    <col min="5" max="6" width="16.5703125" customWidth="1"/>
    <col min="7" max="7" width="3.5703125" customWidth="1"/>
    <col min="11" max="11" width="12.42578125" customWidth="1"/>
    <col min="13" max="13" width="4.42578125" bestFit="1" customWidth="1"/>
    <col min="15" max="15" width="39" customWidth="1"/>
    <col min="16" max="16" width="5.42578125" customWidth="1"/>
    <col min="17" max="17" width="9.42578125" customWidth="1"/>
  </cols>
  <sheetData>
    <row r="1" spans="1:2">
      <c r="A1">
        <v>19</v>
      </c>
      <c r="B1">
        <v>16384</v>
      </c>
    </row>
    <row r="19" spans="1:15" s="2" customFormat="1" ht="13.15" customHeight="1">
      <c r="A19" s="1"/>
      <c r="B19" s="3"/>
      <c r="C19" s="5"/>
      <c r="D19" s="9"/>
      <c r="E19" s="4"/>
      <c r="F19" s="10"/>
      <c r="G19" s="6"/>
      <c r="H19" s="1"/>
      <c r="I19" s="8"/>
      <c r="K19" s="7"/>
      <c r="O19"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6147410072B24E8971A7833F512794" ma:contentTypeVersion="8" ma:contentTypeDescription="Create a new document." ma:contentTypeScope="" ma:versionID="d536c360ce8fcc636e750ba3cfebd795">
  <xsd:schema xmlns:xsd="http://www.w3.org/2001/XMLSchema" xmlns:xs="http://www.w3.org/2001/XMLSchema" xmlns:p="http://schemas.microsoft.com/office/2006/metadata/properties" xmlns:ns2="fe28e1fd-da63-446d-84ab-57fbb31608bb" targetNamespace="http://schemas.microsoft.com/office/2006/metadata/properties" ma:root="true" ma:fieldsID="eb4158ad1d679963b8ce42e0850ae97b" ns2:_="">
    <xsd:import namespace="fe28e1fd-da63-446d-84ab-57fbb31608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uedate" minOccurs="0"/>
                <xsd:element ref="ns2:Department" minOccurs="0"/>
                <xsd:element ref="ns2:ExhibitNumber" minOccurs="0"/>
                <xsd:element ref="ns2:Exhibit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8e1fd-da63-446d-84ab-57fbb3160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uedate" ma:index="12" nillable="true" ma:displayName="Due date " ma:description="This represents the due date " ma:format="DateOnly" ma:internalName="Duedate">
      <xsd:simpleType>
        <xsd:restriction base="dms:DateTime"/>
      </xsd:simpleType>
    </xsd:element>
    <xsd:element name="Department" ma:index="13" nillable="true" ma:displayName="Department" ma:format="Dropdown" ma:internalName="Department">
      <xsd:complexType>
        <xsd:complexContent>
          <xsd:extension base="dms:MultiChoice">
            <xsd:sequence>
              <xsd:element name="Value" maxOccurs="unbounded" minOccurs="0" nillable="true">
                <xsd:simpleType>
                  <xsd:restriction base="dms:Choice">
                    <xsd:enumeration value="Capital Programs"/>
                    <xsd:enumeration value="Compliance"/>
                    <xsd:enumeration value="Corporate Services"/>
                    <xsd:enumeration value="Customer Experience"/>
                    <xsd:enumeration value="Emergency Preparedness"/>
                    <xsd:enumeration value="Facilities"/>
                    <xsd:enumeration value="Finance"/>
                    <xsd:enumeration value="Fleet"/>
                    <xsd:enumeration value="HSE"/>
                    <xsd:enumeration value="HR"/>
                    <xsd:enumeration value="IT OT"/>
                    <xsd:enumeration value="LEgal"/>
                    <xsd:enumeration value="Operations"/>
                    <xsd:enumeration value="Procurement &amp; Supply"/>
                    <xsd:enumeration value="Rate Design"/>
                    <xsd:enumeration value="Regulatory"/>
                    <xsd:enumeration value="Load Forecast"/>
                  </xsd:restriction>
                </xsd:simpleType>
              </xsd:element>
            </xsd:sequence>
          </xsd:extension>
        </xsd:complexContent>
      </xsd:complexType>
    </xsd:element>
    <xsd:element name="ExhibitNumber" ma:index="14" nillable="true" ma:displayName="Exhibit Number" ma:format="Dropdown" ma:internalName="ExhibitNumber">
      <xsd:simpleType>
        <xsd:restriction base="dms:Text">
          <xsd:maxLength value="255"/>
        </xsd:restriction>
      </xsd:simpleType>
    </xsd:element>
    <xsd:element name="ExhibitNo_x002e_" ma:index="15" nillable="true" ma:displayName="Exhibit No. " ma:format="Dropdown" ma:internalName="ExhibitNo_x002e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S U t k X A Y q j Q u k A A A A 9 g A A A B I A H A B D b 2 5 m a W c v U G F j a 2 F n Z S 5 4 b W w g o h g A K K A U A A A A A A A A A A A A A A A A A A A A A A A A A A A A h Y 8 x D o I w G I W v Q r r T l q r R k F I G V 0 l M i M a 1 K R U a 4 c f Q Y r m b g 0 f y C m I U d X N 8 3 / u G 9 + 7 X G 0 + H p g 4 u u r O m h Q R F m K J A g 2 o L A 2 W C e n c M V y g V f C v V S Z Y 6 G G W w 8 W C L B F X O n W N C v P f Y z 3 D b l Y R R G p F D t s l V p R u J P r L 5 L 4 c G r J O g N B J 8 / x o j G I 4 W F M / Z E l N O J s g z A 1 + B j X u f 7 Q / k 6 7 5 2 f a e F h n C X c z J F T t 4 f x A N Q S w M E F A A C A A g A S U t k 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l L Z F w o i k e 4 D g A A A B E A A A A T A B w A R m 9 y b X V s Y X M v U 2 V j d G l v b j E u b S C i G A A o o B Q A A A A A A A A A A A A A A A A A A A A A A A A A A A A r T k 0 u y c z P U w i G 0 I b W A F B L A Q I t A B Q A A g A I A E l L Z F w G K o 0 L p A A A A P Y A A A A S A A A A A A A A A A A A A A A A A A A A A A B D b 2 5 m a W c v U G F j a 2 F n Z S 5 4 b W x Q S w E C L Q A U A A I A C A B J S 2 R c D 8 r p q 6 Q A A A D p A A A A E w A A A A A A A A A A A A A A A A D w A A A A W 0 N v b n R l b n R f V H l w Z X N d L n h t b F B L A Q I t A B Q A A g A I A E l L Z F 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k o 4 D y p x H + k W H t 2 5 H x 1 u T I Q A A A A A C A A A A A A A Q Z g A A A A E A A C A A A A D h Q U D K / u l e k b Y x b o M v d D y p F u o g l / 8 Z S m F f 4 c f K b l x H n A A A A A A O g A A A A A I A A C A A A A A W t A 1 Z z v T K E G h d y 4 J r w M v 0 g E v t r z 8 / a F 0 r M D O G m u + S A l A A A A D v q N 6 F P 0 p 1 o 0 n Y h Y U g 5 j X h m g h K g V O G g w G 1 Z T e C O l U x 1 v V 7 M 4 B W T B / o 6 S l 7 s 1 X C c W I U 3 o c R X w Y Z U j A A z E U g w / p 6 0 d P s a b l R P E P V A x T i 6 i / E m U A A A A A 5 1 Z G C f Y o 4 7 z i I u h S W O 0 D E 5 d Q l T d H h C / J O W 9 L 7 X J V v e x A W m p C r K Y H o t v Y N s X / 7 r g e p N z 0 o 3 I f i 9 M r L e i j F o S A 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uedate xmlns="fe28e1fd-da63-446d-84ab-57fbb31608bb" xsi:nil="true"/>
    <Department xmlns="fe28e1fd-da63-446d-84ab-57fbb31608bb" xsi:nil="true"/>
    <ExhibitNo_x002e_ xmlns="fe28e1fd-da63-446d-84ab-57fbb31608bb" xsi:nil="true"/>
    <ExhibitNumber xmlns="fe28e1fd-da63-446d-84ab-57fbb31608bb" xsi:nil="true"/>
  </documentManagement>
</p:properties>
</file>

<file path=customXml/itemProps1.xml><?xml version="1.0" encoding="utf-8"?>
<ds:datastoreItem xmlns:ds="http://schemas.openxmlformats.org/officeDocument/2006/customXml" ds:itemID="{6E793792-3F1A-43B7-8B6D-124C53203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28e1fd-da63-446d-84ab-57fbb3160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764506-73AA-4193-A2F9-D7B8368DF646}">
  <ds:schemaRefs>
    <ds:schemaRef ds:uri="http://schemas.microsoft.com/DataMashup"/>
  </ds:schemaRefs>
</ds:datastoreItem>
</file>

<file path=customXml/itemProps3.xml><?xml version="1.0" encoding="utf-8"?>
<ds:datastoreItem xmlns:ds="http://schemas.openxmlformats.org/officeDocument/2006/customXml" ds:itemID="{492F1664-6D05-4D9E-92A4-759CF5496DF5}">
  <ds:schemaRefs>
    <ds:schemaRef ds:uri="http://schemas.microsoft.com/sharepoint/v3/contenttype/forms"/>
  </ds:schemaRefs>
</ds:datastoreItem>
</file>

<file path=customXml/itemProps4.xml><?xml version="1.0" encoding="utf-8"?>
<ds:datastoreItem xmlns:ds="http://schemas.openxmlformats.org/officeDocument/2006/customXml" ds:itemID="{E1BBA446-D6D5-4C9D-A34C-E27F78EC89DC}">
  <ds:schemaRefs>
    <ds:schemaRef ds:uri="http://purl.org/dc/elements/1.1/"/>
    <ds:schemaRef ds:uri="http://purl.org/dc/terms/"/>
    <ds:schemaRef ds:uri="http://schemas.microsoft.com/office/2006/metadata/properties"/>
    <ds:schemaRef ds:uri="fe28e1fd-da63-446d-84ab-57fbb31608bb"/>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3.1 - Summary</vt:lpstr>
      <vt:lpstr>3.2 - Imp Port - Summary</vt:lpstr>
      <vt:lpstr>3.3 - Imp Port - Total Capital</vt:lpstr>
      <vt:lpstr>3.4 - PSP Funds Reallocation</vt:lpstr>
      <vt:lpstr>Imp. Programs Rationale</vt:lpstr>
      <vt:lpstr>FP&amp;A NFC Mapping</vt:lpstr>
      <vt:lpstr>FP&amp;A FEMA Mapping</vt:lpstr>
      <vt:lpstr>UPSLIDE_UndoFormatting</vt:lpstr>
      <vt:lpstr>UPSLIDE_Undo</vt:lpstr>
      <vt:lpstr>'3.1 - Summary'!Print_Area</vt:lpstr>
      <vt:lpstr>'3.2 - Imp Port - Summary'!Print_Area</vt:lpstr>
      <vt:lpstr>'3.4 - PSP Funds Reallocation'!Print_Area</vt:lpstr>
      <vt:lpstr>'3.2 - Imp Port -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X Garcia Lopez</dc:creator>
  <cp:keywords/>
  <dc:description/>
  <cp:lastModifiedBy>Amanda Walters</cp:lastModifiedBy>
  <cp:revision/>
  <dcterms:created xsi:type="dcterms:W3CDTF">2020-10-26T15:34:35Z</dcterms:created>
  <dcterms:modified xsi:type="dcterms:W3CDTF">2026-03-24T22:41:52Z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0x010100B26147410072B24E8971A7833F512794</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519100</vt:r8>
  </property>
  <property fmtid="{D5CDD505-2E9C-101B-9397-08002B2CF9AE}" pid="8" name="MediaServiceImageTags">
    <vt:lpwstr/>
  </property>
</Properties>
</file>