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generapr1-my.sharepoint.com/personal/victor_rodriguez_genera-pr_com/Documents/Desktop/DASHBOARD VICTOR/DASHBOARD NUEVO AÑOS FISCALES ANTERIORES/"/>
    </mc:Choice>
  </mc:AlternateContent>
  <xr:revisionPtr revIDLastSave="0" documentId="8_{68501D1C-52FD-4F7F-A528-5C3AC9E8F298}" xr6:coauthVersionLast="47" xr6:coauthVersionMax="47" xr10:uidLastSave="{00000000-0000-0000-0000-000000000000}"/>
  <bookViews>
    <workbookView xWindow="-108" yWindow="-108" windowWidth="23256" windowHeight="13896" xr2:uid="{EE24D823-C083-4358-A201-C18EEFF0C383}"/>
  </bookViews>
  <sheets>
    <sheet name="KPI DASHBOARD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6" i="1" l="1"/>
  <c r="E6" i="1"/>
  <c r="H6" i="1"/>
  <c r="K6" i="1"/>
  <c r="A11" i="1"/>
  <c r="C11" i="1"/>
  <c r="E11" i="1"/>
  <c r="G11" i="1"/>
  <c r="I11" i="1"/>
  <c r="K11" i="1"/>
  <c r="M11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B18" i="1"/>
  <c r="C18" i="1"/>
  <c r="D18" i="1"/>
  <c r="E18" i="1"/>
  <c r="F18" i="1"/>
  <c r="H18" i="1"/>
  <c r="I18" i="1"/>
  <c r="J18" i="1"/>
  <c r="K18" i="1"/>
  <c r="L18" i="1"/>
  <c r="M18" i="1"/>
  <c r="N18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</calcChain>
</file>

<file path=xl/sharedStrings.xml><?xml version="1.0" encoding="utf-8"?>
<sst xmlns="http://schemas.openxmlformats.org/spreadsheetml/2006/main" count="53" uniqueCount="53">
  <si>
    <t>Represents 100 full-time employees working 40 hrs/week for 50 weeks</t>
  </si>
  <si>
    <t>200,000 Factor</t>
  </si>
  <si>
    <t>Fatalities / Total Active Employees         Shows the proportion of deaths in relation to the total number of active employees.</t>
  </si>
  <si>
    <t>Fatalities Rate</t>
  </si>
  <si>
    <t>(Lost/Restricted Days × 200,000) / Total Hours Worked      Reflects the total impact of injuries by measuring the number of lost or restricted workdays relative to hours worked.</t>
  </si>
  <si>
    <t>Severity Rate</t>
  </si>
  <si>
    <t>(DART Cases × 200,000) / Total Hours Worked   Indicates the rate of more serious incidents that result in days away from work, restricted duties, or job transfers.</t>
  </si>
  <si>
    <t>DART Rate</t>
  </si>
  <si>
    <t>(Recordable Injuries &amp; Illnesses × 200,000) / Total Hours Worked    Measures the total number of OSHA-recordable injuries and illnesses</t>
  </si>
  <si>
    <t>TRIR (Total Recordable Incident Rate)</t>
  </si>
  <si>
    <t>KPI DEFINITIONS &amp; FORMULAS</t>
  </si>
  <si>
    <t>EMPLOYEES</t>
  </si>
  <si>
    <t>HOURS WORKED</t>
  </si>
  <si>
    <t>NEAR MISSES (#)</t>
  </si>
  <si>
    <t>RECORDABLE INCIDENTS (#)</t>
  </si>
  <si>
    <t>FATALITIES RATE (Monthly)</t>
  </si>
  <si>
    <t>SEVERITY RATE (Monthly)</t>
  </si>
  <si>
    <t>DART RATE (Monthly)</t>
  </si>
  <si>
    <t>TRIR (Monthly)</t>
  </si>
  <si>
    <t>YTD</t>
  </si>
  <si>
    <t>JUN</t>
  </si>
  <si>
    <t>MAY</t>
  </si>
  <si>
    <t>APR</t>
  </si>
  <si>
    <t>MAR</t>
  </si>
  <si>
    <t>FEB</t>
  </si>
  <si>
    <t>JAN</t>
  </si>
  <si>
    <t>DEC</t>
  </si>
  <si>
    <t>NOV</t>
  </si>
  <si>
    <t>OCT</t>
  </si>
  <si>
    <t>SEP</t>
  </si>
  <si>
    <t>AUG</t>
  </si>
  <si>
    <t>JUL</t>
  </si>
  <si>
    <t>KPI METRIC</t>
  </si>
  <si>
    <t>MONTHLY KPI TREND</t>
  </si>
  <si>
    <t>TOTAL ACCIDENTS</t>
  </si>
  <si>
    <t>TOTAL INCIDENTS</t>
  </si>
  <si>
    <t>NEAR MISSES</t>
  </si>
  <si>
    <t>LOST/RESTRICTED DAYS</t>
  </si>
  <si>
    <t>FATALITIES</t>
  </si>
  <si>
    <t>DART CASES</t>
  </si>
  <si>
    <t>RECORDABLE INCIDENTS</t>
  </si>
  <si>
    <t>YTD EVENT SUMMARY</t>
  </si>
  <si>
    <t>Fatalities / Total Active Employees</t>
  </si>
  <si>
    <t>(Lost/Restricted Days × 200,000) / Total Hours Worked</t>
  </si>
  <si>
    <t>(DART Cases × 200,000) / Total Hours Worked</t>
  </si>
  <si>
    <t>(Recordable Incidents × 200,000) / Total Hours Worked</t>
  </si>
  <si>
    <t>FATALITIES
RATE</t>
  </si>
  <si>
    <t>SEVERITY RATE
(Lost Days Rate)</t>
  </si>
  <si>
    <t>DART RATE
(Days Away/
Restricted/Transfer)</t>
  </si>
  <si>
    <t>TRIR
(Total Recordable
Incident Rate)</t>
  </si>
  <si>
    <t>YEAR-TO-DATE KPI SCORECARD</t>
  </si>
  <si>
    <t>Fiscal Year: July 2025 - June 2026  |  Updated: April 2026</t>
  </si>
  <si>
    <t>OSHA SAFETY KPI DASHBOARD - GENERA 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</si>
</sst>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"/>
    </font>
    <font>
      <sz val="10"/>
      <color rgb="FF1B2A4A"/>
      <name val="Arial"/>
      <charset val="1"/>
    </font>
    <font>
      <b/>
      <sz val="10"/>
      <color rgb="FF1B2A4A"/>
      <name val="Arial"/>
      <charset val="1"/>
    </font>
    <font>
      <sz val="10"/>
      <color rgb="FF1B2A4A"/>
      <name val="Arial"/>
      <family val="2"/>
      <charset val="1"/>
    </font>
    <font>
      <b/>
      <sz val="12"/>
      <color rgb="FFFFFFFF"/>
      <name val="Arial"/>
      <charset val="1"/>
    </font>
    <font>
      <b/>
      <sz val="11"/>
      <color rgb="FFFFFFFF"/>
      <name val="Arial"/>
      <charset val="1"/>
    </font>
    <font>
      <b/>
      <sz val="16"/>
      <color rgb="FF1B2A4A"/>
      <name val="Arial"/>
      <charset val="1"/>
    </font>
    <font>
      <b/>
      <sz val="8"/>
      <color rgb="FF1B2A4A"/>
      <name val="Arial"/>
      <charset val="1"/>
    </font>
    <font>
      <sz val="7"/>
      <color rgb="FF7F8C8D"/>
      <name val="Arial"/>
      <charset val="1"/>
    </font>
    <font>
      <b/>
      <sz val="20"/>
      <color rgb="FF1B2A4A"/>
      <name val="Arial"/>
      <charset val="1"/>
    </font>
    <font>
      <b/>
      <sz val="9"/>
      <color rgb="FF1B2A4A"/>
      <name val="Arial"/>
      <charset val="1"/>
    </font>
    <font>
      <b/>
      <sz val="13"/>
      <color rgb="FFFFFFFF"/>
      <name val="Arial"/>
      <charset val="1"/>
    </font>
    <font>
      <b/>
      <sz val="10"/>
      <color rgb="FFFFFFFF"/>
      <name val="Arial"/>
      <charset val="1"/>
    </font>
    <font>
      <b/>
      <sz val="16"/>
      <color rgb="FFFFFFFF"/>
      <name val="Arial"/>
      <charset val="1"/>
    </font>
  </fonts>
  <fills count="8">
    <fill>
      <patternFill patternType="none"/>
    </fill>
    <fill>
      <patternFill patternType="gray125"/>
    </fill>
    <fill>
      <patternFill patternType="solid">
        <fgColor rgb="FFF5F6FA"/>
        <bgColor rgb="FFF5F9F0"/>
      </patternFill>
    </fill>
    <fill>
      <patternFill patternType="solid">
        <fgColor rgb="FF34495E"/>
        <bgColor rgb="FF2C3E6B"/>
      </patternFill>
    </fill>
    <fill>
      <patternFill patternType="solid">
        <fgColor theme="0" tint="-4.9989318521683403E-2"/>
        <bgColor rgb="FFF5F6FA"/>
      </patternFill>
    </fill>
    <fill>
      <patternFill patternType="solid">
        <fgColor rgb="FF2C3E6B"/>
        <bgColor rgb="FF34495E"/>
      </patternFill>
    </fill>
    <fill>
      <patternFill patternType="solid">
        <fgColor rgb="FFEBF5FB"/>
        <bgColor rgb="FFF2F2F2"/>
      </patternFill>
    </fill>
    <fill>
      <patternFill patternType="solid">
        <fgColor rgb="FF1B2A4A"/>
        <bgColor rgb="FF10243E"/>
      </patternFill>
    </fill>
  </fills>
  <borders count="3">
    <border>
      <left/>
      <right/>
      <top/>
      <bottom/>
      <diagonal/>
    </border>
    <border>
      <left style="thin">
        <color rgb="FFD5D8DC"/>
      </left>
      <right/>
      <top style="thin">
        <color rgb="FFD5D8DC"/>
      </top>
      <bottom style="thin">
        <color rgb="FFD5D8DC"/>
      </bottom>
      <diagonal/>
    </border>
    <border>
      <left style="thin">
        <color rgb="FFD5D8DC"/>
      </left>
      <right style="thin">
        <color rgb="FFD5D8DC"/>
      </right>
      <top style="thin">
        <color rgb="FFD5D8DC"/>
      </top>
      <bottom style="thin">
        <color rgb="FFD5D8DC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4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ASHBOARD%20DEPARTAMENTO%20DE%20SALUD%20OCUPACIONAL%20A&#209;O%20FISCAL%202025-2026.xlsx" TargetMode="External"/><Relationship Id="rId2" Type="http://schemas.openxmlformats.org/officeDocument/2006/relationships/externalLinkPath" Target="https://generapr1-my.sharepoint.com/personal/victor_rodriguez_genera-pr_com/Documents/Desktop/DASHBOARD%20VICTOR/DASHBOARD%20DEPARTAMENTO%20DE%20SALUD%20OCUPACIONAL%20A&#209;O%20FISCAL%202025-2026.xlsx" TargetMode="External"/><Relationship Id="rId1" Type="http://schemas.openxmlformats.org/officeDocument/2006/relationships/externalLinkPath" Target="/personal/victor_rodriguez_genera-pr_com/Documents/Desktop/DASHBOARD%20VICTOR/DASHBOARD%20DEPARTAMENTO%20DE%20SALUD%20OCUPACIONAL%20A&#209;O%20FISCAL%202025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ECUTIVE SUMMARY"/>
      <sheetName val="ANALISIS REGISTRO"/>
      <sheetName val="ENFERMERIA"/>
      <sheetName val="REGISTRO ACCIDENTES E INCIDENTE"/>
      <sheetName val="DATA INPUT"/>
    </sheetNames>
    <sheetDataSet>
      <sheetData sheetId="0"/>
      <sheetData sheetId="1"/>
      <sheetData sheetId="2"/>
      <sheetData sheetId="3"/>
      <sheetData sheetId="4">
        <row r="4">
          <cell r="B4">
            <v>714</v>
          </cell>
          <cell r="C4">
            <v>696</v>
          </cell>
          <cell r="D4">
            <v>691</v>
          </cell>
          <cell r="E4">
            <v>686</v>
          </cell>
          <cell r="F4">
            <v>695</v>
          </cell>
          <cell r="G4">
            <v>692</v>
          </cell>
          <cell r="H4">
            <v>695</v>
          </cell>
          <cell r="I4">
            <v>707</v>
          </cell>
          <cell r="J4">
            <v>697</v>
          </cell>
          <cell r="K4">
            <v>706</v>
          </cell>
          <cell r="N4">
            <v>697.9</v>
          </cell>
        </row>
        <row r="5">
          <cell r="B5">
            <v>123093</v>
          </cell>
          <cell r="C5">
            <v>121727</v>
          </cell>
          <cell r="D5">
            <v>120558</v>
          </cell>
          <cell r="E5">
            <v>117618</v>
          </cell>
          <cell r="F5">
            <v>161262</v>
          </cell>
          <cell r="G5">
            <v>122055</v>
          </cell>
          <cell r="H5">
            <v>122386</v>
          </cell>
          <cell r="I5">
            <v>121135.98</v>
          </cell>
          <cell r="J5">
            <v>122344</v>
          </cell>
          <cell r="K5">
            <v>122599.53</v>
          </cell>
          <cell r="N5">
            <v>1254778.51</v>
          </cell>
        </row>
        <row r="6">
          <cell r="B6">
            <v>2</v>
          </cell>
          <cell r="C6">
            <v>1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1</v>
          </cell>
          <cell r="K6">
            <v>0</v>
          </cell>
          <cell r="N6">
            <v>4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N7">
            <v>0</v>
          </cell>
        </row>
        <row r="8">
          <cell r="B8">
            <v>3</v>
          </cell>
          <cell r="C8">
            <v>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1</v>
          </cell>
          <cell r="I8">
            <v>0</v>
          </cell>
          <cell r="J8">
            <v>2</v>
          </cell>
          <cell r="K8">
            <v>0</v>
          </cell>
          <cell r="L8">
            <v>0</v>
          </cell>
          <cell r="M8">
            <v>0</v>
          </cell>
          <cell r="N8">
            <v>7</v>
          </cell>
        </row>
        <row r="9">
          <cell r="B9">
            <v>8</v>
          </cell>
          <cell r="C9">
            <v>27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6</v>
          </cell>
          <cell r="K9">
            <v>0</v>
          </cell>
          <cell r="L9">
            <v>0</v>
          </cell>
          <cell r="M9">
            <v>0</v>
          </cell>
          <cell r="N9">
            <v>41</v>
          </cell>
        </row>
        <row r="10">
          <cell r="B10">
            <v>4</v>
          </cell>
          <cell r="C10">
            <v>9</v>
          </cell>
          <cell r="D10">
            <v>3</v>
          </cell>
          <cell r="E10">
            <v>20</v>
          </cell>
          <cell r="F10">
            <v>37</v>
          </cell>
          <cell r="G10">
            <v>15</v>
          </cell>
          <cell r="H10">
            <v>9</v>
          </cell>
          <cell r="I10">
            <v>0</v>
          </cell>
          <cell r="J10">
            <v>1</v>
          </cell>
          <cell r="K10">
            <v>1</v>
          </cell>
          <cell r="L10">
            <v>0</v>
          </cell>
          <cell r="M10">
            <v>0</v>
          </cell>
          <cell r="N10">
            <v>99</v>
          </cell>
        </row>
        <row r="11">
          <cell r="N11">
            <v>17</v>
          </cell>
        </row>
        <row r="12">
          <cell r="N12">
            <v>7</v>
          </cell>
        </row>
        <row r="14">
          <cell r="B14">
            <v>200000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AE437-8A13-4C99-8FDC-E786EB054706}">
  <sheetPr>
    <tabColor rgb="FF27AE60"/>
  </sheetPr>
  <dimension ref="A1:N29"/>
  <sheetViews>
    <sheetView showGridLines="0" tabSelected="1" zoomScaleNormal="100" workbookViewId="0">
      <pane ySplit="3" topLeftCell="A4" activePane="bottomLeft" state="frozen"/>
      <selection pane="bottomLeft" activeCell="K31" sqref="K31"/>
    </sheetView>
  </sheetViews>
  <sheetFormatPr defaultColWidth="8.6640625" defaultRowHeight="14.4" x14ac:dyDescent="0.3"/>
  <cols>
    <col min="1" max="1" width="30" customWidth="1"/>
    <col min="2" max="14" width="12" customWidth="1"/>
  </cols>
  <sheetData>
    <row r="1" spans="1:14" ht="39.75" customHeight="1" x14ac:dyDescent="0.3">
      <c r="A1" s="20" t="s">
        <v>52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5" customHeight="1" x14ac:dyDescent="0.3">
      <c r="A2" s="19" t="s">
        <v>51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4" spans="1:14" ht="15.75" customHeight="1" x14ac:dyDescent="0.3">
      <c r="A4" s="18" t="s">
        <v>50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ht="32.25" customHeight="1" x14ac:dyDescent="0.3">
      <c r="A5" s="17" t="s">
        <v>49</v>
      </c>
      <c r="B5" s="17"/>
      <c r="C5" s="17"/>
      <c r="E5" s="17" t="s">
        <v>48</v>
      </c>
      <c r="F5" s="17"/>
      <c r="G5" s="17"/>
      <c r="H5" s="17" t="s">
        <v>47</v>
      </c>
      <c r="I5" s="17"/>
      <c r="J5" s="17"/>
      <c r="K5" s="17" t="s">
        <v>46</v>
      </c>
      <c r="L5" s="17"/>
      <c r="M5" s="17"/>
    </row>
    <row r="6" spans="1:14" ht="45" customHeight="1" x14ac:dyDescent="0.3">
      <c r="A6" s="16">
        <f>'[1]DATA INPUT'!N8*'[1]DATA INPUT'!B14/'[1]DATA INPUT'!N5</f>
        <v>1.1157347602327043</v>
      </c>
      <c r="B6" s="16"/>
      <c r="C6" s="16"/>
      <c r="E6" s="16">
        <f>'[1]DATA INPUT'!N6*'[1]DATA INPUT'!B14/'[1]DATA INPUT'!N5</f>
        <v>0.63756272013297388</v>
      </c>
      <c r="F6" s="16"/>
      <c r="G6" s="16"/>
      <c r="H6" s="16">
        <f>'[1]DATA INPUT'!N9*'[1]DATA INPUT'!B14/'[1]DATA INPUT'!N5</f>
        <v>6.5350178813629825</v>
      </c>
      <c r="I6" s="16"/>
      <c r="J6" s="16"/>
      <c r="K6" s="16">
        <f>IF('[1]DATA INPUT'!N4=0,0,'[1]DATA INPUT'!N7/'[1]DATA INPUT'!N4)</f>
        <v>0</v>
      </c>
      <c r="L6" s="16"/>
      <c r="M6" s="16"/>
    </row>
    <row r="7" spans="1:14" ht="15" customHeight="1" x14ac:dyDescent="0.3">
      <c r="A7" s="15" t="s">
        <v>45</v>
      </c>
      <c r="B7" s="15"/>
      <c r="C7" s="15"/>
      <c r="E7" s="15" t="s">
        <v>44</v>
      </c>
      <c r="F7" s="15"/>
      <c r="G7" s="15"/>
      <c r="H7" s="15" t="s">
        <v>43</v>
      </c>
      <c r="I7" s="15"/>
      <c r="J7" s="15"/>
      <c r="K7" s="15" t="s">
        <v>42</v>
      </c>
      <c r="L7" s="15"/>
      <c r="M7" s="15"/>
    </row>
    <row r="9" spans="1:14" ht="15" customHeight="1" x14ac:dyDescent="0.3">
      <c r="A9" s="4" t="s">
        <v>41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ht="15" customHeight="1" x14ac:dyDescent="0.3">
      <c r="A10" s="14" t="s">
        <v>40</v>
      </c>
      <c r="B10" s="14"/>
      <c r="C10" s="14" t="s">
        <v>39</v>
      </c>
      <c r="D10" s="14"/>
      <c r="E10" s="14" t="s">
        <v>38</v>
      </c>
      <c r="F10" s="14"/>
      <c r="G10" s="14" t="s">
        <v>37</v>
      </c>
      <c r="H10" s="14"/>
      <c r="I10" s="14" t="s">
        <v>36</v>
      </c>
      <c r="J10" s="14"/>
      <c r="K10" s="14" t="s">
        <v>35</v>
      </c>
      <c r="L10" s="14"/>
      <c r="M10" s="14" t="s">
        <v>34</v>
      </c>
      <c r="N10" s="14"/>
    </row>
    <row r="11" spans="1:14" ht="19.5" customHeight="1" x14ac:dyDescent="0.3">
      <c r="A11" s="13">
        <f>'[1]DATA INPUT'!N8</f>
        <v>7</v>
      </c>
      <c r="B11" s="13"/>
      <c r="C11" s="13">
        <f>'[1]DATA INPUT'!N6</f>
        <v>4</v>
      </c>
      <c r="D11" s="13"/>
      <c r="E11" s="13">
        <f>'[1]DATA INPUT'!N7</f>
        <v>0</v>
      </c>
      <c r="F11" s="13"/>
      <c r="G11" s="13">
        <f>'[1]DATA INPUT'!N9</f>
        <v>41</v>
      </c>
      <c r="H11" s="13"/>
      <c r="I11" s="13">
        <f>'[1]DATA INPUT'!N10</f>
        <v>99</v>
      </c>
      <c r="J11" s="13"/>
      <c r="K11" s="13">
        <f>'[1]DATA INPUT'!N11</f>
        <v>17</v>
      </c>
      <c r="L11" s="13"/>
      <c r="M11" s="13">
        <f>'[1]DATA INPUT'!N12</f>
        <v>7</v>
      </c>
      <c r="N11" s="13"/>
    </row>
    <row r="13" spans="1:14" ht="15" customHeight="1" x14ac:dyDescent="0.3">
      <c r="A13" s="4" t="s">
        <v>33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ht="15" customHeight="1" x14ac:dyDescent="0.3">
      <c r="A14" s="12" t="s">
        <v>32</v>
      </c>
      <c r="B14" s="12" t="s">
        <v>31</v>
      </c>
      <c r="C14" s="12" t="s">
        <v>30</v>
      </c>
      <c r="D14" s="12" t="s">
        <v>29</v>
      </c>
      <c r="E14" s="12" t="s">
        <v>28</v>
      </c>
      <c r="F14" s="12" t="s">
        <v>27</v>
      </c>
      <c r="G14" s="12" t="s">
        <v>26</v>
      </c>
      <c r="H14" s="12" t="s">
        <v>25</v>
      </c>
      <c r="I14" s="12" t="s">
        <v>24</v>
      </c>
      <c r="J14" s="12" t="s">
        <v>23</v>
      </c>
      <c r="K14" s="12" t="s">
        <v>22</v>
      </c>
      <c r="L14" s="12" t="s">
        <v>21</v>
      </c>
      <c r="M14" s="12" t="s">
        <v>20</v>
      </c>
      <c r="N14" s="12" t="s">
        <v>19</v>
      </c>
    </row>
    <row r="15" spans="1:14" ht="15" customHeight="1" x14ac:dyDescent="0.3">
      <c r="A15" s="2" t="s">
        <v>18</v>
      </c>
      <c r="B15" s="10">
        <f>IF('[1]DATA INPUT'!B5=0,0,'[1]DATA INPUT'!B8*'[1]DATA INPUT'!$B$14/'[1]DATA INPUT'!B5)</f>
        <v>4.8743632862957273</v>
      </c>
      <c r="C15" s="10">
        <f>IF('[1]DATA INPUT'!C5=0,0,'[1]DATA INPUT'!C8*'[1]DATA INPUT'!$B$14/'[1]DATA INPUT'!C5)</f>
        <v>1.6430208581497943</v>
      </c>
      <c r="D15" s="10">
        <f>IF('[1]DATA INPUT'!D5=0,0,'[1]DATA INPUT'!D8*'[1]DATA INPUT'!$B$14/'[1]DATA INPUT'!D5)</f>
        <v>0</v>
      </c>
      <c r="E15" s="10">
        <f>IF('[1]DATA INPUT'!E5=0,0,'[1]DATA INPUT'!E8*'[1]DATA INPUT'!$B$14/'[1]DATA INPUT'!E5)</f>
        <v>0</v>
      </c>
      <c r="F15" s="10">
        <f>IF('[1]DATA INPUT'!F5=0,0,'[1]DATA INPUT'!F8*'[1]DATA INPUT'!$B$14/'[1]DATA INPUT'!F5)</f>
        <v>0</v>
      </c>
      <c r="G15" s="10">
        <f>IF('[1]DATA INPUT'!G5=0,0,'[1]DATA INPUT'!G8*'[1]DATA INPUT'!$B$14/'[1]DATA INPUT'!G5)</f>
        <v>0</v>
      </c>
      <c r="H15" s="10">
        <f>IF('[1]DATA INPUT'!H5=0,0,'[1]DATA INPUT'!H8*'[1]DATA INPUT'!$B$14/'[1]DATA INPUT'!H5)</f>
        <v>1.6341738434134623</v>
      </c>
      <c r="I15" s="10">
        <f>IF('[1]DATA INPUT'!I5=0,0,'[1]DATA INPUT'!I8*'[1]DATA INPUT'!$B$14/'[1]DATA INPUT'!I5)</f>
        <v>0</v>
      </c>
      <c r="J15" s="10">
        <f>IF('[1]DATA INPUT'!J5=0,0,'[1]DATA INPUT'!J8*'[1]DATA INPUT'!$B$14/'[1]DATA INPUT'!J5)</f>
        <v>3.2694696920159552</v>
      </c>
      <c r="K15" s="10">
        <f>IF('[1]DATA INPUT'!K5=0,0,'[1]DATA INPUT'!K8*'[1]DATA INPUT'!$B$14/'[1]DATA INPUT'!K5)</f>
        <v>0</v>
      </c>
      <c r="L15" s="10">
        <f>IF('[1]DATA INPUT'!L5=0,0,'[1]DATA INPUT'!L8*'[1]DATA INPUT'!$B$14/'[1]DATA INPUT'!L5)</f>
        <v>0</v>
      </c>
      <c r="M15" s="10">
        <f>IF('[1]DATA INPUT'!M5=0,0,'[1]DATA INPUT'!M8*'[1]DATA INPUT'!$B$14/'[1]DATA INPUT'!M5)</f>
        <v>0</v>
      </c>
      <c r="N15" s="11">
        <f>IF('[1]DATA INPUT'!N5=0,0,'[1]DATA INPUT'!N8*'[1]DATA INPUT'!$B$14/'[1]DATA INPUT'!N5)</f>
        <v>1.1157347602327043</v>
      </c>
    </row>
    <row r="16" spans="1:14" ht="15" customHeight="1" x14ac:dyDescent="0.3">
      <c r="A16" s="2" t="s">
        <v>17</v>
      </c>
      <c r="B16" s="10">
        <f>IF('[1]DATA INPUT'!B5=0,0,'[1]DATA INPUT'!B6*'[1]DATA INPUT'!$B$14/'[1]DATA INPUT'!B5)</f>
        <v>3.2495755241971516</v>
      </c>
      <c r="C16" s="10">
        <f>IF('[1]DATA INPUT'!C5=0,0,'[1]DATA INPUT'!C6*'[1]DATA INPUT'!$B$14/'[1]DATA INPUT'!C5)</f>
        <v>1.6430208581497943</v>
      </c>
      <c r="D16" s="10">
        <f>IF('[1]DATA INPUT'!D5=0,0,'[1]DATA INPUT'!D6*'[1]DATA INPUT'!$B$14/'[1]DATA INPUT'!D5)</f>
        <v>0</v>
      </c>
      <c r="E16" s="10">
        <f>IF('[1]DATA INPUT'!E5=0,0,'[1]DATA INPUT'!E6*'[1]DATA INPUT'!$B$14/'[1]DATA INPUT'!E5)</f>
        <v>0</v>
      </c>
      <c r="F16" s="10">
        <f>IF('[1]DATA INPUT'!F5=0,0,'[1]DATA INPUT'!F6*'[1]DATA INPUT'!$B$14/'[1]DATA INPUT'!F5)</f>
        <v>0</v>
      </c>
      <c r="G16" s="10">
        <f>IF('[1]DATA INPUT'!G5=0,0,'[1]DATA INPUT'!G6*'[1]DATA INPUT'!$B$14/'[1]DATA INPUT'!G5)</f>
        <v>0</v>
      </c>
      <c r="H16" s="10">
        <f>IF('[1]DATA INPUT'!H5=0,0,'[1]DATA INPUT'!H6*'[1]DATA INPUT'!$B$14/'[1]DATA INPUT'!H5)</f>
        <v>0</v>
      </c>
      <c r="I16" s="10">
        <f>IF('[1]DATA INPUT'!I5=0,0,'[1]DATA INPUT'!I6*'[1]DATA INPUT'!$B$14/'[1]DATA INPUT'!I5)</f>
        <v>0</v>
      </c>
      <c r="J16" s="10">
        <f>IF('[1]DATA INPUT'!J5=0,0,'[1]DATA INPUT'!J6*'[1]DATA INPUT'!$B$14/'[1]DATA INPUT'!J5)</f>
        <v>1.6347348460079776</v>
      </c>
      <c r="K16" s="10">
        <f>IF('[1]DATA INPUT'!K5=0,0,'[1]DATA INPUT'!K6*'[1]DATA INPUT'!$B$14/'[1]DATA INPUT'!K5)</f>
        <v>0</v>
      </c>
      <c r="L16" s="10">
        <f>IF('[1]DATA INPUT'!L5=0,0,'[1]DATA INPUT'!L6*'[1]DATA INPUT'!$B$14/'[1]DATA INPUT'!L5)</f>
        <v>0</v>
      </c>
      <c r="M16" s="10">
        <f>IF('[1]DATA INPUT'!M5=0,0,'[1]DATA INPUT'!M6*'[1]DATA INPUT'!$B$14/'[1]DATA INPUT'!M5)</f>
        <v>0</v>
      </c>
      <c r="N16" s="11">
        <f>IF('[1]DATA INPUT'!N5=0,0,'[1]DATA INPUT'!N6*'[1]DATA INPUT'!$B$14/'[1]DATA INPUT'!N5)</f>
        <v>0.63756272013297388</v>
      </c>
    </row>
    <row r="17" spans="1:14" ht="15" customHeight="1" x14ac:dyDescent="0.3">
      <c r="A17" s="2" t="s">
        <v>16</v>
      </c>
      <c r="B17" s="10">
        <f>IF('[1]DATA INPUT'!B5=0,0,'[1]DATA INPUT'!B9*'[1]DATA INPUT'!$B$14/'[1]DATA INPUT'!B5)</f>
        <v>12.998302096788606</v>
      </c>
      <c r="C17" s="10">
        <f>IF('[1]DATA INPUT'!C5=0,0,'[1]DATA INPUT'!C9*'[1]DATA INPUT'!$B$14/'[1]DATA INPUT'!C5)</f>
        <v>44.361563170044441</v>
      </c>
      <c r="D17" s="10">
        <f>IF('[1]DATA INPUT'!D5=0,0,'[1]DATA INPUT'!D9*'[1]DATA INPUT'!$B$14/'[1]DATA INPUT'!D5)</f>
        <v>0</v>
      </c>
      <c r="E17" s="10">
        <f>IF('[1]DATA INPUT'!E5=0,0,'[1]DATA INPUT'!E9*'[1]DATA INPUT'!$B$14/'[1]DATA INPUT'!E5)</f>
        <v>0</v>
      </c>
      <c r="F17" s="10">
        <f>IF('[1]DATA INPUT'!F5=0,0,'[1]DATA INPUT'!F9*'[1]DATA INPUT'!$B$14/'[1]DATA INPUT'!F5)</f>
        <v>0</v>
      </c>
      <c r="G17" s="10">
        <f>IF('[1]DATA INPUT'!G5=0,0,'[1]DATA INPUT'!G9*'[1]DATA INPUT'!$B$14/'[1]DATA INPUT'!G5)</f>
        <v>0</v>
      </c>
      <c r="H17" s="10">
        <f>IF('[1]DATA INPUT'!H5=0,0,'[1]DATA INPUT'!H9*'[1]DATA INPUT'!$B$14/'[1]DATA INPUT'!H5)</f>
        <v>0</v>
      </c>
      <c r="I17" s="10">
        <f>IF('[1]DATA INPUT'!I5=0,0,'[1]DATA INPUT'!I9*'[1]DATA INPUT'!$B$14/'[1]DATA INPUT'!I5)</f>
        <v>0</v>
      </c>
      <c r="J17" s="10">
        <f>IF('[1]DATA INPUT'!J5=0,0,'[1]DATA INPUT'!J9*'[1]DATA INPUT'!$B$14/'[1]DATA INPUT'!J5)</f>
        <v>9.8084090760478642</v>
      </c>
      <c r="K17" s="10">
        <f>IF('[1]DATA INPUT'!K5=0,0,'[1]DATA INPUT'!K9*'[1]DATA INPUT'!$B$14/'[1]DATA INPUT'!K5)</f>
        <v>0</v>
      </c>
      <c r="L17" s="10">
        <f>IF('[1]DATA INPUT'!L5=0,0,'[1]DATA INPUT'!L9*'[1]DATA INPUT'!$B$14/'[1]DATA INPUT'!L5)</f>
        <v>0</v>
      </c>
      <c r="M17" s="10">
        <f>IF('[1]DATA INPUT'!M5=0,0,'[1]DATA INPUT'!M9*'[1]DATA INPUT'!$B$14/'[1]DATA INPUT'!M5)</f>
        <v>0</v>
      </c>
      <c r="N17" s="11">
        <f>IF('[1]DATA INPUT'!N5=0,0,'[1]DATA INPUT'!N9*'[1]DATA INPUT'!$B$14/'[1]DATA INPUT'!N5)</f>
        <v>6.5350178813629825</v>
      </c>
    </row>
    <row r="18" spans="1:14" ht="15" customHeight="1" x14ac:dyDescent="0.3">
      <c r="A18" s="2" t="s">
        <v>15</v>
      </c>
      <c r="B18" s="10">
        <f>IF('[1]DATA INPUT'!B4=0,0,'[1]DATA INPUT'!B7/'[1]DATA INPUT'!B4)</f>
        <v>0</v>
      </c>
      <c r="C18" s="10">
        <f>IF('[1]DATA INPUT'!C4=0,0,'[1]DATA INPUT'!C7/'[1]DATA INPUT'!C4)</f>
        <v>0</v>
      </c>
      <c r="D18" s="10">
        <f>IF('[1]DATA INPUT'!D4=0,0,'[1]DATA INPUT'!D7/'[1]DATA INPUT'!D4)</f>
        <v>0</v>
      </c>
      <c r="E18" s="10">
        <f>IF('[1]DATA INPUT'!E4=0,0,'[1]DATA INPUT'!E7/'[1]DATA INPUT'!E4)</f>
        <v>0</v>
      </c>
      <c r="F18" s="10">
        <f>IF('[1]DATA INPUT'!F4=0,0,'[1]DATA INPUT'!F7/'[1]DATA INPUT'!F4)</f>
        <v>0</v>
      </c>
      <c r="G18" s="10">
        <v>0</v>
      </c>
      <c r="H18" s="10">
        <f>IF('[1]DATA INPUT'!H4=0,0,'[1]DATA INPUT'!H7/'[1]DATA INPUT'!H4)</f>
        <v>0</v>
      </c>
      <c r="I18" s="10">
        <f>IF('[1]DATA INPUT'!I4=0,0,'[1]DATA INPUT'!I7/'[1]DATA INPUT'!I4)</f>
        <v>0</v>
      </c>
      <c r="J18" s="10">
        <f>IF('[1]DATA INPUT'!J4=0,0,'[1]DATA INPUT'!J7/'[1]DATA INPUT'!J4)</f>
        <v>0</v>
      </c>
      <c r="K18" s="10">
        <f>IF('[1]DATA INPUT'!K4=0,0,'[1]DATA INPUT'!K7/'[1]DATA INPUT'!K4)</f>
        <v>0</v>
      </c>
      <c r="L18" s="10">
        <f>IF('[1]DATA INPUT'!L4=0,0,'[1]DATA INPUT'!L7/'[1]DATA INPUT'!L4)</f>
        <v>0</v>
      </c>
      <c r="M18" s="10">
        <f>IF('[1]DATA INPUT'!M4=0,0,'[1]DATA INPUT'!M7/'[1]DATA INPUT'!M4)</f>
        <v>0</v>
      </c>
      <c r="N18" s="9">
        <f>IF('[1]DATA INPUT'!N4=0,0,'[1]DATA INPUT'!N7/'[1]DATA INPUT'!N4)</f>
        <v>0</v>
      </c>
    </row>
    <row r="19" spans="1:14" ht="15" customHeight="1" x14ac:dyDescent="0.3">
      <c r="A19" s="2" t="s">
        <v>14</v>
      </c>
      <c r="B19" s="8">
        <f>'[1]DATA INPUT'!B8</f>
        <v>3</v>
      </c>
      <c r="C19" s="8">
        <f>'[1]DATA INPUT'!C8</f>
        <v>1</v>
      </c>
      <c r="D19" s="8">
        <f>'[1]DATA INPUT'!D8</f>
        <v>0</v>
      </c>
      <c r="E19" s="8">
        <f>'[1]DATA INPUT'!E8</f>
        <v>0</v>
      </c>
      <c r="F19" s="8">
        <f>'[1]DATA INPUT'!F8</f>
        <v>0</v>
      </c>
      <c r="G19" s="8">
        <f>'[1]DATA INPUT'!G8</f>
        <v>0</v>
      </c>
      <c r="H19" s="8">
        <f>'[1]DATA INPUT'!H8</f>
        <v>1</v>
      </c>
      <c r="I19" s="8">
        <f>'[1]DATA INPUT'!I8</f>
        <v>0</v>
      </c>
      <c r="J19" s="8">
        <f>'[1]DATA INPUT'!J8</f>
        <v>2</v>
      </c>
      <c r="K19" s="8">
        <f>'[1]DATA INPUT'!K8</f>
        <v>0</v>
      </c>
      <c r="L19" s="8">
        <f>'[1]DATA INPUT'!L8</f>
        <v>0</v>
      </c>
      <c r="M19" s="8">
        <f>'[1]DATA INPUT'!M8</f>
        <v>0</v>
      </c>
      <c r="N19" s="7">
        <f>'[1]DATA INPUT'!N8</f>
        <v>7</v>
      </c>
    </row>
    <row r="20" spans="1:14" ht="15" customHeight="1" x14ac:dyDescent="0.3">
      <c r="A20" s="2" t="s">
        <v>13</v>
      </c>
      <c r="B20" s="8">
        <f>'[1]DATA INPUT'!B10</f>
        <v>4</v>
      </c>
      <c r="C20" s="8">
        <f>'[1]DATA INPUT'!C10</f>
        <v>9</v>
      </c>
      <c r="D20" s="8">
        <f>'[1]DATA INPUT'!D10</f>
        <v>3</v>
      </c>
      <c r="E20" s="8">
        <f>'[1]DATA INPUT'!E10</f>
        <v>20</v>
      </c>
      <c r="F20" s="8">
        <f>'[1]DATA INPUT'!F10</f>
        <v>37</v>
      </c>
      <c r="G20" s="8">
        <f>'[1]DATA INPUT'!G10</f>
        <v>15</v>
      </c>
      <c r="H20" s="8">
        <f>'[1]DATA INPUT'!H10</f>
        <v>9</v>
      </c>
      <c r="I20" s="8">
        <f>'[1]DATA INPUT'!I10</f>
        <v>0</v>
      </c>
      <c r="J20" s="8">
        <f>'[1]DATA INPUT'!J10</f>
        <v>1</v>
      </c>
      <c r="K20" s="8">
        <f>'[1]DATA INPUT'!K10</f>
        <v>1</v>
      </c>
      <c r="L20" s="8">
        <f>'[1]DATA INPUT'!L10</f>
        <v>0</v>
      </c>
      <c r="M20" s="8">
        <f>'[1]DATA INPUT'!M10</f>
        <v>0</v>
      </c>
      <c r="N20" s="7">
        <f>'[1]DATA INPUT'!N10</f>
        <v>99</v>
      </c>
    </row>
    <row r="21" spans="1:14" ht="15" customHeight="1" x14ac:dyDescent="0.3">
      <c r="A21" s="2" t="s">
        <v>12</v>
      </c>
      <c r="B21" s="6">
        <f>'[1]DATA INPUT'!B5</f>
        <v>123093</v>
      </c>
      <c r="C21" s="6">
        <f>'[1]DATA INPUT'!C5</f>
        <v>121727</v>
      </c>
      <c r="D21" s="6">
        <f>'[1]DATA INPUT'!D5</f>
        <v>120558</v>
      </c>
      <c r="E21" s="6">
        <f>'[1]DATA INPUT'!E5</f>
        <v>117618</v>
      </c>
      <c r="F21" s="6">
        <f>'[1]DATA INPUT'!F5</f>
        <v>161262</v>
      </c>
      <c r="G21" s="6">
        <f>'[1]DATA INPUT'!G5</f>
        <v>122055</v>
      </c>
      <c r="H21" s="6">
        <f>'[1]DATA INPUT'!H5</f>
        <v>122386</v>
      </c>
      <c r="I21" s="6">
        <f>'[1]DATA INPUT'!I5</f>
        <v>121135.98</v>
      </c>
      <c r="J21" s="6">
        <f>'[1]DATA INPUT'!J5</f>
        <v>122344</v>
      </c>
      <c r="K21" s="6">
        <f>'[1]DATA INPUT'!K5</f>
        <v>122599.53</v>
      </c>
      <c r="L21" s="6">
        <f>'[1]DATA INPUT'!L5</f>
        <v>0</v>
      </c>
      <c r="M21" s="6">
        <f>'[1]DATA INPUT'!M5</f>
        <v>0</v>
      </c>
      <c r="N21" s="5">
        <f>'[1]DATA INPUT'!N5</f>
        <v>1254778.51</v>
      </c>
    </row>
    <row r="22" spans="1:14" ht="15" customHeight="1" x14ac:dyDescent="0.3">
      <c r="A22" s="2" t="s">
        <v>11</v>
      </c>
      <c r="B22" s="6">
        <f>'[1]DATA INPUT'!B4</f>
        <v>714</v>
      </c>
      <c r="C22" s="6">
        <f>'[1]DATA INPUT'!C4</f>
        <v>696</v>
      </c>
      <c r="D22" s="6">
        <f>'[1]DATA INPUT'!D4</f>
        <v>691</v>
      </c>
      <c r="E22" s="6">
        <f>'[1]DATA INPUT'!E4</f>
        <v>686</v>
      </c>
      <c r="F22" s="6">
        <f>'[1]DATA INPUT'!F4</f>
        <v>695</v>
      </c>
      <c r="G22" s="6">
        <f>'[1]DATA INPUT'!G4</f>
        <v>692</v>
      </c>
      <c r="H22" s="6">
        <f>'[1]DATA INPUT'!H4</f>
        <v>695</v>
      </c>
      <c r="I22" s="6">
        <f>'[1]DATA INPUT'!I4</f>
        <v>707</v>
      </c>
      <c r="J22" s="6">
        <f>'[1]DATA INPUT'!J4</f>
        <v>697</v>
      </c>
      <c r="K22" s="6">
        <f>'[1]DATA INPUT'!K4</f>
        <v>706</v>
      </c>
      <c r="L22" s="6">
        <f>'[1]DATA INPUT'!L4</f>
        <v>0</v>
      </c>
      <c r="M22" s="6">
        <f>'[1]DATA INPUT'!M4</f>
        <v>0</v>
      </c>
      <c r="N22" s="5">
        <f>'[1]DATA INPUT'!N4</f>
        <v>697.9</v>
      </c>
    </row>
    <row r="24" spans="1:14" ht="15" customHeight="1" x14ac:dyDescent="0.3">
      <c r="A24" s="4" t="s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ht="23.25" customHeight="1" x14ac:dyDescent="0.3">
      <c r="A25" s="2" t="s">
        <v>9</v>
      </c>
      <c r="B25" s="3" t="s">
        <v>8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15" customHeight="1" x14ac:dyDescent="0.3">
      <c r="A26" s="2" t="s">
        <v>7</v>
      </c>
      <c r="B26" s="3" t="s">
        <v>6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ht="15" customHeight="1" x14ac:dyDescent="0.3">
      <c r="A27" s="2" t="s">
        <v>5</v>
      </c>
      <c r="B27" s="3" t="s">
        <v>4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ht="15" customHeight="1" x14ac:dyDescent="0.3">
      <c r="A28" s="2" t="s">
        <v>3</v>
      </c>
      <c r="B28" s="3" t="s">
        <v>2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15" customHeight="1" x14ac:dyDescent="0.3">
      <c r="A29" s="2" t="s">
        <v>1</v>
      </c>
      <c r="B29" s="1" t="s">
        <v>0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</sheetData>
  <mergeCells count="37">
    <mergeCell ref="A1:N1"/>
    <mergeCell ref="A2:N2"/>
    <mergeCell ref="A4:N4"/>
    <mergeCell ref="A5:C5"/>
    <mergeCell ref="E5:G5"/>
    <mergeCell ref="H5:J5"/>
    <mergeCell ref="K5:M5"/>
    <mergeCell ref="K10:L10"/>
    <mergeCell ref="M10:N10"/>
    <mergeCell ref="A6:C6"/>
    <mergeCell ref="E6:G6"/>
    <mergeCell ref="H6:J6"/>
    <mergeCell ref="K6:M6"/>
    <mergeCell ref="A7:C7"/>
    <mergeCell ref="E7:G7"/>
    <mergeCell ref="H7:J7"/>
    <mergeCell ref="K7:M7"/>
    <mergeCell ref="C11:D11"/>
    <mergeCell ref="E11:F11"/>
    <mergeCell ref="G11:H11"/>
    <mergeCell ref="I11:J11"/>
    <mergeCell ref="A9:N9"/>
    <mergeCell ref="A10:B10"/>
    <mergeCell ref="C10:D10"/>
    <mergeCell ref="E10:F10"/>
    <mergeCell ref="G10:H10"/>
    <mergeCell ref="I10:J10"/>
    <mergeCell ref="B26:N26"/>
    <mergeCell ref="B27:N27"/>
    <mergeCell ref="B28:N28"/>
    <mergeCell ref="B29:N29"/>
    <mergeCell ref="K11:L11"/>
    <mergeCell ref="M11:N11"/>
    <mergeCell ref="A13:N13"/>
    <mergeCell ref="A24:N24"/>
    <mergeCell ref="B25:N25"/>
    <mergeCell ref="A11:B11"/>
  </mergeCells>
  <pageMargins left="0.75" right="0.75" top="1" bottom="1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6202C57E8A91488ECE962D63A71F10" ma:contentTypeVersion="28" ma:contentTypeDescription="Create a new document." ma:contentTypeScope="" ma:versionID="654b7b56a2fe923677a210f40454c90d">
  <xsd:schema xmlns:xsd="http://www.w3.org/2001/XMLSchema" xmlns:xs="http://www.w3.org/2001/XMLSchema" xmlns:p="http://schemas.microsoft.com/office/2006/metadata/properties" xmlns:ns1="http://schemas.microsoft.com/sharepoint/v3" xmlns:ns2="6bd9865d-c7d0-4288-ab0a-9d4dee1c94e8" xmlns:ns3="80985e37-4d14-49b1-85af-18f353798ba1" targetNamespace="http://schemas.microsoft.com/office/2006/metadata/properties" ma:root="true" ma:fieldsID="edcb1f821f7d503522bc666ddf0654bb" ns1:_="" ns2:_="" ns3:_="">
    <xsd:import namespace="http://schemas.microsoft.com/sharepoint/v3"/>
    <xsd:import namespace="6bd9865d-c7d0-4288-ab0a-9d4dee1c94e8"/>
    <xsd:import namespace="80985e37-4d14-49b1-85af-18f353798b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9865d-c7d0-4288-ab0a-9d4dee1c9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976c244-545e-4324-b4dc-13be35ff8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985e37-4d14-49b1-85af-18f353798ba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cfa6364-4a4c-4116-acd5-17595be27265}" ma:internalName="TaxCatchAll" ma:showField="CatchAllData" ma:web="80985e37-4d14-49b1-85af-18f353798b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d9865d-c7d0-4288-ab0a-9d4dee1c94e8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TaxCatchAll xmlns="80985e37-4d14-49b1-85af-18f353798ba1" xsi:nil="true"/>
  </documentManagement>
</p:properties>
</file>

<file path=customXml/itemProps1.xml><?xml version="1.0" encoding="utf-8"?>
<ds:datastoreItem xmlns:ds="http://schemas.openxmlformats.org/officeDocument/2006/customXml" ds:itemID="{8BC256D4-2CDD-421F-80DF-0BDC5318E8ED}"/>
</file>

<file path=customXml/itemProps2.xml><?xml version="1.0" encoding="utf-8"?>
<ds:datastoreItem xmlns:ds="http://schemas.openxmlformats.org/officeDocument/2006/customXml" ds:itemID="{8816E468-D349-42BB-A4A4-839199CE9C95}"/>
</file>

<file path=customXml/itemProps3.xml><?xml version="1.0" encoding="utf-8"?>
<ds:datastoreItem xmlns:ds="http://schemas.openxmlformats.org/officeDocument/2006/customXml" ds:itemID="{A459DB7C-181A-4356-9C6F-DA80C0B538AE}"/>
</file>

<file path=docMetadata/LabelInfo.xml><?xml version="1.0" encoding="utf-8"?>
<clbl:labelList xmlns:clbl="http://schemas.microsoft.com/office/2020/mipLabelMetadata">
  <clbl:label id="{78a04aee-a64e-44f0-a8b2-827673f450dc}" enabled="1" method="Standard" siteId="{31289701-2511-4b48-b59d-bfc969d3a98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KPI 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Rodriguez Cruz</dc:creator>
  <cp:lastModifiedBy>Victor Rodriguez Cruz</cp:lastModifiedBy>
  <dcterms:created xsi:type="dcterms:W3CDTF">2026-04-20T18:16:39Z</dcterms:created>
  <dcterms:modified xsi:type="dcterms:W3CDTF">2026-04-20T18:18:42Z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0x010100356202C57E8A91488ECE962D63A71F10</vt:lpwstr>
  </property>
</Properties>
</file>