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quantaservices.sharepoint.com/sites/LUMA/REG/LPRRegulatory/Utility Programs/1._Utility Programs Dockets/6._Priority_Stabilization_Plan (NEPR-MI-2024-0005)/2026-06-27 Monthly Report on the Progress of the Electric System Stabilization Plan (June 2026)/"/>
    </mc:Choice>
  </mc:AlternateContent>
  <xr:revisionPtr revIDLastSave="154" documentId="13_ncr:1_{4E9EF8E6-5DD8-4CCD-B888-9F927DB36601}" xr6:coauthVersionLast="47" xr6:coauthVersionMax="47" xr10:uidLastSave="{DFA530C0-91B8-4BF4-AFF6-3BFA57063D53}"/>
  <bookViews>
    <workbookView xWindow="-110" yWindow="-110" windowWidth="19420" windowHeight="10300" tabRatio="513" firstSheet="1" activeTab="4" xr2:uid="{EA177E7B-EC14-49D9-BDB2-8ACE52832819}"/>
  </bookViews>
  <sheets>
    <sheet name="Attachment A (February 05 2026)" sheetId="4" state="hidden" r:id="rId1"/>
    <sheet name="Summary" sheetId="15" r:id="rId2"/>
    <sheet name="Incremental Activities (2)" sheetId="14" state="hidden" r:id="rId3"/>
    <sheet name="Base Activities (2)" sheetId="13" state="hidden" r:id="rId4"/>
    <sheet name="Base Activities" sheetId="8" r:id="rId5"/>
    <sheet name="Incremental Activities" sheetId="10" r:id="rId6"/>
    <sheet name="Sheet1" sheetId="16" state="hidden" r:id="rId7"/>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2" hidden="1">#REF!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hidden="1">#REF!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IntlFixup" hidden="1">TRUE</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0__123Graph_DCHART_1" hidden="1">#REF!</definedName>
    <definedName name="_11__123Graph_DCHART_3" hidden="1">#REF!</definedName>
    <definedName name="_123Graph_A" hidden="1">#REF!</definedName>
    <definedName name="_2__123Graph_ACHART_2" hidden="1">#REF!</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BCHART_2" hidden="1">#REF!</definedName>
    <definedName name="_5__123Graph_CCHART_1" hidden="1">#REF!</definedName>
    <definedName name="_6__123Graph_ACHART_2" hidden="1">#REF!</definedName>
    <definedName name="_6__123Graph_BCHART_3" hidden="1">#REF!</definedName>
    <definedName name="_6__123Graph_DCHART_1" hidden="1">#REF!</definedName>
    <definedName name="_7__123Graph_CCHART_1" hidden="1">#REF!</definedName>
    <definedName name="_7__123Graph_XCHART_2" hidden="1">#REF!</definedName>
    <definedName name="_8__123Graph_CCHART_2" hidden="1">#REF!</definedName>
    <definedName name="_8__123Graph_XCHART_3" hidden="1">#REF!</definedName>
    <definedName name="_9__123Graph_CCHART_3" hidden="1">#REF!</definedName>
    <definedName name="_9__123Graph_XCHART_2"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'Attachment A (February 05 2026)'!$A$1:$I$1</definedName>
    <definedName name="_xlnm._FilterDatabase" localSheetId="4" hidden="1">'Base Activities'!$A$5:$E$413</definedName>
    <definedName name="_xlnm._FilterDatabase" localSheetId="5" hidden="1">'Incremental Activities'!$A$6:$S$415</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ort2"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UNDO_UPS_" hidden="1">#REF!</definedName>
    <definedName name="_UNDO_UPS_SEL_" hidden="1">#REF!</definedName>
    <definedName name="_UNDO31X31X_" hidden="1">#REF!</definedName>
    <definedName name="A">#REF!</definedName>
    <definedName name="A_C_Plan">#REF!</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essDatabase" hidden="1">"J:\data\PS\pso\IO&amp;RM\jdb\r2d2\MCMResults.mdb"</definedName>
    <definedName name="Account_Name">#REF!</definedName>
    <definedName name="ACCRUE">IF(#REF!&gt;8,#REF!-8,#REF!+5)</definedName>
    <definedName name="Actual" hidden="1">{#N/A,#N/A,TRUE,"Historicals";#N/A,#N/A,TRUE,"Charts";#N/A,#N/A,TRUE,"Forecasts"}</definedName>
    <definedName name="ActualsThrough">#REF!</definedName>
    <definedName name="ActualsThroughNumber">#REF!</definedName>
    <definedName name="Adult">#REF!</definedName>
    <definedName name="aedfadf" localSheetId="4" hidden="1">TextRefCopy1</definedName>
    <definedName name="aedfadf" localSheetId="5" hidden="1">TextRefCopy1</definedName>
    <definedName name="aedfadf" hidden="1">TextRefCopy1</definedName>
    <definedName name="aedfssss" localSheetId="4" hidden="1">TextRefCopy1</definedName>
    <definedName name="aedfssss" localSheetId="5"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pplicant">#REF!</definedName>
    <definedName name="Applicant_Damage">#REF!</definedName>
    <definedName name="Applicant_Damage_Component_Type">#REF!</definedName>
    <definedName name="Applicant_Damage_Id">#REF!</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hidden="1">{#N/A,#N/A,FALSE,"FY97P1";#N/A,#N/A,FALSE,"FY97Z312";#N/A,#N/A,FALSE,"FY97LRBC";#N/A,#N/A,FALSE,"FY97O";#N/A,#N/A,FALSE,"FY97DAM"}</definedName>
    <definedName name="asdasd" hidden="1">{#N/A,#N/A,FALSE,"FY97P1";#N/A,#N/A,FALSE,"FY97Z312";#N/A,#N/A,FALSE,"FY97LRBC";#N/A,#N/A,FALSE,"FY97O";#N/A,#N/A,FALSE,"FY97DAM"}</definedName>
    <definedName name="asdasdasdas" hidden="1">{#N/A,#N/A,FALSE,"FY97P1";#N/A,#N/A,FALSE,"FY97Z312";#N/A,#N/A,FALSE,"FY97LRBC";#N/A,#N/A,FALSE,"FY97O";#N/A,#N/A,FALSE,"FY97DAM"}</definedName>
    <definedName name="asdasds"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lc">#REF!</definedName>
    <definedName name="Calculated">#REF!</definedName>
    <definedName name="Capital_Cost_Year">2018</definedName>
    <definedName name="Capital_Inflation">1%</definedName>
    <definedName name="CASHMG">#REF!</definedName>
    <definedName name="Categories">#REF!</definedName>
    <definedName name="Category_Of_Work_List">#REF!</definedName>
    <definedName name="CBWorkbookPriority" hidden="1">-1527382509</definedName>
    <definedName name="CC_toggle">1</definedName>
    <definedName name="ccccccccccccccc" hidden="1">#REF!</definedName>
    <definedName name="Check">OFFSET(#REF!,0,0,COUNTA(#REF!)-COUNTBLANK(#REF!),1)</definedName>
    <definedName name="cHighCol">#REF!</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LowCol">#REF!</definedName>
    <definedName name="CMA_Rate_2009">#REF!</definedName>
    <definedName name="Code">#REF!</definedName>
    <definedName name="Code_Unallocated">#REF!</definedName>
    <definedName name="completenonpermanent">#REF!</definedName>
    <definedName name="completepermanent">#REF!</definedName>
    <definedName name="Component_Types">#REF!</definedName>
    <definedName name="comppermtotal">#REF!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ExternalData_1" localSheetId="3" hidden="1">'Base Activities (2)'!$A$1:$B$10</definedName>
    <definedName name="ExternalData_2" localSheetId="2" hidden="1">'Incremental Activities (2)'!$A$1:$O$11</definedName>
    <definedName name="f" hidden="1">{#N/A,#N/A,FALSE,"FY97P1";#N/A,#N/A,FALSE,"FY97Z312";#N/A,#N/A,FALSE,"FY97LRBC";#N/A,#N/A,FALSE,"FY97O";#N/A,#N/A,FALSE,"FY97DAM"}</definedName>
    <definedName name="FactSheetSpellRange">#REF!</definedName>
    <definedName name="Facturas">#REF!</definedName>
    <definedName name="FCST">#REF!</definedName>
    <definedName name="FEMA_PA_Code">#REF!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ello" hidden="1">#REF!</definedName>
    <definedName name="hhh" hidden="1">#REF!</definedName>
    <definedName name="hhhhhhhhhhhh" hidden="1">#REF!</definedName>
    <definedName name="HTML_CodePage" hidden="1">1252</definedName>
    <definedName name="HTML_Control" hidden="1">{"'Sheet1'!$A$1:$J$121"}</definedName>
    <definedName name="HTML_Control_1_1" hidden="1">{"'Output'!$B$1:$E$30"}</definedName>
    <definedName name="HTML_Control_2" hidden="1">{"'Output'!$B$1:$E$30"}</definedName>
    <definedName name="HTML_Control_2_1" hidden="1">{"'Output'!$B$1:$E$30"}</definedName>
    <definedName name="HTML_Control_3" hidden="1">{"'Output'!$B$1:$E$30"}</definedName>
    <definedName name="HTML_Control_4" hidden="1">{"'Output'!$B$1:$E$30"}</definedName>
    <definedName name="HTML_Control_5" hidden="1">{"'Output'!$B$1:$E$30"}</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ob_Number">#REF!</definedName>
    <definedName name="jpmorgan">#REF!</definedName>
    <definedName name="jskljsljslk" localSheetId="4" hidden="1">TextRefCopy1</definedName>
    <definedName name="jskljsljslk" localSheetId="5" hidden="1">TextRefCopy1</definedName>
    <definedName name="jskljsljslk" hidden="1">TextRefCopy1</definedName>
    <definedName name="K2_WBEVMODE" hidden="1">-1</definedName>
    <definedName name="kansas">#REF!</definedName>
    <definedName name="KIM">#REF!</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4" hidden="1">TextRefCopy1</definedName>
    <definedName name="mou" localSheetId="5"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hidden="1">{"'Sheet1'!$A$1:$J$121"}</definedName>
    <definedName name="not" hidden="1">{"quarter",#N/A,FALSE,"MOB"}</definedName>
    <definedName name="NotesSpellRange">#REF!,#REF!</definedName>
    <definedName name="NotesSpellRange_2">#REF!,#REF!</definedName>
    <definedName name="NotesSpellRange_3">#REF!,#REF!</definedName>
    <definedName name="NW_09">#REF!</definedName>
    <definedName name="NW_10">#REF!</definedName>
    <definedName name="oioioi">#REF!</definedName>
    <definedName name="old">#REF!</definedName>
    <definedName name="old_1" hidden="1">#REF!</definedName>
    <definedName name="OLE_LINK1">#REF!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l_Workbook_GUID" hidden="1">"ZNKQLAX5J3K18YY4TKR1FKU4"</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rtASpellRange">#REF!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SISCEMPremiums">#REF!</definedName>
    <definedName name="PRT">#REF!</definedName>
    <definedName name="PTM_CY">#REF!</definedName>
    <definedName name="PTM_PY">#REF!</definedName>
    <definedName name="PUB_FileID" hidden="1">"N10005525.xls"</definedName>
    <definedName name="PUB_UserID" hidden="1">"ZITHAR"</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hidden="1">{"Income Stmt",#N/A,FALSE,"Model"}</definedName>
    <definedName name="RangeC8">#REF!</definedName>
    <definedName name="RECEIPTStoUNIT">#REF!</definedName>
    <definedName name="Recover">#REF!</definedName>
    <definedName name="redo" hidden="1">{#N/A,#N/A,FALSE,"ACQ_GRAPHS";#N/A,#N/A,FALSE,"T_1 GRAPHS";#N/A,#N/A,FALSE,"T_2 GRAPHS";#N/A,#N/A,FALSE,"COMB_GRAPHS"}</definedName>
    <definedName name="REGION">#REF!</definedName>
    <definedName name="RENEWCOST">#REF!</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esidentEngine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hidden="1">{"LBO Summary",#N/A,FALSE,"Summary"}</definedName>
    <definedName name="SFR">#REF!</definedName>
    <definedName name="Site_Inspectors">#REF!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hidden="1">{"LBO Summary",#N/A,FALSE,"Summary"}</definedName>
    <definedName name="t">#REF!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hidden="1">{"PTD Units",#N/A,FALSE,"Tables";"PTD Net Sales",#N/A,FALSE,"Tables";"PTD PPU",#N/A,FALSE,"Tables";"PTD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hidden="1">{"Totax",#N/A,FALSE,"Sheet1";#N/A,#N/A,FALSE,"Law Output"}</definedName>
    <definedName name="three" hidden="1">{"midlpg1",#N/A,FALSE,"MIDEAST LPG";"midlpg2",#N/A,FALSE,"MIDEAST LPG"}</definedName>
    <definedName name="thththt" hidden="1">#REF!</definedName>
    <definedName name="TIL_CY">#REF!</definedName>
    <definedName name="TIL_PY">#REF!</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itles">#REF!,#REF!,#REF!,#REF!,#REF!,#REF!</definedName>
    <definedName name="titles_2">#REF!,#REF!,#REF!,#REF!,#REF!,#REF!</definedName>
    <definedName name="titles_3">#REF!,#REF!,#REF!,#REF!,#REF!,#REF!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hidden="1">{"japlpg1",#N/A,FALSE,"JAPAN LPG ";"japllpg2",#N/A,FALSE,"JAPAN LPG "}</definedName>
    <definedName name="Type">#REF!</definedName>
    <definedName name="typeofwork1">#REF!</definedName>
    <definedName name="typeofwork2">#REF!</definedName>
    <definedName name="typeofwork3">#REF!</definedName>
    <definedName name="typeofwork4">#REF!</definedName>
    <definedName name="typeofwork5">#REF!</definedName>
    <definedName name="typework1">#REF!</definedName>
    <definedName name="typwork1">#REF!</definedName>
    <definedName name="typwork2">#REF!</definedName>
    <definedName name="typwork3">#REF!</definedName>
    <definedName name="typwork4">#REF!</definedName>
    <definedName name="typwork5">#REF!</definedName>
    <definedName name="U" hidden="1">#REF!</definedName>
    <definedName name="ukuku" hidden="1">#REF!</definedName>
    <definedName name="UM_09">#REF!</definedName>
    <definedName name="UM_10">#REF!</definedName>
    <definedName name="Unallocated">#REF!</definedName>
    <definedName name="Unallocated_PY">#REF!</definedName>
    <definedName name="uncompletednonpermanent">#REF!</definedName>
    <definedName name="uncompletedpermanent">#REF!</definedName>
    <definedName name="uncompletenonpermanent">#REF!</definedName>
    <definedName name="uncompletepermanent">#REF!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 hidden="1">#REF!</definedName>
    <definedName name="Validation_List">OFFSET(#REF!,,,COUNTIF(#REF!,"?*"))</definedName>
    <definedName name="ValidationErrors">#REF!</definedName>
    <definedName name="ValidationErrors_2">#REF!</definedName>
    <definedName name="ValidationErrors_CW">#REF!</definedName>
    <definedName name="VEBA">#REF!</definedName>
    <definedName name="VEBAJV">#REF!</definedName>
    <definedName name="vlookup">#REF!</definedName>
    <definedName name="Volume">#REF!</definedName>
    <definedName name="VOMtoUNIT">#REF!</definedName>
    <definedName name="VVVVVVVV" hidden="1">#REF!</definedName>
    <definedName name="w">#REF!</definedName>
    <definedName name="wed" hidden="1">#REF!</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ork_Order_Request_Id">#REF!</definedName>
    <definedName name="wrn.all" hidden="1">{"model",#N/A,TRUE,"Model";"capital",#N/A,TRUE,"Capital";"o and m",#N/A,TRUE,"O&amp;M"}</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hidden="1">{"current1",#N/A,FALSE,"CRUDE";"current2",#N/A,FALSE,"CRUDE";"CONSTANT",#N/A,FALSE,"CRUDE"}</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hidden="1">{"mgmt forecast",#N/A,FALSE,"Mgmt Forecast";"dcf table",#N/A,FALSE,"Mgmt Forecast";"sensitivity",#N/A,FALSE,"Mgmt Forecast";"table inputs",#N/A,FALSE,"Mgmt Forecast";"calculations",#N/A,FALSE,"Mgmt Forecast"}</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hidden="1">{"Bread_Weekly",#N/A,FALSE,"Brand Bread";"Cake_Weekly",#N/A,FALSE,"Brand Cake";"Bread Return% Weekly",#N/A,FALSE,"BR Return%";"Cake Return% Weekly",#N/A,FALSE,"CK Return%"}</definedName>
    <definedName name="wrn.Graphs._.YTD." hidden="1">{"Bread_YTD",#N/A,FALSE,"Brand Bread";"Cake_YTD",#N/A,FALSE,"Brand Cake";"Bread Return% YTD",#N/A,FALSE,"BR Return%";"Cake Return% YTD",#N/A,FALSE,"CK Return%"}</definedName>
    <definedName name="wrn.natgastab." hidden="1">{"natgas1",#N/A,FALSE,"u.s. Natural Gas";"natgas2",#N/A,FALSE,"u.s. Natural Gas"}</definedName>
    <definedName name="wrn.Price._.Mix._.Analysis." hidden="1">{"Price Mix",#N/A,FALSE,"Tables"}</definedName>
    <definedName name="wrn.PrintAll." hidden="1">{#N/A,#N/A,FALSE,"Notes";#N/A,#N/A,FALSE,"SAVINGS";#N/A,#N/A,FALSE,"BASE Input";#N/A,#N/A,FALSE,"BASE Analysis";#N/A,#N/A,FALSE,"BASE Calibration";#N/A,#N/A,FALSE,"POST Input";#N/A,#N/A,FALSE,"POST Analysis";#N/A,#N/A,FALSE,"POST Calibration"}</definedName>
    <definedName name="wrn.savings." hidden="1">{#N/A,#N/A,FALSE,"FY97P1";#N/A,#N/A,FALSE,"FY97Z312";#N/A,#N/A,FALSE,"FY97LRBC";#N/A,#N/A,FALSE,"FY97O";#N/A,#N/A,FALSE,"FY97DAM"}</definedName>
    <definedName name="wrn.sb._.rpt." hidden="1">{#N/A,#N/A,FALSE,"Bldg 75 lean-to T setback";#N/A,#N/A,FALSE,"Bldg 75 hangar T setback";#N/A,#N/A,FALSE,"Bldg 79 lean-to T setback";#N/A,#N/A,FALSE,"Bldg 79 hangar T setback"}</definedName>
    <definedName name="wrn.SINGPROD." hidden="1">{"singcurrent1",#N/A,FALSE,"SING MARG";"SINGCURRENT2",#N/A,FALSE,"SING MARG";"SINGCONSTANT",#N/A,FALSE,"SING MARG"}</definedName>
    <definedName name="wrn.Stmlks." hidden="1">{#N/A,#N/A,TRUE,"Sheet1";#N/A,#N/A,TRUE,"Sheet2 (2)"}</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ables._.PTD." hidden="1">{"PTD Units",#N/A,FALSE,"Tables";"PTD Net Sales",#N/A,FALSE,"Tables";"PTD PPU",#N/A,FALSE,"Tables";"PTD Return%",#N/A,FALSE,"Tables"}</definedName>
    <definedName name="wrn.Tables._.Weekly." hidden="1">{"Weekly Units",#N/A,FALSE,"Tables";"Weekly Net Sales",#N/A,FALSE,"Tables";"Weekly PPU",#N/A,FALSE,"Tables";"Weekly Return%",#N/A,FALSE,"Tables"}</definedName>
    <definedName name="wrn.Tables._.YTD." hidden="1">{"YTD Units",#N/A,FALSE,"Tables";"YTD Net Sales",#N/A,FALSE,"Tables";"YTD PPU",#N/A,FALSE,"Tables";"YTD Return%",#N/A,FALSE,"Tables"}</definedName>
    <definedName name="wrn.total."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DO_?CAPEX_ITD?">#REF!</definedName>
    <definedName name="XDO_?CER_YTD?">#REF!</definedName>
    <definedName name="XDO_?CURR_MONTH_EXPENDITURE?">#REF!</definedName>
    <definedName name="XDO_?FUND_SRC_1_CLASSIFICATION?">#REF!</definedName>
    <definedName name="XDO_?FUND_SRC_1_PER_CLASSIFICATION?">#REF!</definedName>
    <definedName name="XDO_?INCEPTION_TO_DATE?">#REF!</definedName>
    <definedName name="XDO_?LTIP_CLASSIFICATION?">#REF!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YTD_PROJECT_TOTAL?">#REF!</definedName>
    <definedName name="XDO_GROUP_?G_MAIN?">#REF!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4" hidden="1">TextRefCopy1</definedName>
    <definedName name="XRefCopy1" localSheetId="5"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5" l="1"/>
  <c r="J414" i="10"/>
  <c r="J406" i="10"/>
  <c r="J398" i="10"/>
  <c r="J390" i="10"/>
  <c r="J382" i="10"/>
  <c r="J374" i="10"/>
  <c r="J366" i="10"/>
  <c r="J358" i="10"/>
  <c r="J350" i="10"/>
  <c r="J342" i="10"/>
  <c r="J334" i="10"/>
  <c r="J326" i="10"/>
  <c r="J318" i="10"/>
  <c r="J310" i="10"/>
  <c r="J302" i="10"/>
  <c r="J294" i="10"/>
  <c r="J286" i="10"/>
  <c r="J278" i="10"/>
  <c r="J270" i="10"/>
  <c r="J262" i="10"/>
  <c r="J254" i="10"/>
  <c r="J246" i="10"/>
  <c r="J238" i="10"/>
  <c r="J230" i="10"/>
  <c r="J222" i="10"/>
  <c r="J214" i="10"/>
  <c r="J206" i="10"/>
  <c r="J198" i="10"/>
  <c r="J190" i="10"/>
  <c r="J182" i="10"/>
  <c r="J174" i="10"/>
  <c r="J166" i="10"/>
  <c r="J158" i="10"/>
  <c r="J150" i="10"/>
  <c r="J142" i="10"/>
  <c r="J134" i="10"/>
  <c r="J126" i="10"/>
  <c r="J118" i="10"/>
  <c r="J110" i="10"/>
  <c r="J102" i="10"/>
  <c r="J94" i="10"/>
  <c r="J86" i="10"/>
  <c r="J78" i="10"/>
  <c r="J70" i="10"/>
  <c r="J62" i="10"/>
  <c r="J54" i="10"/>
  <c r="J46" i="10"/>
  <c r="J38" i="10"/>
  <c r="J30" i="10"/>
  <c r="J22" i="10"/>
  <c r="J14" i="10"/>
  <c r="B13" i="15" l="1"/>
  <c r="B23" i="15"/>
  <c r="C23" i="15"/>
  <c r="F14" i="10"/>
  <c r="G14" i="10"/>
  <c r="F22" i="10"/>
  <c r="G22" i="10"/>
  <c r="F30" i="10"/>
  <c r="G30" i="10"/>
  <c r="F38" i="10"/>
  <c r="G38" i="10"/>
  <c r="F46" i="10"/>
  <c r="G46" i="10"/>
  <c r="F54" i="10"/>
  <c r="G54" i="10"/>
  <c r="F62" i="10"/>
  <c r="G62" i="10"/>
  <c r="F70" i="10"/>
  <c r="G70" i="10"/>
  <c r="F78" i="10"/>
  <c r="G78" i="10"/>
  <c r="F86" i="10"/>
  <c r="G86" i="10"/>
  <c r="F94" i="10"/>
  <c r="G94" i="10"/>
  <c r="F102" i="10"/>
  <c r="G102" i="10"/>
  <c r="F110" i="10"/>
  <c r="G110" i="10"/>
  <c r="F118" i="10"/>
  <c r="G118" i="10"/>
  <c r="F126" i="10"/>
  <c r="G126" i="10"/>
  <c r="F134" i="10"/>
  <c r="G134" i="10"/>
  <c r="F142" i="10"/>
  <c r="G142" i="10"/>
  <c r="F150" i="10"/>
  <c r="G150" i="10"/>
  <c r="F158" i="10"/>
  <c r="G158" i="10"/>
  <c r="F166" i="10"/>
  <c r="G166" i="10"/>
  <c r="F174" i="10"/>
  <c r="G174" i="10"/>
  <c r="F182" i="10"/>
  <c r="G182" i="10"/>
  <c r="F190" i="10"/>
  <c r="G190" i="10"/>
  <c r="F198" i="10"/>
  <c r="G198" i="10"/>
  <c r="F206" i="10"/>
  <c r="G206" i="10"/>
  <c r="F214" i="10"/>
  <c r="G214" i="10"/>
  <c r="F222" i="10"/>
  <c r="G222" i="10"/>
  <c r="F230" i="10"/>
  <c r="G230" i="10"/>
  <c r="F238" i="10"/>
  <c r="G238" i="10"/>
  <c r="F246" i="10"/>
  <c r="G246" i="10"/>
  <c r="F254" i="10"/>
  <c r="G254" i="10"/>
  <c r="F262" i="10"/>
  <c r="G262" i="10"/>
  <c r="F270" i="10"/>
  <c r="G270" i="10"/>
  <c r="F278" i="10"/>
  <c r="G278" i="10"/>
  <c r="F286" i="10"/>
  <c r="G286" i="10"/>
  <c r="F294" i="10"/>
  <c r="G294" i="10"/>
  <c r="F302" i="10"/>
  <c r="G302" i="10"/>
  <c r="F310" i="10"/>
  <c r="G310" i="10"/>
  <c r="F318" i="10"/>
  <c r="G318" i="10"/>
  <c r="F326" i="10"/>
  <c r="G326" i="10"/>
  <c r="F334" i="10"/>
  <c r="G334" i="10"/>
  <c r="F342" i="10"/>
  <c r="G342" i="10"/>
  <c r="F350" i="10"/>
  <c r="G350" i="10"/>
  <c r="F358" i="10"/>
  <c r="G358" i="10"/>
  <c r="F366" i="10"/>
  <c r="G366" i="10"/>
  <c r="F374" i="10"/>
  <c r="G374" i="10"/>
  <c r="F382" i="10"/>
  <c r="G382" i="10"/>
  <c r="F390" i="10"/>
  <c r="G390" i="10"/>
  <c r="F398" i="10"/>
  <c r="G398" i="10"/>
  <c r="F406" i="10"/>
  <c r="G406" i="10"/>
  <c r="F414" i="10"/>
  <c r="G414" i="10"/>
  <c r="K14" i="10"/>
  <c r="L14" i="10"/>
  <c r="M14" i="10"/>
  <c r="N14" i="10"/>
  <c r="O14" i="10"/>
  <c r="P14" i="10"/>
  <c r="Q14" i="10"/>
  <c r="R14" i="10"/>
  <c r="K22" i="10"/>
  <c r="L22" i="10"/>
  <c r="M22" i="10"/>
  <c r="N22" i="10"/>
  <c r="O22" i="10"/>
  <c r="P22" i="10"/>
  <c r="Q22" i="10"/>
  <c r="R22" i="10"/>
  <c r="K30" i="10"/>
  <c r="L30" i="10"/>
  <c r="M30" i="10"/>
  <c r="N30" i="10"/>
  <c r="O30" i="10"/>
  <c r="P30" i="10"/>
  <c r="Q30" i="10"/>
  <c r="R30" i="10"/>
  <c r="K38" i="10"/>
  <c r="L38" i="10"/>
  <c r="M38" i="10"/>
  <c r="N38" i="10"/>
  <c r="O38" i="10"/>
  <c r="P38" i="10"/>
  <c r="Q38" i="10"/>
  <c r="R38" i="10"/>
  <c r="K46" i="10"/>
  <c r="L46" i="10"/>
  <c r="M46" i="10"/>
  <c r="N46" i="10"/>
  <c r="O46" i="10"/>
  <c r="P46" i="10"/>
  <c r="Q46" i="10"/>
  <c r="R46" i="10"/>
  <c r="K54" i="10"/>
  <c r="L54" i="10"/>
  <c r="M54" i="10"/>
  <c r="N54" i="10"/>
  <c r="O54" i="10"/>
  <c r="P54" i="10"/>
  <c r="Q54" i="10"/>
  <c r="R54" i="10"/>
  <c r="K62" i="10"/>
  <c r="L62" i="10"/>
  <c r="M62" i="10"/>
  <c r="N62" i="10"/>
  <c r="O62" i="10"/>
  <c r="P62" i="10"/>
  <c r="Q62" i="10"/>
  <c r="R62" i="10"/>
  <c r="K70" i="10"/>
  <c r="L70" i="10"/>
  <c r="M70" i="10"/>
  <c r="N70" i="10"/>
  <c r="O70" i="10"/>
  <c r="P70" i="10"/>
  <c r="Q70" i="10"/>
  <c r="R70" i="10"/>
  <c r="K78" i="10"/>
  <c r="L78" i="10"/>
  <c r="M78" i="10"/>
  <c r="N78" i="10"/>
  <c r="O78" i="10"/>
  <c r="P78" i="10"/>
  <c r="Q78" i="10"/>
  <c r="R78" i="10"/>
  <c r="K86" i="10"/>
  <c r="L86" i="10"/>
  <c r="M86" i="10"/>
  <c r="N86" i="10"/>
  <c r="O86" i="10"/>
  <c r="P86" i="10"/>
  <c r="Q86" i="10"/>
  <c r="R86" i="10"/>
  <c r="K94" i="10"/>
  <c r="L94" i="10"/>
  <c r="M94" i="10"/>
  <c r="N94" i="10"/>
  <c r="O94" i="10"/>
  <c r="P94" i="10"/>
  <c r="Q94" i="10"/>
  <c r="R94" i="10"/>
  <c r="K102" i="10"/>
  <c r="L102" i="10"/>
  <c r="M102" i="10"/>
  <c r="N102" i="10"/>
  <c r="O102" i="10"/>
  <c r="P102" i="10"/>
  <c r="Q102" i="10"/>
  <c r="R102" i="10"/>
  <c r="K110" i="10"/>
  <c r="L110" i="10"/>
  <c r="M110" i="10"/>
  <c r="N110" i="10"/>
  <c r="O110" i="10"/>
  <c r="P110" i="10"/>
  <c r="Q110" i="10"/>
  <c r="R110" i="10"/>
  <c r="K118" i="10"/>
  <c r="L118" i="10"/>
  <c r="M118" i="10"/>
  <c r="N118" i="10"/>
  <c r="O118" i="10"/>
  <c r="P118" i="10"/>
  <c r="Q118" i="10"/>
  <c r="R118" i="10"/>
  <c r="K126" i="10"/>
  <c r="L126" i="10"/>
  <c r="M126" i="10"/>
  <c r="N126" i="10"/>
  <c r="O126" i="10"/>
  <c r="P126" i="10"/>
  <c r="Q126" i="10"/>
  <c r="R126" i="10"/>
  <c r="K134" i="10"/>
  <c r="L134" i="10"/>
  <c r="M134" i="10"/>
  <c r="N134" i="10"/>
  <c r="O134" i="10"/>
  <c r="P134" i="10"/>
  <c r="Q134" i="10"/>
  <c r="R134" i="10"/>
  <c r="K142" i="10"/>
  <c r="L142" i="10"/>
  <c r="M142" i="10"/>
  <c r="N142" i="10"/>
  <c r="O142" i="10"/>
  <c r="P142" i="10"/>
  <c r="Q142" i="10"/>
  <c r="R142" i="10"/>
  <c r="K150" i="10"/>
  <c r="L150" i="10"/>
  <c r="M150" i="10"/>
  <c r="N150" i="10"/>
  <c r="O150" i="10"/>
  <c r="P150" i="10"/>
  <c r="Q150" i="10"/>
  <c r="R150" i="10"/>
  <c r="K158" i="10"/>
  <c r="L158" i="10"/>
  <c r="M158" i="10"/>
  <c r="N158" i="10"/>
  <c r="O158" i="10"/>
  <c r="P158" i="10"/>
  <c r="Q158" i="10"/>
  <c r="R158" i="10"/>
  <c r="K166" i="10"/>
  <c r="L166" i="10"/>
  <c r="M166" i="10"/>
  <c r="N166" i="10"/>
  <c r="O166" i="10"/>
  <c r="P166" i="10"/>
  <c r="Q166" i="10"/>
  <c r="R166" i="10"/>
  <c r="K174" i="10"/>
  <c r="L174" i="10"/>
  <c r="M174" i="10"/>
  <c r="N174" i="10"/>
  <c r="O174" i="10"/>
  <c r="P174" i="10"/>
  <c r="Q174" i="10"/>
  <c r="R174" i="10"/>
  <c r="K182" i="10"/>
  <c r="L182" i="10"/>
  <c r="M182" i="10"/>
  <c r="N182" i="10"/>
  <c r="O182" i="10"/>
  <c r="P182" i="10"/>
  <c r="Q182" i="10"/>
  <c r="R182" i="10"/>
  <c r="K190" i="10"/>
  <c r="L190" i="10"/>
  <c r="M190" i="10"/>
  <c r="N190" i="10"/>
  <c r="O190" i="10"/>
  <c r="P190" i="10"/>
  <c r="Q190" i="10"/>
  <c r="R190" i="10"/>
  <c r="K198" i="10"/>
  <c r="L198" i="10"/>
  <c r="M198" i="10"/>
  <c r="N198" i="10"/>
  <c r="O198" i="10"/>
  <c r="P198" i="10"/>
  <c r="Q198" i="10"/>
  <c r="R198" i="10"/>
  <c r="K206" i="10"/>
  <c r="L206" i="10"/>
  <c r="M206" i="10"/>
  <c r="N206" i="10"/>
  <c r="O206" i="10"/>
  <c r="P206" i="10"/>
  <c r="Q206" i="10"/>
  <c r="R206" i="10"/>
  <c r="K214" i="10"/>
  <c r="L214" i="10"/>
  <c r="M214" i="10"/>
  <c r="N214" i="10"/>
  <c r="O214" i="10"/>
  <c r="P214" i="10"/>
  <c r="Q214" i="10"/>
  <c r="R214" i="10"/>
  <c r="K222" i="10"/>
  <c r="L222" i="10"/>
  <c r="M222" i="10"/>
  <c r="N222" i="10"/>
  <c r="O222" i="10"/>
  <c r="P222" i="10"/>
  <c r="Q222" i="10"/>
  <c r="R222" i="10"/>
  <c r="K230" i="10"/>
  <c r="L230" i="10"/>
  <c r="M230" i="10"/>
  <c r="N230" i="10"/>
  <c r="O230" i="10"/>
  <c r="P230" i="10"/>
  <c r="Q230" i="10"/>
  <c r="R230" i="10"/>
  <c r="K238" i="10"/>
  <c r="L238" i="10"/>
  <c r="M238" i="10"/>
  <c r="N238" i="10"/>
  <c r="O238" i="10"/>
  <c r="P238" i="10"/>
  <c r="Q238" i="10"/>
  <c r="R238" i="10"/>
  <c r="K246" i="10"/>
  <c r="L246" i="10"/>
  <c r="M246" i="10"/>
  <c r="N246" i="10"/>
  <c r="O246" i="10"/>
  <c r="P246" i="10"/>
  <c r="Q246" i="10"/>
  <c r="R246" i="10"/>
  <c r="K254" i="10"/>
  <c r="L254" i="10"/>
  <c r="M254" i="10"/>
  <c r="N254" i="10"/>
  <c r="O254" i="10"/>
  <c r="P254" i="10"/>
  <c r="Q254" i="10"/>
  <c r="R254" i="10"/>
  <c r="K262" i="10"/>
  <c r="L262" i="10"/>
  <c r="M262" i="10"/>
  <c r="N262" i="10"/>
  <c r="O262" i="10"/>
  <c r="P262" i="10"/>
  <c r="Q262" i="10"/>
  <c r="R262" i="10"/>
  <c r="K270" i="10"/>
  <c r="L270" i="10"/>
  <c r="M270" i="10"/>
  <c r="N270" i="10"/>
  <c r="O270" i="10"/>
  <c r="P270" i="10"/>
  <c r="Q270" i="10"/>
  <c r="R270" i="10"/>
  <c r="K278" i="10"/>
  <c r="L278" i="10"/>
  <c r="M278" i="10"/>
  <c r="N278" i="10"/>
  <c r="O278" i="10"/>
  <c r="P278" i="10"/>
  <c r="Q278" i="10"/>
  <c r="R278" i="10"/>
  <c r="K286" i="10"/>
  <c r="L286" i="10"/>
  <c r="M286" i="10"/>
  <c r="N286" i="10"/>
  <c r="O286" i="10"/>
  <c r="P286" i="10"/>
  <c r="Q286" i="10"/>
  <c r="R286" i="10"/>
  <c r="K294" i="10"/>
  <c r="L294" i="10"/>
  <c r="M294" i="10"/>
  <c r="N294" i="10"/>
  <c r="O294" i="10"/>
  <c r="P294" i="10"/>
  <c r="Q294" i="10"/>
  <c r="R294" i="10"/>
  <c r="K302" i="10"/>
  <c r="L302" i="10"/>
  <c r="M302" i="10"/>
  <c r="N302" i="10"/>
  <c r="O302" i="10"/>
  <c r="P302" i="10"/>
  <c r="Q302" i="10"/>
  <c r="R302" i="10"/>
  <c r="K310" i="10"/>
  <c r="L310" i="10"/>
  <c r="M310" i="10"/>
  <c r="N310" i="10"/>
  <c r="O310" i="10"/>
  <c r="P310" i="10"/>
  <c r="Q310" i="10"/>
  <c r="R310" i="10"/>
  <c r="K318" i="10"/>
  <c r="L318" i="10"/>
  <c r="M318" i="10"/>
  <c r="N318" i="10"/>
  <c r="O318" i="10"/>
  <c r="P318" i="10"/>
  <c r="Q318" i="10"/>
  <c r="R318" i="10"/>
  <c r="K326" i="10"/>
  <c r="L326" i="10"/>
  <c r="M326" i="10"/>
  <c r="N326" i="10"/>
  <c r="O326" i="10"/>
  <c r="P326" i="10"/>
  <c r="Q326" i="10"/>
  <c r="R326" i="10"/>
  <c r="K334" i="10"/>
  <c r="L334" i="10"/>
  <c r="M334" i="10"/>
  <c r="N334" i="10"/>
  <c r="O334" i="10"/>
  <c r="P334" i="10"/>
  <c r="Q334" i="10"/>
  <c r="R334" i="10"/>
  <c r="K342" i="10"/>
  <c r="L342" i="10"/>
  <c r="M342" i="10"/>
  <c r="N342" i="10"/>
  <c r="O342" i="10"/>
  <c r="P342" i="10"/>
  <c r="Q342" i="10"/>
  <c r="R342" i="10"/>
  <c r="K350" i="10"/>
  <c r="L350" i="10"/>
  <c r="M350" i="10"/>
  <c r="N350" i="10"/>
  <c r="O350" i="10"/>
  <c r="P350" i="10"/>
  <c r="Q350" i="10"/>
  <c r="R350" i="10"/>
  <c r="K358" i="10"/>
  <c r="L358" i="10"/>
  <c r="M358" i="10"/>
  <c r="N358" i="10"/>
  <c r="O358" i="10"/>
  <c r="P358" i="10"/>
  <c r="Q358" i="10"/>
  <c r="R358" i="10"/>
  <c r="K366" i="10"/>
  <c r="L366" i="10"/>
  <c r="M366" i="10"/>
  <c r="N366" i="10"/>
  <c r="O366" i="10"/>
  <c r="P366" i="10"/>
  <c r="Q366" i="10"/>
  <c r="R366" i="10"/>
  <c r="K374" i="10"/>
  <c r="L374" i="10"/>
  <c r="M374" i="10"/>
  <c r="N374" i="10"/>
  <c r="O374" i="10"/>
  <c r="P374" i="10"/>
  <c r="Q374" i="10"/>
  <c r="R374" i="10"/>
  <c r="K382" i="10"/>
  <c r="L382" i="10"/>
  <c r="M382" i="10"/>
  <c r="N382" i="10"/>
  <c r="O382" i="10"/>
  <c r="P382" i="10"/>
  <c r="Q382" i="10"/>
  <c r="R382" i="10"/>
  <c r="K390" i="10"/>
  <c r="L390" i="10"/>
  <c r="M390" i="10"/>
  <c r="N390" i="10"/>
  <c r="O390" i="10"/>
  <c r="P390" i="10"/>
  <c r="Q390" i="10"/>
  <c r="R390" i="10"/>
  <c r="K398" i="10"/>
  <c r="L398" i="10"/>
  <c r="M398" i="10"/>
  <c r="N398" i="10"/>
  <c r="O398" i="10"/>
  <c r="P398" i="10"/>
  <c r="Q398" i="10"/>
  <c r="R398" i="10"/>
  <c r="K406" i="10"/>
  <c r="L406" i="10"/>
  <c r="M406" i="10"/>
  <c r="N406" i="10"/>
  <c r="O406" i="10"/>
  <c r="P406" i="10"/>
  <c r="Q406" i="10"/>
  <c r="R406" i="10"/>
  <c r="K414" i="10"/>
  <c r="L414" i="10"/>
  <c r="M414" i="10"/>
  <c r="N414" i="10"/>
  <c r="O414" i="10"/>
  <c r="P414" i="10"/>
  <c r="Q414" i="10"/>
  <c r="R414" i="10"/>
  <c r="S413" i="10"/>
  <c r="S408" i="10"/>
  <c r="S409" i="10"/>
  <c r="S410" i="10"/>
  <c r="S411" i="10"/>
  <c r="S412" i="10"/>
  <c r="S400" i="10"/>
  <c r="S401" i="10"/>
  <c r="S402" i="10"/>
  <c r="S403" i="10"/>
  <c r="S404" i="10"/>
  <c r="S405" i="10"/>
  <c r="S392" i="10"/>
  <c r="S393" i="10"/>
  <c r="S394" i="10"/>
  <c r="S395" i="10"/>
  <c r="S396" i="10"/>
  <c r="S397" i="10"/>
  <c r="S384" i="10"/>
  <c r="S385" i="10"/>
  <c r="S386" i="10"/>
  <c r="S387" i="10"/>
  <c r="S388" i="10"/>
  <c r="S389" i="10"/>
  <c r="S376" i="10"/>
  <c r="S377" i="10"/>
  <c r="S378" i="10"/>
  <c r="S379" i="10"/>
  <c r="S380" i="10"/>
  <c r="S381" i="10"/>
  <c r="S368" i="10"/>
  <c r="S369" i="10"/>
  <c r="S370" i="10"/>
  <c r="S371" i="10"/>
  <c r="S372" i="10"/>
  <c r="S373" i="10"/>
  <c r="S360" i="10"/>
  <c r="S361" i="10"/>
  <c r="S362" i="10"/>
  <c r="S363" i="10"/>
  <c r="S364" i="10"/>
  <c r="S365" i="10"/>
  <c r="S352" i="10"/>
  <c r="S353" i="10"/>
  <c r="S354" i="10"/>
  <c r="S355" i="10"/>
  <c r="S356" i="10"/>
  <c r="S357" i="10"/>
  <c r="S344" i="10"/>
  <c r="S345" i="10"/>
  <c r="S346" i="10"/>
  <c r="S347" i="10"/>
  <c r="S348" i="10"/>
  <c r="S349" i="10"/>
  <c r="S336" i="10"/>
  <c r="S337" i="10"/>
  <c r="S338" i="10"/>
  <c r="S339" i="10"/>
  <c r="S340" i="10"/>
  <c r="S341" i="10"/>
  <c r="S328" i="10"/>
  <c r="S329" i="10"/>
  <c r="S330" i="10"/>
  <c r="S331" i="10"/>
  <c r="S332" i="10"/>
  <c r="S333" i="10"/>
  <c r="S320" i="10"/>
  <c r="S321" i="10"/>
  <c r="S322" i="10"/>
  <c r="S323" i="10"/>
  <c r="S324" i="10"/>
  <c r="S325" i="10"/>
  <c r="S312" i="10"/>
  <c r="S313" i="10"/>
  <c r="S314" i="10"/>
  <c r="S315" i="10"/>
  <c r="S316" i="10"/>
  <c r="S317" i="10"/>
  <c r="S304" i="10"/>
  <c r="S305" i="10"/>
  <c r="S306" i="10"/>
  <c r="S307" i="10"/>
  <c r="S308" i="10"/>
  <c r="S309" i="10"/>
  <c r="S296" i="10"/>
  <c r="S297" i="10"/>
  <c r="S298" i="10"/>
  <c r="S299" i="10"/>
  <c r="S300" i="10"/>
  <c r="S301" i="10"/>
  <c r="S288" i="10"/>
  <c r="S289" i="10"/>
  <c r="S290" i="10"/>
  <c r="S291" i="10"/>
  <c r="S292" i="10"/>
  <c r="S293" i="10"/>
  <c r="S280" i="10"/>
  <c r="S281" i="10"/>
  <c r="S282" i="10"/>
  <c r="S283" i="10"/>
  <c r="S284" i="10"/>
  <c r="S285" i="10"/>
  <c r="S272" i="10"/>
  <c r="S273" i="10"/>
  <c r="S274" i="10"/>
  <c r="S275" i="10"/>
  <c r="S276" i="10"/>
  <c r="S277" i="10"/>
  <c r="S264" i="10"/>
  <c r="S265" i="10"/>
  <c r="S266" i="10"/>
  <c r="S267" i="10"/>
  <c r="S268" i="10"/>
  <c r="S269" i="10"/>
  <c r="S263" i="10"/>
  <c r="S261" i="10"/>
  <c r="S260" i="10"/>
  <c r="S259" i="10"/>
  <c r="S258" i="10"/>
  <c r="S257" i="10"/>
  <c r="S256" i="10"/>
  <c r="S255" i="10"/>
  <c r="S253" i="10"/>
  <c r="S252" i="10"/>
  <c r="S251" i="10"/>
  <c r="S250" i="10"/>
  <c r="S249" i="10"/>
  <c r="S248" i="10"/>
  <c r="S247" i="10"/>
  <c r="S245" i="10"/>
  <c r="S244" i="10"/>
  <c r="S243" i="10"/>
  <c r="S242" i="10"/>
  <c r="S241" i="10"/>
  <c r="S240" i="10"/>
  <c r="S239" i="10"/>
  <c r="S237" i="10"/>
  <c r="S236" i="10"/>
  <c r="S235" i="10"/>
  <c r="S234" i="10"/>
  <c r="S233" i="10"/>
  <c r="S232" i="10"/>
  <c r="S231" i="10"/>
  <c r="S229" i="10"/>
  <c r="S228" i="10"/>
  <c r="S227" i="10"/>
  <c r="S226" i="10"/>
  <c r="S225" i="10"/>
  <c r="S224" i="10"/>
  <c r="S223" i="10"/>
  <c r="S221" i="10"/>
  <c r="S220" i="10"/>
  <c r="S219" i="10"/>
  <c r="S218" i="10"/>
  <c r="S217" i="10"/>
  <c r="S216" i="10"/>
  <c r="S215" i="10"/>
  <c r="S213" i="10"/>
  <c r="S212" i="10"/>
  <c r="S211" i="10"/>
  <c r="S210" i="10"/>
  <c r="S209" i="10"/>
  <c r="S208" i="10"/>
  <c r="S207" i="10"/>
  <c r="S205" i="10"/>
  <c r="S204" i="10"/>
  <c r="S203" i="10"/>
  <c r="S202" i="10"/>
  <c r="S201" i="10"/>
  <c r="S200" i="10"/>
  <c r="S199" i="10"/>
  <c r="S197" i="10"/>
  <c r="S196" i="10"/>
  <c r="S195" i="10"/>
  <c r="S194" i="10"/>
  <c r="S193" i="10"/>
  <c r="S192" i="10"/>
  <c r="S191" i="10"/>
  <c r="S189" i="10"/>
  <c r="S188" i="10"/>
  <c r="S187" i="10"/>
  <c r="S186" i="10"/>
  <c r="S185" i="10"/>
  <c r="S184" i="10"/>
  <c r="S183" i="10"/>
  <c r="S181" i="10"/>
  <c r="S180" i="10"/>
  <c r="S179" i="10"/>
  <c r="S178" i="10"/>
  <c r="S177" i="10"/>
  <c r="S176" i="10"/>
  <c r="S175" i="10"/>
  <c r="S173" i="10"/>
  <c r="S172" i="10"/>
  <c r="S171" i="10"/>
  <c r="S170" i="10"/>
  <c r="S169" i="10"/>
  <c r="S168" i="10"/>
  <c r="S167" i="10"/>
  <c r="S165" i="10"/>
  <c r="S164" i="10"/>
  <c r="S163" i="10"/>
  <c r="S162" i="10"/>
  <c r="S161" i="10"/>
  <c r="S160" i="10"/>
  <c r="S159" i="10"/>
  <c r="S157" i="10"/>
  <c r="S156" i="10"/>
  <c r="S155" i="10"/>
  <c r="S154" i="10"/>
  <c r="S153" i="10"/>
  <c r="S152" i="10"/>
  <c r="S151" i="10"/>
  <c r="S149" i="10"/>
  <c r="S148" i="10"/>
  <c r="S147" i="10"/>
  <c r="S146" i="10"/>
  <c r="S145" i="10"/>
  <c r="S144" i="10"/>
  <c r="S143" i="10"/>
  <c r="S141" i="10"/>
  <c r="S140" i="10"/>
  <c r="S139" i="10"/>
  <c r="S138" i="10"/>
  <c r="S137" i="10"/>
  <c r="S136" i="10"/>
  <c r="S135" i="10"/>
  <c r="S133" i="10"/>
  <c r="S132" i="10"/>
  <c r="S131" i="10"/>
  <c r="S130" i="10"/>
  <c r="S129" i="10"/>
  <c r="S128" i="10"/>
  <c r="S127" i="10"/>
  <c r="S125" i="10"/>
  <c r="S124" i="10"/>
  <c r="S123" i="10"/>
  <c r="S122" i="10"/>
  <c r="S121" i="10"/>
  <c r="S120" i="10"/>
  <c r="S119" i="10"/>
  <c r="S117" i="10"/>
  <c r="S116" i="10"/>
  <c r="S115" i="10"/>
  <c r="S114" i="10"/>
  <c r="S113" i="10"/>
  <c r="S112" i="10"/>
  <c r="S111" i="10"/>
  <c r="S109" i="10"/>
  <c r="S108" i="10"/>
  <c r="S107" i="10"/>
  <c r="S106" i="10"/>
  <c r="S105" i="10"/>
  <c r="S104" i="10"/>
  <c r="S103" i="10"/>
  <c r="S101" i="10"/>
  <c r="S100" i="10"/>
  <c r="S99" i="10"/>
  <c r="S98" i="10"/>
  <c r="S97" i="10"/>
  <c r="S96" i="10"/>
  <c r="S95" i="10"/>
  <c r="S93" i="10"/>
  <c r="S92" i="10"/>
  <c r="S91" i="10"/>
  <c r="S90" i="10"/>
  <c r="S89" i="10"/>
  <c r="S88" i="10"/>
  <c r="S87" i="10"/>
  <c r="S85" i="10"/>
  <c r="S84" i="10"/>
  <c r="S83" i="10"/>
  <c r="S82" i="10"/>
  <c r="S81" i="10"/>
  <c r="S80" i="10"/>
  <c r="S79" i="10"/>
  <c r="S77" i="10"/>
  <c r="S76" i="10"/>
  <c r="S75" i="10"/>
  <c r="S74" i="10"/>
  <c r="S73" i="10"/>
  <c r="S72" i="10"/>
  <c r="S71" i="10"/>
  <c r="S69" i="10"/>
  <c r="S68" i="10"/>
  <c r="S67" i="10"/>
  <c r="S66" i="10"/>
  <c r="S65" i="10"/>
  <c r="S64" i="10"/>
  <c r="S63" i="10"/>
  <c r="S61" i="10"/>
  <c r="S60" i="10"/>
  <c r="S59" i="10"/>
  <c r="S58" i="10"/>
  <c r="S57" i="10"/>
  <c r="S56" i="10"/>
  <c r="S55" i="10"/>
  <c r="S53" i="10"/>
  <c r="S52" i="10"/>
  <c r="S51" i="10"/>
  <c r="S50" i="10"/>
  <c r="S49" i="10"/>
  <c r="S48" i="10"/>
  <c r="S47" i="10"/>
  <c r="S45" i="10"/>
  <c r="S44" i="10"/>
  <c r="S43" i="10"/>
  <c r="S42" i="10"/>
  <c r="S41" i="10"/>
  <c r="S40" i="10"/>
  <c r="S39" i="10"/>
  <c r="S37" i="10"/>
  <c r="S36" i="10"/>
  <c r="S35" i="10"/>
  <c r="S34" i="10"/>
  <c r="S33" i="10"/>
  <c r="S32" i="10"/>
  <c r="S31" i="10"/>
  <c r="S29" i="10"/>
  <c r="S28" i="10"/>
  <c r="S27" i="10"/>
  <c r="S26" i="10"/>
  <c r="S25" i="10"/>
  <c r="S24" i="10"/>
  <c r="S23" i="10"/>
  <c r="S21" i="10"/>
  <c r="S20" i="10"/>
  <c r="S19" i="10"/>
  <c r="S18" i="10"/>
  <c r="S17" i="10"/>
  <c r="S16" i="10"/>
  <c r="S15" i="10"/>
  <c r="S13" i="10"/>
  <c r="S12" i="10"/>
  <c r="S11" i="10"/>
  <c r="S10" i="10"/>
  <c r="S9" i="10"/>
  <c r="S8" i="10"/>
  <c r="H14" i="10"/>
  <c r="I14" i="10"/>
  <c r="H30" i="10"/>
  <c r="I30" i="10"/>
  <c r="S174" i="10" l="1"/>
  <c r="S118" i="10"/>
  <c r="S46" i="10"/>
  <c r="S230" i="10"/>
  <c r="S158" i="10"/>
  <c r="S102" i="10"/>
  <c r="S166" i="10"/>
  <c r="S22" i="10"/>
  <c r="S86" i="10"/>
  <c r="S150" i="10"/>
  <c r="S78" i="10"/>
  <c r="S142" i="10"/>
  <c r="S214" i="10"/>
  <c r="S222" i="10"/>
  <c r="S270" i="10"/>
  <c r="S54" i="10"/>
  <c r="S262" i="10"/>
  <c r="S254" i="10"/>
  <c r="S70" i="10"/>
  <c r="S134" i="10"/>
  <c r="S198" i="10"/>
  <c r="S246" i="10"/>
  <c r="S94" i="10"/>
  <c r="S182" i="10"/>
  <c r="S238" i="10"/>
  <c r="AG392" i="10"/>
  <c r="S126" i="10"/>
  <c r="S38" i="10"/>
  <c r="S110" i="10"/>
  <c r="S190" i="10"/>
  <c r="S206" i="10"/>
  <c r="S62" i="10"/>
  <c r="S30" i="10"/>
  <c r="A414" i="16"/>
  <c r="A406" i="16"/>
  <c r="A398" i="16"/>
  <c r="A390" i="16"/>
  <c r="A382" i="16"/>
  <c r="A374" i="16"/>
  <c r="A366" i="16"/>
  <c r="A358" i="16"/>
  <c r="A350" i="16"/>
  <c r="A342" i="16"/>
  <c r="A334" i="16"/>
  <c r="A326" i="16"/>
  <c r="A318" i="16"/>
  <c r="A310" i="16"/>
  <c r="A302" i="16"/>
  <c r="A294" i="16"/>
  <c r="A286" i="16"/>
  <c r="A278" i="16"/>
  <c r="A269" i="16"/>
  <c r="A268" i="16"/>
  <c r="A267" i="16"/>
  <c r="A266" i="16"/>
  <c r="A265" i="16"/>
  <c r="A264" i="16"/>
  <c r="A263" i="16"/>
  <c r="A270" i="16" s="1"/>
  <c r="A262" i="16"/>
  <c r="A254" i="16"/>
  <c r="A246" i="16"/>
  <c r="A238" i="16"/>
  <c r="A230" i="16"/>
  <c r="A215" i="16"/>
  <c r="A222" i="16" s="1"/>
  <c r="A214" i="16"/>
  <c r="A206" i="16"/>
  <c r="A198" i="16"/>
  <c r="A190" i="16"/>
  <c r="A182" i="16"/>
  <c r="A174" i="16"/>
  <c r="A166" i="16"/>
  <c r="A158" i="16"/>
  <c r="A150" i="16"/>
  <c r="A142" i="16"/>
  <c r="A134" i="16"/>
  <c r="A126" i="16"/>
  <c r="A118" i="16"/>
  <c r="A110" i="16"/>
  <c r="A102" i="16"/>
  <c r="A94" i="16"/>
  <c r="A86" i="16"/>
  <c r="A78" i="16"/>
  <c r="A70" i="16"/>
  <c r="A62" i="16"/>
  <c r="A54" i="16"/>
  <c r="A46" i="16"/>
  <c r="A38" i="16"/>
  <c r="A30" i="16"/>
  <c r="A22" i="16"/>
  <c r="A14" i="16"/>
  <c r="A13" i="16"/>
  <c r="H414" i="10"/>
  <c r="I414" i="10"/>
  <c r="H406" i="10"/>
  <c r="I406" i="10"/>
  <c r="H398" i="10"/>
  <c r="I398" i="10"/>
  <c r="H390" i="10"/>
  <c r="I390" i="10"/>
  <c r="H382" i="10"/>
  <c r="I382" i="10"/>
  <c r="H374" i="10"/>
  <c r="I374" i="10"/>
  <c r="H366" i="10"/>
  <c r="I366" i="10"/>
  <c r="H358" i="10"/>
  <c r="I358" i="10"/>
  <c r="H350" i="10"/>
  <c r="I350" i="10"/>
  <c r="H342" i="10"/>
  <c r="I342" i="10"/>
  <c r="H334" i="10"/>
  <c r="I334" i="10"/>
  <c r="H326" i="10"/>
  <c r="I326" i="10"/>
  <c r="H318" i="10"/>
  <c r="I318" i="10"/>
  <c r="H310" i="10"/>
  <c r="I310" i="10"/>
  <c r="H302" i="10"/>
  <c r="I302" i="10"/>
  <c r="H294" i="10"/>
  <c r="I294" i="10"/>
  <c r="H286" i="10"/>
  <c r="I286" i="10"/>
  <c r="H278" i="10"/>
  <c r="I278" i="10"/>
  <c r="H270" i="10"/>
  <c r="I270" i="10"/>
  <c r="H262" i="10"/>
  <c r="I262" i="10"/>
  <c r="H254" i="10"/>
  <c r="I254" i="10"/>
  <c r="H246" i="10"/>
  <c r="I246" i="10"/>
  <c r="H238" i="10"/>
  <c r="I238" i="10"/>
  <c r="H230" i="10"/>
  <c r="I230" i="10"/>
  <c r="H222" i="10"/>
  <c r="I222" i="10"/>
  <c r="H214" i="10"/>
  <c r="I214" i="10"/>
  <c r="H206" i="10"/>
  <c r="I206" i="10"/>
  <c r="H198" i="10"/>
  <c r="I198" i="10"/>
  <c r="H190" i="10"/>
  <c r="I190" i="10"/>
  <c r="H182" i="10"/>
  <c r="I182" i="10"/>
  <c r="H174" i="10"/>
  <c r="I174" i="10"/>
  <c r="H166" i="10"/>
  <c r="I166" i="10"/>
  <c r="H158" i="10"/>
  <c r="I158" i="10"/>
  <c r="H150" i="10"/>
  <c r="I150" i="10"/>
  <c r="H142" i="10"/>
  <c r="I142" i="10"/>
  <c r="H134" i="10"/>
  <c r="I134" i="10"/>
  <c r="H126" i="10"/>
  <c r="I126" i="10"/>
  <c r="H118" i="10"/>
  <c r="I118" i="10"/>
  <c r="H110" i="10"/>
  <c r="I110" i="10"/>
  <c r="H102" i="10"/>
  <c r="I102" i="10"/>
  <c r="H94" i="10"/>
  <c r="I94" i="10"/>
  <c r="H86" i="10"/>
  <c r="I86" i="10"/>
  <c r="H78" i="10"/>
  <c r="I78" i="10"/>
  <c r="H70" i="10"/>
  <c r="I70" i="10"/>
  <c r="H62" i="10"/>
  <c r="I62" i="10"/>
  <c r="H54" i="10"/>
  <c r="I54" i="10"/>
  <c r="H46" i="10"/>
  <c r="I46" i="10"/>
  <c r="H38" i="10"/>
  <c r="I38" i="10"/>
  <c r="H22" i="10"/>
  <c r="I22" i="10"/>
  <c r="E415" i="8"/>
  <c r="F13" i="8"/>
  <c r="F349" i="8"/>
  <c r="F365" i="8"/>
  <c r="F373" i="8"/>
  <c r="F381" i="8"/>
  <c r="F389" i="8"/>
  <c r="F397" i="8"/>
  <c r="F405" i="8"/>
  <c r="F413" i="8"/>
  <c r="F357" i="8"/>
  <c r="F341" i="8"/>
  <c r="F333" i="8"/>
  <c r="F325" i="8"/>
  <c r="F317" i="8"/>
  <c r="F309" i="8"/>
  <c r="F301" i="8"/>
  <c r="F293" i="8"/>
  <c r="F285" i="8"/>
  <c r="F277" i="8"/>
  <c r="F269" i="8"/>
  <c r="F261" i="8"/>
  <c r="F253" i="8"/>
  <c r="F245" i="8"/>
  <c r="F237" i="8"/>
  <c r="F229" i="8"/>
  <c r="F221" i="8"/>
  <c r="F213" i="8"/>
  <c r="F205" i="8"/>
  <c r="F197" i="8"/>
  <c r="F189" i="8"/>
  <c r="F181" i="8"/>
  <c r="F173" i="8"/>
  <c r="F165" i="8"/>
  <c r="F157" i="8"/>
  <c r="F149" i="8"/>
  <c r="F141" i="8"/>
  <c r="F133" i="8"/>
  <c r="F125" i="8"/>
  <c r="F117" i="8"/>
  <c r="F109" i="8"/>
  <c r="F101" i="8"/>
  <c r="F93" i="8"/>
  <c r="F85" i="8"/>
  <c r="F77" i="8"/>
  <c r="F69" i="8"/>
  <c r="F61" i="8"/>
  <c r="F53" i="8"/>
  <c r="F45" i="8"/>
  <c r="F37" i="8"/>
  <c r="F29" i="8"/>
  <c r="F21" i="8"/>
  <c r="A415" i="16" l="1"/>
  <c r="S7" i="10"/>
  <c r="S14" i="10" l="1"/>
  <c r="S407" i="10"/>
  <c r="S414" i="10" s="1"/>
  <c r="S287" i="10"/>
  <c r="S294" i="10" s="1"/>
  <c r="S391" i="10"/>
  <c r="S398" i="10" s="1"/>
  <c r="S303" i="10"/>
  <c r="S310" i="10" s="1"/>
  <c r="S327" i="10"/>
  <c r="S334" i="10" s="1"/>
  <c r="S279" i="10"/>
  <c r="S286" i="10" s="1"/>
  <c r="S343" i="10"/>
  <c r="S350" i="10" s="1"/>
  <c r="S351" i="10"/>
  <c r="S358" i="10" s="1"/>
  <c r="S271" i="10"/>
  <c r="S278" i="10" s="1"/>
  <c r="S399" i="10"/>
  <c r="S406" i="10" s="1"/>
  <c r="S311" i="10"/>
  <c r="S318" i="10" s="1"/>
  <c r="S319" i="10"/>
  <c r="S367" i="10"/>
  <c r="S374" i="10" s="1"/>
  <c r="S383" i="10"/>
  <c r="S390" i="10" s="1"/>
  <c r="S295" i="10"/>
  <c r="S302" i="10" s="1"/>
  <c r="S375" i="10"/>
  <c r="S382" i="10" s="1"/>
  <c r="S335" i="10"/>
  <c r="S359" i="10"/>
  <c r="S366" i="10" s="1"/>
  <c r="AG391" i="10" l="1"/>
  <c r="S326" i="10"/>
  <c r="S342" i="10"/>
  <c r="S415" i="10" l="1"/>
</calcChain>
</file>

<file path=xl/sharedStrings.xml><?xml version="1.0" encoding="utf-8"?>
<sst xmlns="http://schemas.openxmlformats.org/spreadsheetml/2006/main" count="3913" uniqueCount="204">
  <si>
    <t>Project Number</t>
  </si>
  <si>
    <t>Project Title</t>
  </si>
  <si>
    <t>Asset</t>
  </si>
  <si>
    <t>Sub Asset</t>
  </si>
  <si>
    <t>DSOW Submitted?</t>
  </si>
  <si>
    <t>Total Estimate Incurred Cost</t>
  </si>
  <si>
    <t>428 Cost</t>
  </si>
  <si>
    <t>406 Cost</t>
  </si>
  <si>
    <t>Total Estimated Cost</t>
  </si>
  <si>
    <t>FAASt [Feeders - Mayaguez Short Term Group 3] (Distribution)</t>
  </si>
  <si>
    <t>Distribution</t>
  </si>
  <si>
    <t>Line Rebuild</t>
  </si>
  <si>
    <t>Yes</t>
  </si>
  <si>
    <t>FAASt [San Juan Streetlighting] (Distribution)</t>
  </si>
  <si>
    <t>Streetlighting</t>
  </si>
  <si>
    <t>FAASt [Feeders - 7805-11- Mayaguez Short Term Group 4] (Distribution )</t>
  </si>
  <si>
    <t>Cambalache TC</t>
  </si>
  <si>
    <t>Substation</t>
  </si>
  <si>
    <t>Rebuild</t>
  </si>
  <si>
    <t>FAASt [Feeders - San Juan Short Term Group 2] (Distribution)</t>
  </si>
  <si>
    <t>FAASt [Ponce Streetlighting] (Distribution)</t>
  </si>
  <si>
    <t xml:space="preserve"> FAASt [Line 50300 (230kV) from Costa Sur Steam Plant to Aguirre Steam Plant] (Transmission)</t>
  </si>
  <si>
    <t>Transmission</t>
  </si>
  <si>
    <t>FAASt [Feeders - Arecibo Short Term Group 1] (Distribution)</t>
  </si>
  <si>
    <t>FAASt [Cayey Streetlighting]</t>
  </si>
  <si>
    <t>FAASt [Victoria TC 7008 Relocation] (Substation)</t>
  </si>
  <si>
    <t>FAASt [Juana Diaz Streetlighting] (Distribution)</t>
  </si>
  <si>
    <t>FAASt [Camuy Streetlighting] (Distribution)</t>
  </si>
  <si>
    <t>FAASt [Fajardo Streetlighting] (Distribution)</t>
  </si>
  <si>
    <t>FAASt [Arecibo Streetlighting] (Distribution)</t>
  </si>
  <si>
    <t>FAASt [Feeders - Caguas Short Term Group 8] (Distribution)</t>
  </si>
  <si>
    <t>FAASt [Santa Isabel Streetlighting] (Distribution)</t>
  </si>
  <si>
    <t>FAASt [Utuado Streetlighting] (Distribution)</t>
  </si>
  <si>
    <t>FAASt [Acacias 6801 TC Relocation] (Substation)</t>
  </si>
  <si>
    <t>FAASt [Automation Program Group 1A-8 Feeders] (Distribution)</t>
  </si>
  <si>
    <t>Automation</t>
  </si>
  <si>
    <t>FAASt [Feeders - 1620-02 - San Juan Short Term Group 3] (Distribution)</t>
  </si>
  <si>
    <t xml:space="preserve">  FAASt [Feeders - Ponce Short Term Group 1] (Distribution)
</t>
  </si>
  <si>
    <t>FAASt [Feeders - Ponce Short Term Group 2] (Distribution)</t>
  </si>
  <si>
    <t>FAASt [Cabo Rojo Streetlighting] (Distribution)</t>
  </si>
  <si>
    <t>FAASt [Feeders - Carolina Short Term Group 2] (Distribution)</t>
  </si>
  <si>
    <t>FAASt - 115kV Line 39000 - Aguas Buenas TC to Caguas TC (Transmission)</t>
  </si>
  <si>
    <t>FAASt [Canovanas Streetlighting] (Distribution)</t>
  </si>
  <si>
    <t>FAASt [Juncos Streetlighting] (Distribution)</t>
  </si>
  <si>
    <t>FAASt [Barceloneta Streetlighting] (Distribution)</t>
  </si>
  <si>
    <t>FAASt Egozcue - 1109 (Substation)</t>
  </si>
  <si>
    <t>FAASt [Distribution Feeder Rebuild #6603-01] (Distribution)</t>
  </si>
  <si>
    <t>FAASt [Toa Alta Streetlighting] (Distribution)</t>
  </si>
  <si>
    <t>FAASt [Feeders- El Yunque 2305 - Supply] (Distribution)</t>
  </si>
  <si>
    <t>FAASt [Vega Baja Streetlighting] (Distribution)</t>
  </si>
  <si>
    <t>FAASt [Guayama Streetlighting] (Distribution)</t>
  </si>
  <si>
    <t>FAASt [Hormigueros Streetlighting] (Distribution)</t>
  </si>
  <si>
    <t>FAASt [Humacao Streetlighting] (Distribution)</t>
  </si>
  <si>
    <t>FAASt  Tallaboa 5402 </t>
  </si>
  <si>
    <t>551927 SCADA Remote Access and RTU Replacements Group 3</t>
  </si>
  <si>
    <t>IT/OT</t>
  </si>
  <si>
    <t>N/A</t>
  </si>
  <si>
    <t>FAASt [Isabela Streetlighting] (Distribution)</t>
  </si>
  <si>
    <t>FAASt  Condado - 1133 </t>
  </si>
  <si>
    <t>FAASt [Baldrich - 1422] (Substation)</t>
  </si>
  <si>
    <t>FAASt [25 MW BESS Installation and Integration - San Juan] (Substation)</t>
  </si>
  <si>
    <t xml:space="preserve">Grid Modernization </t>
  </si>
  <si>
    <t>$ -</t>
  </si>
  <si>
    <t>FAASt [25 MW BESS Installation and Integration - Aguadilla] (Substation)</t>
  </si>
  <si>
    <t>FAASt [4 x 25 MW BESS Interconnections Manati] (Substation)</t>
  </si>
  <si>
    <t>Distribution Underground Circuit Feeders - San Juan Group 1</t>
  </si>
  <si>
    <t>Underground</t>
  </si>
  <si>
    <t>FAASt [25 MW BESS Installation and Integration - Barceloneta] (Substation)</t>
  </si>
  <si>
    <t>​Distribution Underground Circuit Feeders - San Juan Group 2</t>
  </si>
  <si>
    <t xml:space="preserve">Transmission Advanced Sensors and Wide-Area Monitoring, Protection, and Control (WAMPAC) System </t>
  </si>
  <si>
    <t>FAASt [Substation Ciales 8701] (Substation)</t>
  </si>
  <si>
    <t>FAASt [Automation Program Group 11] (Distribution)</t>
  </si>
  <si>
    <t>38kV Recloser TL 1900 Dos Bocas HP to San Sebastian TC</t>
  </si>
  <si>
    <t>FAASt [Pole and Conductor Repair -Caguas Group 7 - Phase 2</t>
  </si>
  <si>
    <t>Pole and Conductors</t>
  </si>
  <si>
    <t>No</t>
  </si>
  <si>
    <t>TBD</t>
  </si>
  <si>
    <t>Automation Program Group 9</t>
  </si>
  <si>
    <t>FAASt [Pole and Conductor Repair -Caguas Group 4 Phase 2 (Distribution)</t>
  </si>
  <si>
    <t>FAASt [Line 50500 230kV Mayaguez TC - Mora TC - Cambalache Power Plant] (Transmission)</t>
  </si>
  <si>
    <t>FAASt [Pole and Conductor Repair - Arecibo Group 3 - Phase 2] (Distribution)</t>
  </si>
  <si>
    <t>FAASt [Region 1 San Juan Transmission 38kV sensitive areas] (Vegetation)</t>
  </si>
  <si>
    <t>Vegetation</t>
  </si>
  <si>
    <t>FAASt[Region 1 San Juan Transmission 38kV - Non-Sensitive (Vegetation)]</t>
  </si>
  <si>
    <t>Region 1 San Juan Substation/Telecom</t>
  </si>
  <si>
    <t>Region 3 Bayamon Substation/Telecom</t>
  </si>
  <si>
    <t>FAASt[Region 2 Arecibo Transmission 38kV - Non-Sensitive (Vegetation)]</t>
  </si>
  <si>
    <t>FAASt[Region 4 Caguas Transmission 38kV - Non-Sensitive (Vegetation)]</t>
  </si>
  <si>
    <t>FAASt [Region 6 Ponce Transmission 38kV - Non-Sensitive (Vegetation)</t>
  </si>
  <si>
    <t>Region 5 Mayaguez Substation/Telecom</t>
  </si>
  <si>
    <t>FAASt [Region 4 Caguas Transmission 38kV sensitive areas] (Vegetation)</t>
  </si>
  <si>
    <t>Region 2 Arecibo Substation/Telecom</t>
  </si>
  <si>
    <t>FAASt [Region 5 Mayaguez Transmission 38kV - Non-Sensitive (Vegetation)]</t>
  </si>
  <si>
    <t>FAASt [Region 5 Mayaguez Transmission 38kV sensitive areas] (Vegetation)</t>
  </si>
  <si>
    <t>FAASt [Region 6 Ponce Transmission 38kV sensitive areas] (Vegetation)</t>
  </si>
  <si>
    <t>FAASt [Region 2 Arecibo Transmission 38kV sensitive areas] (Vegetation)</t>
  </si>
  <si>
    <t>Region 6 Ponce Substation/Telecom</t>
  </si>
  <si>
    <t>FAASt[Region 3 Bayamon Transmission 38kV - Non-Sensitive (Vegetation)]</t>
  </si>
  <si>
    <t>Region 4 Caguas Substation/Telecom</t>
  </si>
  <si>
    <t>FAASt [Region 3 Bayamon Transmission 38kV sensitive areas] (Vegetation)</t>
  </si>
  <si>
    <t>Total</t>
  </si>
  <si>
    <t>Base Activities</t>
  </si>
  <si>
    <t>FY25 Total Work</t>
  </si>
  <si>
    <t>Insulation</t>
  </si>
  <si>
    <t>Hardware Replacement</t>
  </si>
  <si>
    <t>Pole Replacement</t>
  </si>
  <si>
    <t>Hot Spot Repairs</t>
  </si>
  <si>
    <t>Switch Repairs</t>
  </si>
  <si>
    <t>Inspections</t>
  </si>
  <si>
    <t>Other</t>
  </si>
  <si>
    <t>Total Work Completed</t>
  </si>
  <si>
    <t>Incremental Activities</t>
  </si>
  <si>
    <t>January 2026</t>
  </si>
  <si>
    <t>February 2026</t>
  </si>
  <si>
    <t>March 2026</t>
  </si>
  <si>
    <t>April 2026</t>
  </si>
  <si>
    <t>May 2026</t>
  </si>
  <si>
    <t>June 2026</t>
  </si>
  <si>
    <t>July 2026</t>
  </si>
  <si>
    <t>August 2026</t>
  </si>
  <si>
    <t>September 2026</t>
  </si>
  <si>
    <t>October 2026</t>
  </si>
  <si>
    <t>November 2026</t>
  </si>
  <si>
    <t>December 2026</t>
  </si>
  <si>
    <t>January 2027</t>
  </si>
  <si>
    <t>FY26 Accumulated Work</t>
  </si>
  <si>
    <t>Insulation &amp; Hardware Replacement</t>
  </si>
  <si>
    <t>Switch Repairs/Replacement</t>
  </si>
  <si>
    <t>Column1</t>
  </si>
  <si>
    <t>Column2</t>
  </si>
  <si>
    <t>Column3</t>
  </si>
  <si>
    <t>Column4</t>
  </si>
  <si>
    <t>Column5</t>
  </si>
  <si>
    <t>Column6</t>
  </si>
  <si>
    <t>Column7</t>
  </si>
  <si>
    <t>Column8</t>
  </si>
  <si>
    <t>Column9</t>
  </si>
  <si>
    <t>Column10</t>
  </si>
  <si>
    <t>Column11</t>
  </si>
  <si>
    <t>Column12</t>
  </si>
  <si>
    <t>Column13</t>
  </si>
  <si>
    <t>Column14</t>
  </si>
  <si>
    <t>Column15</t>
  </si>
  <si>
    <t>Rank</t>
  </si>
  <si>
    <t>Segment</t>
  </si>
  <si>
    <t>Line</t>
  </si>
  <si>
    <t>Activity</t>
  </si>
  <si>
    <t>FY 2025 Total Work</t>
  </si>
  <si>
    <t>1900-Dos Bocas HP-San Sebastian TC</t>
  </si>
  <si>
    <t>-</t>
  </si>
  <si>
    <t>37500-Rio Bayamon Sect-Monacillos TC</t>
  </si>
  <si>
    <t>500-Ponce TC-Costa Sur SP-Canas TC</t>
  </si>
  <si>
    <t>13700-Mora TC-Isabela TO</t>
  </si>
  <si>
    <t>3200-Monacillos TC-Venezuela SECT</t>
  </si>
  <si>
    <t>2200-Factor SECT-Barceloneta TC</t>
  </si>
  <si>
    <t>37400-Cambalache TC-Dos Bocas Hydro Plant</t>
  </si>
  <si>
    <t>3000-Monacillos TC-Barioa TO</t>
  </si>
  <si>
    <t>7800-Dorado TC-Vega Alta SECT</t>
  </si>
  <si>
    <t>2700-Aguadilla Hospital Distrito SECT-Mora TC</t>
  </si>
  <si>
    <t>300-Toro Negro 1 HP-Juana Diaz TC</t>
  </si>
  <si>
    <t>7200-Baldrich SECT-Escuela Industrial TO</t>
  </si>
  <si>
    <t>2300-Dos Bocas HP-Arecibo SECT</t>
  </si>
  <si>
    <t>7900-Juana Diaz TC-La Rambla SECT</t>
  </si>
  <si>
    <t>13500-Acacias TC-Cabo Rojo TO</t>
  </si>
  <si>
    <t>600-Caguas TC-Gautier Benitez SECT</t>
  </si>
  <si>
    <t>100-Jobos TC-Guayama TO</t>
  </si>
  <si>
    <t>10300-Canovanas TC-Canovanas SECT</t>
  </si>
  <si>
    <t>2300-Arecibo SECT-Cambalache TC</t>
  </si>
  <si>
    <t>7100-Viaducto TC-Egozcue SECT</t>
  </si>
  <si>
    <t>11400-Barceloneta TC-Florida TO</t>
  </si>
  <si>
    <t>2000-Once de Agosto SECT-San Sebastian TC</t>
  </si>
  <si>
    <t>5900-San Juan SP-Crematorio TO</t>
  </si>
  <si>
    <t>3600-Llorens Torres SECT-Martin Peña TC</t>
  </si>
  <si>
    <t>1000-San Anton TO-Villa Prades SECT</t>
  </si>
  <si>
    <t>1200-San German SECT-San German TC</t>
  </si>
  <si>
    <t>2200-Vega Alta SECT-Dorado TC</t>
  </si>
  <si>
    <t>7400-Hato Rey TC-Tres Monjitas SECT</t>
  </si>
  <si>
    <t>5400-Rio Blanco HP-Daguao TC</t>
  </si>
  <si>
    <t>2600-San Sebastian TC-Quebradillas SECT</t>
  </si>
  <si>
    <t>3500-Monacillos TC-Las Lomas SECT</t>
  </si>
  <si>
    <t>3300-Viaducto TC-Egozcue SECT</t>
  </si>
  <si>
    <t>1000-Villa Prades SECT-Capuchinos SECT</t>
  </si>
  <si>
    <t>8900-Monacillos TC-Centro Médico SECT</t>
  </si>
  <si>
    <t>13400-Acacias TC-San German SECT-LA PARGUERA SEC</t>
  </si>
  <si>
    <t>36200-Monacillos TC-Juncos TC-</t>
  </si>
  <si>
    <t>3100-Monacillos TC-Sabana Llana TC</t>
  </si>
  <si>
    <t>1600-Leon SECT-Acacias TC</t>
  </si>
  <si>
    <t>6500-Toro Negro 1 HP-Barranquitas TC</t>
  </si>
  <si>
    <t>3000-Juncos TC-Rio Blanco HP</t>
  </si>
  <si>
    <t>2200-Barceloneta TC-Manati TC</t>
  </si>
  <si>
    <t>6500-Comerio TC-Aguas Buenas SECT</t>
  </si>
  <si>
    <t>5600-Añasco TC-Mayaguez GP</t>
  </si>
  <si>
    <t>3600-Sabana Llana TC-Los Ángeles SECT</t>
  </si>
  <si>
    <t>10000-Bayamon Pueblo SECT-Magnolia TO</t>
  </si>
  <si>
    <t>4700-Canas TC-Adjuntas TO</t>
  </si>
  <si>
    <t>3100-Canovanas SECT-Rio Grande TO</t>
  </si>
  <si>
    <t>3700-Maunabo TC-Humacao TC</t>
  </si>
  <si>
    <t>3600-Monacillos TC-Sabana Llana TC</t>
  </si>
  <si>
    <t>9400-Dorado TC-Toa Alta</t>
  </si>
  <si>
    <t>700-Costa Sur SP-Yauco 2 HP</t>
  </si>
  <si>
    <t xml:space="preserve">FY 2026 Submitted Accumulated Work </t>
  </si>
  <si>
    <t>FY 2026 Accumulated Work - Confirmation</t>
  </si>
  <si>
    <t xml:space="preserve">FY 2026 Accumulated Work </t>
  </si>
  <si>
    <t>Hidden 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</si>
</sst>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409]mmmm\-yy;@"/>
  </numFmts>
  <fonts count="13" x14ac:knownFonts="1">
    <font>
      <sz val="11"/>
      <color theme="1"/>
      <name val="Calibri"/>
      <family val="2"/>
      <scheme val="minor"/>
    </font>
    <font>
      <u/>
      <sz val="11"/>
      <color theme="10"/>
      <name val="Calibri"/>
      <family val="2"/>
      <scheme val="minor"/>
    </font>
    <font>
      <sz val="11"/>
      <color theme="1"/>
      <name val="Calibri"/>
      <family val="2"/>
    </font>
    <font>
      <sz val="11"/>
      <color rgb="FF000000"/>
      <name val="Calibri"/>
      <family val="2"/>
    </font>
    <font>
      <b/>
      <sz val="11"/>
      <color theme="0"/>
      <name val="Calibri"/>
      <family val="2"/>
      <scheme val="minor"/>
    </font>
    <font>
      <b/>
      <sz val="10"/>
      <color theme="0"/>
      <name val="Calibri"/>
      <family val="2"/>
    </font>
    <font>
      <b/>
      <sz val="11"/>
      <color theme="0"/>
      <name val="Calibri"/>
      <family val="2"/>
    </font>
    <font>
      <sz val="8"/>
      <name val="Calibri"/>
      <family val="2"/>
      <scheme val="minor"/>
    </font>
    <font>
      <sz val="11"/>
      <color rgb="FF000000"/>
      <name val="Calibri"/>
      <family val="2"/>
      <scheme val="minor"/>
    </font>
    <font>
      <b/>
      <sz val="11"/>
      <color rgb="FFFFFFFF"/>
      <name val="Calibri"/>
      <family val="2"/>
      <scheme val="minor"/>
    </font>
    <font>
      <i/>
      <sz val="11"/>
      <color rgb="FFFF0000"/>
      <name val="Calibri"/>
      <family val="2"/>
      <scheme val="minor"/>
    </font>
    <font>
      <sz val="11"/>
      <color theme="0"/>
      <name val="Calibri"/>
      <family val="2"/>
      <scheme val="minor"/>
    </font>
    <font>
      <sz val="11"/>
      <name val="Calibri"/>
      <family val="2"/>
      <scheme val="minor"/>
    </font>
  </fonts>
  <fills count="11">
    <fill>
      <patternFill patternType="none"/>
    </fill>
    <fill>
      <patternFill patternType="gray125"/>
    </fill>
    <fill>
      <patternFill patternType="solid">
        <fgColor rgb="FF17214C"/>
        <bgColor indexed="64"/>
      </patternFill>
    </fill>
    <fill>
      <patternFill patternType="solid">
        <fgColor theme="0" tint="-0.49998474074526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17214C"/>
        <bgColor rgb="FF000000"/>
      </patternFill>
    </fill>
    <fill>
      <patternFill patternType="solid">
        <fgColor rgb="FFD9D9D9"/>
        <bgColor rgb="FF000000"/>
      </patternFill>
    </fill>
    <fill>
      <patternFill patternType="solid">
        <fgColor rgb="FF92D050"/>
        <bgColor rgb="FF000000"/>
      </patternFill>
    </fill>
  </fills>
  <borders count="33">
    <border>
      <left/>
      <right/>
      <top/>
      <bottom/>
      <diagonal/>
    </border>
    <border>
      <left/>
      <right/>
      <top style="thick">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diagonal/>
    </border>
    <border>
      <left style="thin">
        <color theme="0" tint="-0.34998626667073579"/>
      </left>
      <right style="medium">
        <color theme="0" tint="-0.34998626667073579"/>
      </right>
      <top/>
      <bottom style="thin">
        <color theme="0" tint="-0.34998626667073579"/>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style="medium">
        <color theme="0"/>
      </bottom>
      <diagonal/>
    </border>
    <border>
      <left style="medium">
        <color theme="0" tint="-0.34998626667073579"/>
      </left>
      <right style="thin">
        <color theme="0" tint="-0.34998626667073579"/>
      </right>
      <top style="thin">
        <color theme="0" tint="-0.34998626667073579"/>
      </top>
      <bottom/>
      <diagonal/>
    </border>
    <border>
      <left style="thin">
        <color theme="0"/>
      </left>
      <right style="thin">
        <color theme="0"/>
      </right>
      <top style="thin">
        <color theme="0"/>
      </top>
      <bottom style="thin">
        <color theme="0"/>
      </bottom>
      <diagonal/>
    </border>
    <border>
      <left style="thin">
        <color rgb="FFA6A6A6"/>
      </left>
      <right style="thin">
        <color rgb="FFA6A6A6"/>
      </right>
      <top style="thick">
        <color rgb="FFA6A6A6"/>
      </top>
      <bottom style="thin">
        <color rgb="FFA6A6A6"/>
      </bottom>
      <diagonal/>
    </border>
    <border>
      <left style="thin">
        <color rgb="FFA6A6A6"/>
      </left>
      <right style="thin">
        <color rgb="FFA6A6A6"/>
      </right>
      <top style="thin">
        <color rgb="FFA6A6A6"/>
      </top>
      <bottom style="thin">
        <color rgb="FFA6A6A6"/>
      </bottom>
      <diagonal/>
    </border>
  </borders>
  <cellStyleXfs count="2">
    <xf numFmtId="0" fontId="0" fillId="0" borderId="0"/>
    <xf numFmtId="0" fontId="1" fillId="0" borderId="0" applyNumberFormat="0" applyFill="0" applyBorder="0" applyAlignment="0" applyProtection="0"/>
  </cellStyleXfs>
  <cellXfs count="77">
    <xf numFmtId="0" fontId="0" fillId="0" borderId="0" xfId="0"/>
    <xf numFmtId="0" fontId="0" fillId="0" borderId="0" xfId="0" applyAlignment="1">
      <alignment horizontal="center" vertical="center"/>
    </xf>
    <xf numFmtId="0" fontId="2" fillId="0" borderId="2" xfId="0" applyFont="1" applyBorder="1" applyAlignment="1">
      <alignment horizontal="left" vertical="top"/>
    </xf>
    <xf numFmtId="0" fontId="2" fillId="0" borderId="2" xfId="0" applyFont="1" applyBorder="1" applyAlignment="1">
      <alignment horizontal="center" vertical="center"/>
    </xf>
    <xf numFmtId="0" fontId="0" fillId="0" borderId="3" xfId="0" applyBorder="1" applyAlignment="1">
      <alignment horizontal="center"/>
    </xf>
    <xf numFmtId="8" fontId="0" fillId="0" borderId="0" xfId="0" applyNumberFormat="1" applyAlignment="1">
      <alignment horizontal="center"/>
    </xf>
    <xf numFmtId="8" fontId="0" fillId="0" borderId="4" xfId="0" applyNumberFormat="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vertical="center"/>
    </xf>
    <xf numFmtId="8" fontId="4" fillId="3" borderId="6" xfId="0" applyNumberFormat="1" applyFont="1" applyFill="1" applyBorder="1" applyAlignment="1">
      <alignment horizontal="center"/>
    </xf>
    <xf numFmtId="8" fontId="4" fillId="3" borderId="7" xfId="0" applyNumberFormat="1" applyFont="1" applyFill="1" applyBorder="1" applyAlignment="1">
      <alignment horizontal="center"/>
    </xf>
    <xf numFmtId="0" fontId="0" fillId="0" borderId="0" xfId="0" applyAlignment="1">
      <alignment horizontal="center"/>
    </xf>
    <xf numFmtId="0" fontId="4" fillId="3" borderId="6" xfId="0" applyFont="1" applyFill="1" applyBorder="1" applyAlignment="1">
      <alignment horizontal="center"/>
    </xf>
    <xf numFmtId="0" fontId="5" fillId="2"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left" vertical="top"/>
    </xf>
    <xf numFmtId="0" fontId="6" fillId="2" borderId="2" xfId="0" applyFont="1" applyFill="1" applyBorder="1" applyAlignment="1">
      <alignment horizontal="center" vertical="center"/>
    </xf>
    <xf numFmtId="164" fontId="6" fillId="2" borderId="8" xfId="0" applyNumberFormat="1" applyFont="1" applyFill="1" applyBorder="1" applyAlignment="1">
      <alignment horizontal="center" vertical="center" wrapText="1"/>
    </xf>
    <xf numFmtId="0" fontId="0" fillId="4" borderId="0" xfId="0" applyFill="1" applyAlignment="1">
      <alignment horizontal="center" vertical="center"/>
    </xf>
    <xf numFmtId="1" fontId="3"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6" borderId="14" xfId="0" applyFill="1" applyBorder="1" applyAlignment="1">
      <alignment wrapText="1"/>
    </xf>
    <xf numFmtId="0" fontId="6" fillId="2" borderId="16" xfId="0" applyFont="1" applyFill="1" applyBorder="1" applyAlignment="1">
      <alignment horizontal="center" vertical="center"/>
    </xf>
    <xf numFmtId="0" fontId="6" fillId="2" borderId="19" xfId="0" applyFont="1" applyFill="1" applyBorder="1" applyAlignment="1">
      <alignment horizontal="center" vertical="center"/>
    </xf>
    <xf numFmtId="0" fontId="6" fillId="4" borderId="17" xfId="0" applyFont="1" applyFill="1" applyBorder="1" applyAlignment="1">
      <alignment horizontal="left" vertical="top"/>
    </xf>
    <xf numFmtId="0" fontId="6" fillId="4" borderId="19" xfId="0" applyFont="1" applyFill="1" applyBorder="1" applyAlignment="1">
      <alignment horizontal="center" vertical="center"/>
    </xf>
    <xf numFmtId="0" fontId="6" fillId="0" borderId="20" xfId="0" applyFont="1" applyBorder="1" applyAlignment="1">
      <alignment horizontal="left" vertical="top"/>
    </xf>
    <xf numFmtId="0" fontId="6" fillId="0" borderId="21" xfId="0" applyFont="1" applyBorder="1" applyAlignment="1">
      <alignment horizontal="center" vertical="center"/>
    </xf>
    <xf numFmtId="0" fontId="0" fillId="6" borderId="22" xfId="0" applyFill="1" applyBorder="1" applyAlignment="1">
      <alignment wrapText="1"/>
    </xf>
    <xf numFmtId="0" fontId="0" fillId="6" borderId="23" xfId="0" applyFill="1" applyBorder="1"/>
    <xf numFmtId="0" fontId="0" fillId="6" borderId="24" xfId="0" applyFill="1" applyBorder="1"/>
    <xf numFmtId="0" fontId="4" fillId="4" borderId="0" xfId="0" applyFont="1" applyFill="1" applyAlignment="1">
      <alignment horizontal="center" vertical="center"/>
    </xf>
    <xf numFmtId="0" fontId="2" fillId="6" borderId="2" xfId="0" applyFont="1" applyFill="1" applyBorder="1" applyAlignment="1">
      <alignment horizontal="center" vertical="center"/>
    </xf>
    <xf numFmtId="0" fontId="6" fillId="2" borderId="2" xfId="0" applyFont="1" applyFill="1" applyBorder="1" applyAlignment="1">
      <alignment horizontal="center" vertical="top"/>
    </xf>
    <xf numFmtId="0" fontId="8" fillId="0" borderId="0" xfId="0" applyFont="1" applyAlignment="1">
      <alignment horizontal="center" vertical="center"/>
    </xf>
    <xf numFmtId="0" fontId="9" fillId="8" borderId="31" xfId="0" applyFont="1" applyFill="1" applyBorder="1" applyAlignment="1">
      <alignment horizontal="center" vertical="center" wrapText="1"/>
    </xf>
    <xf numFmtId="0" fontId="8" fillId="9" borderId="32" xfId="0" applyFont="1" applyFill="1" applyBorder="1" applyAlignment="1">
      <alignment horizontal="center" vertical="center"/>
    </xf>
    <xf numFmtId="0" fontId="9" fillId="8" borderId="32" xfId="0" applyFont="1" applyFill="1" applyBorder="1" applyAlignment="1">
      <alignment horizontal="center" vertical="center"/>
    </xf>
    <xf numFmtId="0" fontId="9" fillId="10" borderId="0" xfId="0" applyFont="1" applyFill="1" applyAlignment="1">
      <alignment horizontal="center" vertical="center"/>
    </xf>
    <xf numFmtId="0" fontId="10" fillId="0" borderId="0" xfId="0" applyFont="1" applyAlignment="1">
      <alignment horizontal="center" vertical="center"/>
    </xf>
    <xf numFmtId="0" fontId="4" fillId="2" borderId="26" xfId="0" applyFont="1" applyFill="1" applyBorder="1" applyAlignment="1">
      <alignment horizontal="left" vertical="center"/>
    </xf>
    <xf numFmtId="0" fontId="4" fillId="7" borderId="30" xfId="0" applyFont="1" applyFill="1" applyBorder="1" applyAlignment="1">
      <alignment horizontal="center" vertical="center"/>
    </xf>
    <xf numFmtId="0" fontId="0" fillId="5" borderId="28" xfId="0" applyFill="1" applyBorder="1" applyAlignment="1">
      <alignment horizontal="left" vertical="center"/>
    </xf>
    <xf numFmtId="0" fontId="11" fillId="7" borderId="30" xfId="0" applyFont="1" applyFill="1" applyBorder="1" applyAlignment="1">
      <alignment horizontal="center" vertical="center"/>
    </xf>
    <xf numFmtId="0" fontId="12" fillId="5" borderId="28" xfId="0" applyFont="1" applyFill="1" applyBorder="1" applyAlignment="1">
      <alignment horizontal="left" vertical="center"/>
    </xf>
    <xf numFmtId="0" fontId="4" fillId="4" borderId="2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0" fillId="0" borderId="0" xfId="0" applyAlignment="1">
      <alignment horizontal="center" vertical="center" wrapText="1"/>
    </xf>
    <xf numFmtId="0" fontId="0" fillId="5" borderId="25" xfId="0" applyFill="1" applyBorder="1" applyAlignment="1">
      <alignment horizontal="center" vertical="center"/>
    </xf>
    <xf numFmtId="0" fontId="4" fillId="4" borderId="25" xfId="0" applyFont="1" applyFill="1" applyBorder="1" applyAlignment="1">
      <alignment horizontal="center" vertical="center"/>
    </xf>
    <xf numFmtId="0" fontId="0" fillId="5" borderId="28" xfId="0" applyFill="1" applyBorder="1" applyAlignment="1">
      <alignment horizontal="center" vertical="center"/>
    </xf>
    <xf numFmtId="0" fontId="12" fillId="5" borderId="28" xfId="0" applyFont="1" applyFill="1" applyBorder="1" applyAlignment="1">
      <alignment horizontal="center" vertical="center"/>
    </xf>
    <xf numFmtId="17" fontId="4" fillId="2" borderId="27" xfId="0" applyNumberFormat="1" applyFont="1" applyFill="1" applyBorder="1" applyAlignment="1">
      <alignment horizontal="center" vertical="center" wrapText="1"/>
    </xf>
    <xf numFmtId="0" fontId="6" fillId="2" borderId="2" xfId="0" applyFont="1" applyFill="1" applyBorder="1" applyAlignment="1">
      <alignment horizontal="right" vertical="top"/>
    </xf>
    <xf numFmtId="0" fontId="6" fillId="2" borderId="18" xfId="0" applyFont="1" applyFill="1" applyBorder="1" applyAlignment="1">
      <alignment horizontal="right" vertical="top"/>
    </xf>
    <xf numFmtId="1" fontId="3" fillId="0" borderId="15" xfId="0" applyNumberFormat="1"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1" fontId="3" fillId="0" borderId="29" xfId="0" applyNumberFormat="1" applyFont="1" applyBorder="1" applyAlignment="1">
      <alignment horizontal="center" vertical="center"/>
    </xf>
    <xf numFmtId="1" fontId="3" fillId="0" borderId="17" xfId="0" applyNumberFormat="1" applyFont="1" applyBorder="1" applyAlignment="1">
      <alignment horizontal="center" vertical="center"/>
    </xf>
    <xf numFmtId="0" fontId="2" fillId="0" borderId="9" xfId="0" applyFont="1" applyBorder="1" applyAlignment="1">
      <alignment horizontal="left" vertical="center"/>
    </xf>
    <xf numFmtId="0" fontId="2" fillId="0" borderId="18" xfId="0" applyFont="1" applyBorder="1" applyAlignment="1">
      <alignment horizontal="left" vertical="center"/>
    </xf>
    <xf numFmtId="0" fontId="2" fillId="0" borderId="9" xfId="0" applyFont="1" applyBorder="1" applyAlignment="1">
      <alignment horizontal="center" vertical="center"/>
    </xf>
    <xf numFmtId="0" fontId="2" fillId="0" borderId="18" xfId="0" applyFont="1" applyBorder="1" applyAlignment="1">
      <alignment horizontal="center" vertical="center"/>
    </xf>
    <xf numFmtId="1" fontId="3" fillId="0" borderId="9" xfId="0" applyNumberFormat="1" applyFont="1" applyBorder="1" applyAlignment="1">
      <alignment horizontal="center" vertical="center"/>
    </xf>
    <xf numFmtId="1" fontId="3" fillId="0" borderId="10" xfId="0" applyNumberFormat="1" applyFont="1" applyBorder="1" applyAlignment="1">
      <alignment horizontal="center" vertical="center"/>
    </xf>
    <xf numFmtId="1" fontId="3" fillId="0" borderId="11" xfId="0" applyNumberFormat="1"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cellXfs>
  <cellStyles count="2">
    <cellStyle name="Hyperlink 2" xfId="1" xr:uid="{61B544D5-1DDA-4FAF-A90F-3FD6AB68F092}"/>
    <cellStyle name="Normal" xfId="0" builtinId="0"/>
  </cellStyles>
  <dxfs count="1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0" formatCode="General"/>
    </dxf>
    <dxf>
      <font>
        <strike val="0"/>
        <outline val="0"/>
        <shadow val="0"/>
        <u val="none"/>
        <vertAlign val="baseline"/>
        <sz val="11"/>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fill>
        <patternFill patternType="solid">
          <fgColor indexed="64"/>
          <bgColor theme="0" tint="-0.249977111117893"/>
        </patternFill>
      </fill>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horizontal/>
      </border>
    </dxf>
    <dxf>
      <fill>
        <patternFill patternType="solid">
          <fgColor indexed="64"/>
          <bgColor theme="0" tint="-0.249977111117893"/>
        </patternFill>
      </fill>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horizontal/>
      </border>
    </dxf>
    <dxf>
      <font>
        <strike val="0"/>
        <outline val="0"/>
        <shadow val="0"/>
        <u val="none"/>
        <vertAlign val="baseline"/>
        <sz val="11"/>
        <color auto="1"/>
        <name val="Calibri"/>
        <family val="2"/>
        <scheme val="minor"/>
      </font>
      <numFmt numFmtId="0" formatCode="General"/>
      <fill>
        <patternFill patternType="solid">
          <fgColor indexed="64"/>
          <bgColor theme="0" tint="-0.249977111117893"/>
        </patternFill>
      </fill>
      <alignment horizontal="left" vertical="center" textRotation="0" wrapText="0" indent="0" justifyLastLine="0" shrinkToFit="0" readingOrder="0"/>
      <border diagonalUp="0" diagonalDown="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border>
        <top style="medium">
          <color theme="0"/>
        </top>
      </border>
    </dxf>
    <dxf>
      <border diagonalUp="0" diagonalDown="0">
        <left style="medium">
          <color theme="0"/>
        </left>
        <right style="medium">
          <color theme="0"/>
        </right>
        <top style="medium">
          <color theme="0"/>
        </top>
        <bottom style="medium">
          <color theme="0"/>
        </bottom>
      </border>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border diagonalUp="0" diagonalDown="0" outline="0">
        <left style="medium">
          <color theme="0"/>
        </left>
        <right style="medium">
          <color theme="0"/>
        </right>
        <top/>
        <bottom/>
      </border>
    </dxf>
  </dxfs>
  <tableStyles count="0" defaultTableStyle="TableStyleMedium2" defaultPivotStyle="PivotStyleLight16"/>
  <colors>
    <mruColors>
      <color rgb="FF1721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xdr:colOff>
      <xdr:row>0</xdr:row>
      <xdr:rowOff>0</xdr:rowOff>
    </xdr:from>
    <xdr:to>
      <xdr:col>4</xdr:col>
      <xdr:colOff>19050</xdr:colOff>
      <xdr:row>3</xdr:row>
      <xdr:rowOff>16072</xdr:rowOff>
    </xdr:to>
    <xdr:pic>
      <xdr:nvPicPr>
        <xdr:cNvPr id="2" name="Picture 1" descr="Shape, rectangle&#10;&#10;Description automatically generated">
          <a:extLst>
            <a:ext uri="{FF2B5EF4-FFF2-40B4-BE49-F238E27FC236}">
              <a16:creationId xmlns:a16="http://schemas.microsoft.com/office/drawing/2014/main" id="{CFFE6C69-E10A-4EA2-9EFC-B8D03B7B6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 y="0"/>
          <a:ext cx="5753097" cy="558997"/>
        </a:xfrm>
        <a:prstGeom prst="rect">
          <a:avLst/>
        </a:prstGeom>
      </xdr:spPr>
    </xdr:pic>
    <xdr:clientData/>
  </xdr:twoCellAnchor>
  <xdr:oneCellAnchor>
    <xdr:from>
      <xdr:col>0</xdr:col>
      <xdr:colOff>133032</xdr:colOff>
      <xdr:row>0</xdr:row>
      <xdr:rowOff>173356</xdr:rowOff>
    </xdr:from>
    <xdr:ext cx="953370" cy="240029"/>
    <xdr:pic>
      <xdr:nvPicPr>
        <xdr:cNvPr id="3" name="Picture 3">
          <a:extLst>
            <a:ext uri="{FF2B5EF4-FFF2-40B4-BE49-F238E27FC236}">
              <a16:creationId xmlns:a16="http://schemas.microsoft.com/office/drawing/2014/main" id="{6FCD5BF1-DC13-4755-9468-57E2341128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032" y="173356"/>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1153991</xdr:colOff>
      <xdr:row>0</xdr:row>
      <xdr:rowOff>121110</xdr:rowOff>
    </xdr:from>
    <xdr:to>
      <xdr:col>2</xdr:col>
      <xdr:colOff>163829</xdr:colOff>
      <xdr:row>2</xdr:row>
      <xdr:rowOff>55097</xdr:rowOff>
    </xdr:to>
    <xdr:sp macro="" textlink="">
      <xdr:nvSpPr>
        <xdr:cNvPr id="4" name="TextBox 3">
          <a:extLst>
            <a:ext uri="{FF2B5EF4-FFF2-40B4-BE49-F238E27FC236}">
              <a16:creationId xmlns:a16="http://schemas.microsoft.com/office/drawing/2014/main" id="{086187B8-7912-4C72-AD6D-2F0C43FE3F15}"/>
            </a:ext>
          </a:extLst>
        </xdr:cNvPr>
        <xdr:cNvSpPr txBox="1"/>
      </xdr:nvSpPr>
      <xdr:spPr>
        <a:xfrm>
          <a:off x="1153991" y="121110"/>
          <a:ext cx="2410263" cy="295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Summary of Activities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0</xdr:colOff>
      <xdr:row>3</xdr:row>
      <xdr:rowOff>19525</xdr:rowOff>
    </xdr:to>
    <xdr:pic>
      <xdr:nvPicPr>
        <xdr:cNvPr id="2" name="Picture 1" descr="Shape, rectangle&#10;&#10;Description automatically generated">
          <a:extLst>
            <a:ext uri="{FF2B5EF4-FFF2-40B4-BE49-F238E27FC236}">
              <a16:creationId xmlns:a16="http://schemas.microsoft.com/office/drawing/2014/main" id="{CA6C248B-2C59-4474-9187-03B2DECFF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8186676" cy="598259"/>
        </a:xfrm>
        <a:prstGeom prst="rect">
          <a:avLst/>
        </a:prstGeom>
      </xdr:spPr>
    </xdr:pic>
    <xdr:clientData/>
  </xdr:twoCellAnchor>
  <xdr:oneCellAnchor>
    <xdr:from>
      <xdr:col>0</xdr:col>
      <xdr:colOff>116205</xdr:colOff>
      <xdr:row>0</xdr:row>
      <xdr:rowOff>133350</xdr:rowOff>
    </xdr:from>
    <xdr:ext cx="1069660" cy="264795"/>
    <xdr:pic>
      <xdr:nvPicPr>
        <xdr:cNvPr id="3" name="Picture 3">
          <a:extLst>
            <a:ext uri="{FF2B5EF4-FFF2-40B4-BE49-F238E27FC236}">
              <a16:creationId xmlns:a16="http://schemas.microsoft.com/office/drawing/2014/main" id="{1C42460D-FCC8-429D-A5C8-BC58CAADF9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205" y="129540"/>
          <a:ext cx="1069660" cy="2647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19</xdr:col>
      <xdr:colOff>15240</xdr:colOff>
      <xdr:row>3</xdr:row>
      <xdr:rowOff>20795</xdr:rowOff>
    </xdr:to>
    <xdr:pic>
      <xdr:nvPicPr>
        <xdr:cNvPr id="2" name="Picture 1" descr="Shape, rectangle&#10;&#10;Description automatically generated">
          <a:extLst>
            <a:ext uri="{FF2B5EF4-FFF2-40B4-BE49-F238E27FC236}">
              <a16:creationId xmlns:a16="http://schemas.microsoft.com/office/drawing/2014/main" id="{4E766290-2C4C-40AE-9686-4CEC6D5F8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1818619" cy="569435"/>
        </a:xfrm>
        <a:prstGeom prst="rect">
          <a:avLst/>
        </a:prstGeom>
      </xdr:spPr>
    </xdr:pic>
    <xdr:clientData/>
  </xdr:twoCellAnchor>
  <xdr:oneCellAnchor>
    <xdr:from>
      <xdr:col>0</xdr:col>
      <xdr:colOff>116205</xdr:colOff>
      <xdr:row>0</xdr:row>
      <xdr:rowOff>133350</xdr:rowOff>
    </xdr:from>
    <xdr:ext cx="1069660" cy="264795"/>
    <xdr:pic>
      <xdr:nvPicPr>
        <xdr:cNvPr id="3" name="Picture 3">
          <a:extLst>
            <a:ext uri="{FF2B5EF4-FFF2-40B4-BE49-F238E27FC236}">
              <a16:creationId xmlns:a16="http://schemas.microsoft.com/office/drawing/2014/main" id="{7EE9235D-8FB4-43C2-9C27-8DE01F9462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205" y="129540"/>
          <a:ext cx="1069660" cy="2647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E00BCF-D9C1-484C-861F-CFE825C637C7}" name="Append1" displayName="Append1" ref="A5:D23" headerRowCount="0" totalsRowShown="0" headerRowDxfId="163" dataDxfId="162" tableBorderDxfId="161" totalsRowBorderDxfId="160">
  <tableColumns count="4">
    <tableColumn id="1" xr3:uid="{583D5A76-22A2-4E1D-95C2-7AF9D5D8A37A}" name="Column1" headerRowDxfId="159" dataDxfId="158"/>
    <tableColumn id="2" xr3:uid="{0040A267-F14F-44BE-8706-7679B9AEF5CD}" name="Column2" dataDxfId="157"/>
    <tableColumn id="3" xr3:uid="{816905CE-B651-4919-A2DB-F1D252172F12}" name="Column3" dataDxfId="156"/>
    <tableColumn id="4" xr3:uid="{3CF45C8D-A5AC-4ACB-83B5-F8EB205232C9}" name="Column4" headerRowDxfId="155" dataDxfId="154"/>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B8103B-58D4-4985-BD0C-BADC39DA2044}" name="Incremental_Activities" displayName="Incremental_Activities" ref="A1:O11" totalsRowShown="0">
  <autoFilter ref="A1:O11" xr:uid="{ACB8103B-58D4-4985-BD0C-BADC39DA2044}"/>
  <tableColumns count="15">
    <tableColumn id="1" xr3:uid="{55DC2DA2-0FFE-4C1B-BEEF-324222DFDB7F}" name="Column1" dataDxfId="153"/>
    <tableColumn id="2" xr3:uid="{D97CBA77-B2B2-4313-809A-160AAFDB9BEE}" name="Column2"/>
    <tableColumn id="3" xr3:uid="{5293D365-868D-4A5C-A0C4-DEAA86D5645B}" name="Column3"/>
    <tableColumn id="4" xr3:uid="{5D1D6226-FA44-4AA7-A97E-30B07A2468DF}" name="Column4"/>
    <tableColumn id="5" xr3:uid="{35A7F897-6BE1-4336-A519-06A28D1C6E02}" name="Column5"/>
    <tableColumn id="6" xr3:uid="{F96F0433-DBA1-42A2-85F0-BEF72F7EBA89}" name="Column6"/>
    <tableColumn id="7" xr3:uid="{DA48E69E-B927-45E6-9754-0BE1195AE50D}" name="Column7"/>
    <tableColumn id="8" xr3:uid="{7857A5D3-E87C-4B9E-A9FB-760BE8E28DC3}" name="Column8"/>
    <tableColumn id="9" xr3:uid="{1EA959EF-C54D-40CD-8B57-C187600CDB9C}" name="Column9"/>
    <tableColumn id="10" xr3:uid="{0FA21CA1-CB33-4107-99FA-92D3AA9838F3}" name="Column10"/>
    <tableColumn id="11" xr3:uid="{6AF0E503-739D-4407-926C-4D1B4950B7BD}" name="Column11"/>
    <tableColumn id="12" xr3:uid="{17B65AF4-7A61-4185-AA2B-319B5CCB106F}" name="Column12"/>
    <tableColumn id="13" xr3:uid="{7E98C4D8-3093-4BC7-B6C2-63CE3C3A6E08}" name="Column13"/>
    <tableColumn id="14" xr3:uid="{54D348E8-C637-4E82-B6D4-5DEC09A4D1EA}" name="Column14"/>
    <tableColumn id="15" xr3:uid="{D374E85B-80C9-41BC-A965-16B15EC2D988}" name="Column1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4597A9-164E-436E-82D6-4D6FEE31833D}" name="Base_Activities" displayName="Base_Activities" ref="A1:B10" totalsRowShown="0">
  <autoFilter ref="A1:B10" xr:uid="{7F4597A9-164E-436E-82D6-4D6FEE31833D}"/>
  <tableColumns count="2">
    <tableColumn id="1" xr3:uid="{A8594F4A-CD6D-4583-AB64-33A4974E1202}" name="Column1" dataDxfId="152"/>
    <tableColumn id="2" xr3:uid="{23694B42-CA1A-4399-8A88-768239233DF1}" name="Column2"/>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F935-98D8-4CB0-9CFD-78E7ACE9DEC9}">
  <dimension ref="A1:I76"/>
  <sheetViews>
    <sheetView workbookViewId="0"/>
  </sheetViews>
  <sheetFormatPr defaultRowHeight="15" x14ac:dyDescent="0.25"/>
  <cols>
    <col min="1" max="1" width="14.42578125" bestFit="1" customWidth="1"/>
    <col min="2" max="2" width="78.42578125" customWidth="1"/>
    <col min="3" max="3" width="17.5703125" customWidth="1"/>
    <col min="4" max="4" width="19.42578125" customWidth="1"/>
    <col min="5" max="5" width="16.5703125" bestFit="1" customWidth="1"/>
    <col min="6" max="6" width="25.42578125" bestFit="1" customWidth="1"/>
    <col min="7" max="7" width="19.42578125" customWidth="1"/>
    <col min="8" max="8" width="16.5703125" bestFit="1" customWidth="1"/>
    <col min="9" max="9" width="22.5703125" customWidth="1"/>
  </cols>
  <sheetData>
    <row r="1" spans="1:9" ht="31.35" customHeight="1" thickTop="1" thickBot="1" x14ac:dyDescent="0.3">
      <c r="A1" s="13" t="s">
        <v>0</v>
      </c>
      <c r="B1" s="13" t="s">
        <v>1</v>
      </c>
      <c r="C1" s="13" t="s">
        <v>2</v>
      </c>
      <c r="D1" s="13" t="s">
        <v>3</v>
      </c>
      <c r="E1" s="13" t="s">
        <v>4</v>
      </c>
      <c r="F1" s="13" t="s">
        <v>5</v>
      </c>
      <c r="G1" s="13" t="s">
        <v>6</v>
      </c>
      <c r="H1" s="13" t="s">
        <v>7</v>
      </c>
      <c r="I1" s="13" t="s">
        <v>8</v>
      </c>
    </row>
    <row r="2" spans="1:9" ht="15.75" thickTop="1" x14ac:dyDescent="0.25">
      <c r="A2" s="4">
        <v>334191</v>
      </c>
      <c r="B2" s="14" t="s">
        <v>9</v>
      </c>
      <c r="C2" s="11" t="s">
        <v>10</v>
      </c>
      <c r="D2" s="11" t="s">
        <v>11</v>
      </c>
      <c r="E2" s="1" t="s">
        <v>12</v>
      </c>
      <c r="F2" s="5">
        <v>9689812.0899999999</v>
      </c>
      <c r="G2" s="5">
        <v>44675547</v>
      </c>
      <c r="H2" s="5">
        <v>38483744</v>
      </c>
      <c r="I2" s="6">
        <v>83159291</v>
      </c>
    </row>
    <row r="3" spans="1:9" x14ac:dyDescent="0.25">
      <c r="A3" s="4">
        <v>666894</v>
      </c>
      <c r="B3" s="14" t="s">
        <v>13</v>
      </c>
      <c r="C3" s="11" t="s">
        <v>10</v>
      </c>
      <c r="D3" s="11" t="s">
        <v>14</v>
      </c>
      <c r="E3" s="1" t="s">
        <v>12</v>
      </c>
      <c r="F3" s="5">
        <v>9279864.9000000004</v>
      </c>
      <c r="G3" s="5">
        <v>35282713</v>
      </c>
      <c r="H3" s="5">
        <v>3532039</v>
      </c>
      <c r="I3" s="6">
        <v>38814752</v>
      </c>
    </row>
    <row r="4" spans="1:9" x14ac:dyDescent="0.25">
      <c r="A4" s="4">
        <v>334293</v>
      </c>
      <c r="B4" s="14" t="s">
        <v>15</v>
      </c>
      <c r="C4" s="11" t="s">
        <v>10</v>
      </c>
      <c r="D4" s="11" t="s">
        <v>11</v>
      </c>
      <c r="E4" s="1" t="s">
        <v>12</v>
      </c>
      <c r="F4" s="5">
        <v>5762106.7400000002</v>
      </c>
      <c r="G4" s="5">
        <v>47224922</v>
      </c>
      <c r="H4" s="5">
        <v>45582792</v>
      </c>
      <c r="I4" s="6">
        <v>92807714</v>
      </c>
    </row>
    <row r="5" spans="1:9" x14ac:dyDescent="0.25">
      <c r="A5" s="4">
        <v>547247</v>
      </c>
      <c r="B5" s="14" t="s">
        <v>16</v>
      </c>
      <c r="C5" s="11" t="s">
        <v>17</v>
      </c>
      <c r="D5" s="11" t="s">
        <v>18</v>
      </c>
      <c r="E5" s="1" t="s">
        <v>12</v>
      </c>
      <c r="F5" s="5">
        <v>4499385.99</v>
      </c>
      <c r="G5" s="5">
        <v>5463505.9000000004</v>
      </c>
      <c r="H5" s="5">
        <v>84733286.060000002</v>
      </c>
      <c r="I5" s="6">
        <v>90196791.959999993</v>
      </c>
    </row>
    <row r="6" spans="1:9" x14ac:dyDescent="0.25">
      <c r="A6" s="4">
        <v>334472</v>
      </c>
      <c r="B6" s="14" t="s">
        <v>19</v>
      </c>
      <c r="C6" s="11" t="s">
        <v>10</v>
      </c>
      <c r="D6" s="11" t="s">
        <v>11</v>
      </c>
      <c r="E6" s="1" t="s">
        <v>12</v>
      </c>
      <c r="F6" s="5">
        <v>3857112.76</v>
      </c>
      <c r="G6" s="5">
        <v>18783750</v>
      </c>
      <c r="H6" s="5">
        <v>5366655</v>
      </c>
      <c r="I6" s="6">
        <v>24150405</v>
      </c>
    </row>
    <row r="7" spans="1:9" x14ac:dyDescent="0.25">
      <c r="A7" s="4">
        <v>678794</v>
      </c>
      <c r="B7" s="14" t="s">
        <v>20</v>
      </c>
      <c r="C7" s="11" t="s">
        <v>10</v>
      </c>
      <c r="D7" s="11" t="s">
        <v>14</v>
      </c>
      <c r="E7" s="1" t="s">
        <v>12</v>
      </c>
      <c r="F7" s="5">
        <v>3450445.62</v>
      </c>
      <c r="G7" s="5">
        <v>18852071</v>
      </c>
      <c r="H7" s="5">
        <v>1444528</v>
      </c>
      <c r="I7" s="6">
        <v>20296599</v>
      </c>
    </row>
    <row r="8" spans="1:9" x14ac:dyDescent="0.25">
      <c r="A8" s="4">
        <v>718971</v>
      </c>
      <c r="B8" s="14" t="s">
        <v>21</v>
      </c>
      <c r="C8" s="11" t="s">
        <v>22</v>
      </c>
      <c r="D8" s="11" t="s">
        <v>11</v>
      </c>
      <c r="E8" s="1" t="s">
        <v>12</v>
      </c>
      <c r="F8" s="5">
        <v>3238497.73</v>
      </c>
      <c r="G8" s="5">
        <v>15889643</v>
      </c>
      <c r="H8" s="5">
        <v>901810364</v>
      </c>
      <c r="I8" s="6">
        <v>917700007</v>
      </c>
    </row>
    <row r="9" spans="1:9" x14ac:dyDescent="0.25">
      <c r="A9" s="4">
        <v>436616</v>
      </c>
      <c r="B9" s="14" t="s">
        <v>23</v>
      </c>
      <c r="C9" s="11" t="s">
        <v>10</v>
      </c>
      <c r="D9" s="11" t="s">
        <v>11</v>
      </c>
      <c r="E9" s="1" t="s">
        <v>12</v>
      </c>
      <c r="F9" s="5">
        <v>3049964.36</v>
      </c>
      <c r="G9" s="5">
        <v>27194288</v>
      </c>
      <c r="H9" s="5">
        <v>14494388</v>
      </c>
      <c r="I9" s="6">
        <v>41688676</v>
      </c>
    </row>
    <row r="10" spans="1:9" x14ac:dyDescent="0.25">
      <c r="A10" s="4">
        <v>690483</v>
      </c>
      <c r="B10" s="14" t="s">
        <v>24</v>
      </c>
      <c r="C10" s="11" t="s">
        <v>10</v>
      </c>
      <c r="D10" s="11" t="s">
        <v>14</v>
      </c>
      <c r="E10" s="1" t="s">
        <v>12</v>
      </c>
      <c r="F10" s="5">
        <v>2980653.6</v>
      </c>
      <c r="G10" s="5">
        <v>15993979</v>
      </c>
      <c r="H10" s="5">
        <v>1319139</v>
      </c>
      <c r="I10" s="6">
        <v>17313118</v>
      </c>
    </row>
    <row r="11" spans="1:9" x14ac:dyDescent="0.25">
      <c r="A11" s="4">
        <v>547343</v>
      </c>
      <c r="B11" s="14" t="s">
        <v>25</v>
      </c>
      <c r="C11" s="11" t="s">
        <v>17</v>
      </c>
      <c r="D11" s="11" t="s">
        <v>18</v>
      </c>
      <c r="E11" s="1" t="s">
        <v>12</v>
      </c>
      <c r="F11" s="5">
        <v>2943473.75</v>
      </c>
      <c r="G11" s="5">
        <v>6846444.9000000004</v>
      </c>
      <c r="H11" s="5">
        <v>54844288.979999997</v>
      </c>
      <c r="I11" s="6">
        <v>61690733.880000003</v>
      </c>
    </row>
    <row r="12" spans="1:9" x14ac:dyDescent="0.25">
      <c r="A12" s="4">
        <v>699814</v>
      </c>
      <c r="B12" s="14" t="s">
        <v>26</v>
      </c>
      <c r="C12" s="11" t="s">
        <v>10</v>
      </c>
      <c r="D12" s="11" t="s">
        <v>14</v>
      </c>
      <c r="E12" s="1" t="s">
        <v>12</v>
      </c>
      <c r="F12" s="5">
        <v>2857852.61</v>
      </c>
      <c r="G12" s="5">
        <v>18680447</v>
      </c>
      <c r="H12" s="5">
        <v>1909452</v>
      </c>
      <c r="I12" s="6">
        <v>20589899</v>
      </c>
    </row>
    <row r="13" spans="1:9" x14ac:dyDescent="0.25">
      <c r="A13" s="4">
        <v>704931</v>
      </c>
      <c r="B13" s="14" t="s">
        <v>27</v>
      </c>
      <c r="C13" s="11" t="s">
        <v>10</v>
      </c>
      <c r="D13" s="11" t="s">
        <v>14</v>
      </c>
      <c r="E13" s="1" t="s">
        <v>12</v>
      </c>
      <c r="F13" s="5">
        <v>2832594.37</v>
      </c>
      <c r="G13" s="5">
        <v>18265434</v>
      </c>
      <c r="H13" s="5">
        <v>2269186</v>
      </c>
      <c r="I13" s="6">
        <v>20534620</v>
      </c>
    </row>
    <row r="14" spans="1:9" x14ac:dyDescent="0.25">
      <c r="A14" s="4">
        <v>704862</v>
      </c>
      <c r="B14" s="14" t="s">
        <v>28</v>
      </c>
      <c r="C14" s="11" t="s">
        <v>10</v>
      </c>
      <c r="D14" s="11" t="s">
        <v>14</v>
      </c>
      <c r="E14" s="1" t="s">
        <v>12</v>
      </c>
      <c r="F14" s="5">
        <v>2726930.5</v>
      </c>
      <c r="G14" s="5">
        <v>13631005</v>
      </c>
      <c r="H14" s="5">
        <v>1104923</v>
      </c>
      <c r="I14" s="6">
        <v>14735928</v>
      </c>
    </row>
    <row r="15" spans="1:9" x14ac:dyDescent="0.25">
      <c r="A15" s="4">
        <v>678795</v>
      </c>
      <c r="B15" s="14" t="s">
        <v>29</v>
      </c>
      <c r="C15" s="11" t="s">
        <v>10</v>
      </c>
      <c r="D15" s="11" t="s">
        <v>14</v>
      </c>
      <c r="E15" s="1" t="s">
        <v>12</v>
      </c>
      <c r="F15" s="5">
        <v>2701705.05</v>
      </c>
      <c r="G15" s="5">
        <v>17274978</v>
      </c>
      <c r="H15" s="5">
        <v>1527389</v>
      </c>
      <c r="I15" s="6">
        <v>18802367</v>
      </c>
    </row>
    <row r="16" spans="1:9" x14ac:dyDescent="0.25">
      <c r="A16" s="4">
        <v>730541</v>
      </c>
      <c r="B16" s="14" t="s">
        <v>30</v>
      </c>
      <c r="C16" s="11" t="s">
        <v>10</v>
      </c>
      <c r="D16" s="11" t="s">
        <v>11</v>
      </c>
      <c r="E16" s="1" t="s">
        <v>12</v>
      </c>
      <c r="F16" s="5">
        <v>2623408</v>
      </c>
      <c r="G16" s="5">
        <v>14523276</v>
      </c>
      <c r="H16" s="5">
        <v>18671456</v>
      </c>
      <c r="I16" s="6">
        <v>33194732</v>
      </c>
    </row>
    <row r="17" spans="1:9" x14ac:dyDescent="0.25">
      <c r="A17" s="4">
        <v>704757</v>
      </c>
      <c r="B17" s="14" t="s">
        <v>31</v>
      </c>
      <c r="C17" s="11" t="s">
        <v>10</v>
      </c>
      <c r="D17" s="11" t="s">
        <v>14</v>
      </c>
      <c r="E17" s="1" t="s">
        <v>12</v>
      </c>
      <c r="F17" s="5">
        <v>2617616.9500000002</v>
      </c>
      <c r="G17" s="5">
        <v>9707069</v>
      </c>
      <c r="H17" s="5">
        <v>820333</v>
      </c>
      <c r="I17" s="6">
        <v>10527402</v>
      </c>
    </row>
    <row r="18" spans="1:9" x14ac:dyDescent="0.25">
      <c r="A18" s="4">
        <v>671396</v>
      </c>
      <c r="B18" s="14" t="s">
        <v>32</v>
      </c>
      <c r="C18" s="11" t="s">
        <v>10</v>
      </c>
      <c r="D18" s="11" t="s">
        <v>14</v>
      </c>
      <c r="E18" s="1" t="s">
        <v>12</v>
      </c>
      <c r="F18" s="5">
        <v>2599723.9300000002</v>
      </c>
      <c r="G18" s="5">
        <v>21135871</v>
      </c>
      <c r="H18" s="5">
        <v>2911033</v>
      </c>
      <c r="I18" s="6">
        <v>24046904</v>
      </c>
    </row>
    <row r="19" spans="1:9" x14ac:dyDescent="0.25">
      <c r="A19" s="4">
        <v>547344</v>
      </c>
      <c r="B19" s="14" t="s">
        <v>33</v>
      </c>
      <c r="C19" s="11" t="s">
        <v>17</v>
      </c>
      <c r="D19" s="11" t="s">
        <v>18</v>
      </c>
      <c r="E19" s="1" t="s">
        <v>12</v>
      </c>
      <c r="F19" s="5">
        <v>2584284.14</v>
      </c>
      <c r="G19" s="5">
        <v>8874442.5099999998</v>
      </c>
      <c r="H19" s="5">
        <v>42895135.020000003</v>
      </c>
      <c r="I19" s="6">
        <v>51769577.530000001</v>
      </c>
    </row>
    <row r="20" spans="1:9" x14ac:dyDescent="0.25">
      <c r="A20" s="4">
        <v>688623</v>
      </c>
      <c r="B20" s="14" t="s">
        <v>34</v>
      </c>
      <c r="C20" s="11" t="s">
        <v>10</v>
      </c>
      <c r="D20" s="11" t="s">
        <v>35</v>
      </c>
      <c r="E20" s="1" t="s">
        <v>12</v>
      </c>
      <c r="F20" s="5">
        <v>2577701.87</v>
      </c>
      <c r="G20" s="5">
        <v>1005286</v>
      </c>
      <c r="H20" s="5">
        <v>1877045</v>
      </c>
      <c r="I20" s="6">
        <v>2882331</v>
      </c>
    </row>
    <row r="21" spans="1:9" x14ac:dyDescent="0.25">
      <c r="A21" s="4">
        <v>546374</v>
      </c>
      <c r="B21" s="14" t="s">
        <v>36</v>
      </c>
      <c r="C21" s="11" t="s">
        <v>10</v>
      </c>
      <c r="D21" s="11" t="s">
        <v>11</v>
      </c>
      <c r="E21" s="1" t="s">
        <v>12</v>
      </c>
      <c r="F21" s="5">
        <v>2563501.36</v>
      </c>
      <c r="G21" s="5">
        <v>21058160</v>
      </c>
      <c r="H21" s="5">
        <v>12777559</v>
      </c>
      <c r="I21" s="6">
        <v>33835719</v>
      </c>
    </row>
    <row r="22" spans="1:9" x14ac:dyDescent="0.25">
      <c r="A22" s="4">
        <v>730586</v>
      </c>
      <c r="B22" s="14" t="s">
        <v>37</v>
      </c>
      <c r="C22" s="11" t="s">
        <v>10</v>
      </c>
      <c r="D22" s="11" t="s">
        <v>11</v>
      </c>
      <c r="E22" s="1" t="s">
        <v>12</v>
      </c>
      <c r="F22" s="5">
        <v>2500998.2599999998</v>
      </c>
      <c r="G22" s="5">
        <v>18969808</v>
      </c>
      <c r="H22" s="5">
        <v>12719346</v>
      </c>
      <c r="I22" s="6">
        <v>31689154</v>
      </c>
    </row>
    <row r="23" spans="1:9" x14ac:dyDescent="0.25">
      <c r="A23" s="4">
        <v>730824</v>
      </c>
      <c r="B23" s="14" t="s">
        <v>38</v>
      </c>
      <c r="C23" s="11" t="s">
        <v>10</v>
      </c>
      <c r="D23" s="11" t="s">
        <v>11</v>
      </c>
      <c r="E23" s="1" t="s">
        <v>12</v>
      </c>
      <c r="F23" s="5">
        <v>2464564.33</v>
      </c>
      <c r="G23" s="5">
        <v>4115433</v>
      </c>
      <c r="H23" s="5">
        <v>2840853</v>
      </c>
      <c r="I23" s="6">
        <v>6956286</v>
      </c>
    </row>
    <row r="24" spans="1:9" x14ac:dyDescent="0.25">
      <c r="A24" s="4">
        <v>724603</v>
      </c>
      <c r="B24" s="14" t="s">
        <v>39</v>
      </c>
      <c r="C24" s="11" t="s">
        <v>10</v>
      </c>
      <c r="D24" s="11" t="s">
        <v>14</v>
      </c>
      <c r="E24" s="1" t="s">
        <v>12</v>
      </c>
      <c r="F24" s="5">
        <v>2396659.73</v>
      </c>
      <c r="G24" s="5">
        <v>11029424</v>
      </c>
      <c r="H24" s="5">
        <v>1044683</v>
      </c>
      <c r="I24" s="6">
        <v>12074107</v>
      </c>
    </row>
    <row r="25" spans="1:9" x14ac:dyDescent="0.25">
      <c r="A25" s="4">
        <v>334476</v>
      </c>
      <c r="B25" s="14" t="s">
        <v>40</v>
      </c>
      <c r="C25" s="11" t="s">
        <v>10</v>
      </c>
      <c r="D25" s="11" t="s">
        <v>11</v>
      </c>
      <c r="E25" s="1" t="s">
        <v>12</v>
      </c>
      <c r="F25" s="5">
        <v>2350006.6800000002</v>
      </c>
      <c r="G25" s="5">
        <v>18285383</v>
      </c>
      <c r="H25" s="5">
        <v>18767542</v>
      </c>
      <c r="I25" s="6">
        <v>37052925</v>
      </c>
    </row>
    <row r="26" spans="1:9" x14ac:dyDescent="0.25">
      <c r="A26" s="4">
        <v>177191</v>
      </c>
      <c r="B26" s="14" t="s">
        <v>41</v>
      </c>
      <c r="C26" s="11" t="s">
        <v>22</v>
      </c>
      <c r="D26" s="11" t="s">
        <v>11</v>
      </c>
      <c r="E26" s="1" t="s">
        <v>12</v>
      </c>
      <c r="F26" s="5">
        <v>2347246.5499999998</v>
      </c>
      <c r="G26" s="5">
        <v>19407885</v>
      </c>
      <c r="H26" s="5">
        <v>906873</v>
      </c>
      <c r="I26" s="6">
        <v>20314758</v>
      </c>
    </row>
    <row r="27" spans="1:9" x14ac:dyDescent="0.25">
      <c r="A27" s="4">
        <v>701473</v>
      </c>
      <c r="B27" s="14" t="s">
        <v>42</v>
      </c>
      <c r="C27" s="11" t="s">
        <v>10</v>
      </c>
      <c r="D27" s="11" t="s">
        <v>14</v>
      </c>
      <c r="E27" s="1" t="s">
        <v>12</v>
      </c>
      <c r="F27" s="5">
        <v>2151035.48</v>
      </c>
      <c r="G27" s="5">
        <v>16995906</v>
      </c>
      <c r="H27" s="5">
        <v>1574362</v>
      </c>
      <c r="I27" s="6">
        <v>18570268</v>
      </c>
    </row>
    <row r="28" spans="1:9" x14ac:dyDescent="0.25">
      <c r="A28" s="4">
        <v>693543</v>
      </c>
      <c r="B28" s="14" t="s">
        <v>43</v>
      </c>
      <c r="C28" s="11" t="s">
        <v>10</v>
      </c>
      <c r="D28" s="11" t="s">
        <v>14</v>
      </c>
      <c r="E28" s="1" t="s">
        <v>12</v>
      </c>
      <c r="F28" s="5">
        <v>2135208.44</v>
      </c>
      <c r="G28" s="5">
        <v>13468580</v>
      </c>
      <c r="H28" s="5">
        <v>1643590</v>
      </c>
      <c r="I28" s="6">
        <v>15112170</v>
      </c>
    </row>
    <row r="29" spans="1:9" x14ac:dyDescent="0.25">
      <c r="A29" s="4">
        <v>671400</v>
      </c>
      <c r="B29" s="14" t="s">
        <v>44</v>
      </c>
      <c r="C29" s="11" t="s">
        <v>10</v>
      </c>
      <c r="D29" s="11" t="s">
        <v>14</v>
      </c>
      <c r="E29" s="1" t="s">
        <v>12</v>
      </c>
      <c r="F29" s="5">
        <v>1880917.99</v>
      </c>
      <c r="G29" s="5">
        <v>10053300</v>
      </c>
      <c r="H29" s="5">
        <v>1109633</v>
      </c>
      <c r="I29" s="6">
        <v>11162933</v>
      </c>
    </row>
    <row r="30" spans="1:9" x14ac:dyDescent="0.25">
      <c r="A30" s="4">
        <v>547243</v>
      </c>
      <c r="B30" s="14" t="s">
        <v>45</v>
      </c>
      <c r="C30" s="11" t="s">
        <v>17</v>
      </c>
      <c r="D30" s="11" t="s">
        <v>18</v>
      </c>
      <c r="E30" s="1" t="s">
        <v>12</v>
      </c>
      <c r="F30" s="5">
        <v>1875010.93</v>
      </c>
      <c r="G30" s="5">
        <v>13896445.76</v>
      </c>
      <c r="H30" s="5">
        <v>6952342.2599999998</v>
      </c>
      <c r="I30" s="6">
        <v>20848788.02</v>
      </c>
    </row>
    <row r="31" spans="1:9" x14ac:dyDescent="0.25">
      <c r="A31" s="4">
        <v>958367</v>
      </c>
      <c r="B31" s="14" t="s">
        <v>46</v>
      </c>
      <c r="C31" s="11" t="s">
        <v>10</v>
      </c>
      <c r="D31" s="11" t="s">
        <v>11</v>
      </c>
      <c r="E31" s="1" t="s">
        <v>12</v>
      </c>
      <c r="F31" s="5">
        <v>1860753.24</v>
      </c>
      <c r="G31" s="5">
        <v>14474191.76</v>
      </c>
      <c r="H31" s="5">
        <v>1172038.6200000001</v>
      </c>
      <c r="I31" s="6">
        <v>15646230.380000001</v>
      </c>
    </row>
    <row r="32" spans="1:9" x14ac:dyDescent="0.25">
      <c r="A32" s="4">
        <v>693788</v>
      </c>
      <c r="B32" s="14" t="s">
        <v>47</v>
      </c>
      <c r="C32" s="11" t="s">
        <v>10</v>
      </c>
      <c r="D32" s="11" t="s">
        <v>14</v>
      </c>
      <c r="E32" s="1" t="s">
        <v>12</v>
      </c>
      <c r="F32" s="5">
        <v>1831642.93</v>
      </c>
      <c r="G32" s="5">
        <v>7465021</v>
      </c>
      <c r="H32" s="5">
        <v>481369</v>
      </c>
      <c r="I32" s="6">
        <v>7946390</v>
      </c>
    </row>
    <row r="33" spans="1:9" x14ac:dyDescent="0.25">
      <c r="A33" s="4">
        <v>546386</v>
      </c>
      <c r="B33" s="14" t="s">
        <v>48</v>
      </c>
      <c r="C33" s="11" t="s">
        <v>10</v>
      </c>
      <c r="D33" s="11" t="s">
        <v>11</v>
      </c>
      <c r="E33" s="1" t="s">
        <v>12</v>
      </c>
      <c r="F33" s="5">
        <v>1640643.01</v>
      </c>
      <c r="G33" s="5">
        <v>6564391</v>
      </c>
      <c r="H33" s="5">
        <v>23252037</v>
      </c>
      <c r="I33" s="6">
        <v>29816428</v>
      </c>
    </row>
    <row r="34" spans="1:9" x14ac:dyDescent="0.25">
      <c r="A34" s="4">
        <v>697183</v>
      </c>
      <c r="B34" s="14" t="s">
        <v>49</v>
      </c>
      <c r="C34" s="11" t="s">
        <v>10</v>
      </c>
      <c r="D34" s="11" t="s">
        <v>14</v>
      </c>
      <c r="E34" s="1" t="s">
        <v>12</v>
      </c>
      <c r="F34" s="5">
        <v>1589931.76</v>
      </c>
      <c r="G34" s="5">
        <v>11188812</v>
      </c>
      <c r="H34" s="5">
        <v>1117331</v>
      </c>
      <c r="I34" s="6">
        <v>12306143</v>
      </c>
    </row>
    <row r="35" spans="1:9" x14ac:dyDescent="0.25">
      <c r="A35" s="4">
        <v>690721</v>
      </c>
      <c r="B35" s="14" t="s">
        <v>50</v>
      </c>
      <c r="C35" s="11" t="s">
        <v>10</v>
      </c>
      <c r="D35" s="11" t="s">
        <v>14</v>
      </c>
      <c r="E35" s="1" t="s">
        <v>12</v>
      </c>
      <c r="F35" s="5">
        <v>1577001.01</v>
      </c>
      <c r="G35" s="5">
        <v>7045719</v>
      </c>
      <c r="H35" s="5">
        <v>542958</v>
      </c>
      <c r="I35" s="6">
        <v>7588677</v>
      </c>
    </row>
    <row r="36" spans="1:9" x14ac:dyDescent="0.25">
      <c r="A36" s="4">
        <v>698432</v>
      </c>
      <c r="B36" s="14" t="s">
        <v>51</v>
      </c>
      <c r="C36" s="11" t="s">
        <v>10</v>
      </c>
      <c r="D36" s="11" t="s">
        <v>14</v>
      </c>
      <c r="E36" s="1" t="s">
        <v>12</v>
      </c>
      <c r="F36" s="5">
        <v>1271901.7</v>
      </c>
      <c r="G36" s="5">
        <v>8618625</v>
      </c>
      <c r="H36" s="5">
        <v>968057</v>
      </c>
      <c r="I36" s="6">
        <v>9586682</v>
      </c>
    </row>
    <row r="37" spans="1:9" x14ac:dyDescent="0.25">
      <c r="A37" s="4">
        <v>690480</v>
      </c>
      <c r="B37" s="14" t="s">
        <v>52</v>
      </c>
      <c r="C37" s="11" t="s">
        <v>10</v>
      </c>
      <c r="D37" s="11" t="s">
        <v>14</v>
      </c>
      <c r="E37" s="1" t="s">
        <v>12</v>
      </c>
      <c r="F37" s="5">
        <v>1203691.71</v>
      </c>
      <c r="G37" s="5">
        <v>9318022</v>
      </c>
      <c r="H37" s="5">
        <v>922000</v>
      </c>
      <c r="I37" s="6">
        <v>10240022</v>
      </c>
    </row>
    <row r="38" spans="1:9" x14ac:dyDescent="0.25">
      <c r="A38" s="4">
        <v>547241</v>
      </c>
      <c r="B38" s="14" t="s">
        <v>53</v>
      </c>
      <c r="C38" s="11" t="s">
        <v>17</v>
      </c>
      <c r="D38" s="11" t="s">
        <v>18</v>
      </c>
      <c r="E38" s="1" t="s">
        <v>12</v>
      </c>
      <c r="F38" s="5">
        <v>1194229.01</v>
      </c>
      <c r="G38" s="5">
        <v>10924436</v>
      </c>
      <c r="H38" s="5">
        <v>5628609</v>
      </c>
      <c r="I38" s="6">
        <v>16553045</v>
      </c>
    </row>
    <row r="39" spans="1:9" x14ac:dyDescent="0.25">
      <c r="A39" s="4">
        <v>551927</v>
      </c>
      <c r="B39" s="14" t="s">
        <v>54</v>
      </c>
      <c r="C39" s="11" t="s">
        <v>55</v>
      </c>
      <c r="D39" s="11" t="s">
        <v>56</v>
      </c>
      <c r="E39" s="1" t="s">
        <v>12</v>
      </c>
      <c r="F39" s="5">
        <v>1173137.6399999999</v>
      </c>
      <c r="G39" s="5">
        <v>19213188.600000001</v>
      </c>
      <c r="H39" s="5">
        <v>3299617.88</v>
      </c>
      <c r="I39" s="6">
        <v>22512806.48</v>
      </c>
    </row>
    <row r="40" spans="1:9" x14ac:dyDescent="0.25">
      <c r="A40" s="4">
        <v>686482</v>
      </c>
      <c r="B40" s="14" t="s">
        <v>57</v>
      </c>
      <c r="C40" s="11" t="s">
        <v>10</v>
      </c>
      <c r="D40" s="11" t="s">
        <v>14</v>
      </c>
      <c r="E40" s="1" t="s">
        <v>12</v>
      </c>
      <c r="F40" s="5">
        <v>1088990.74</v>
      </c>
      <c r="G40" s="5">
        <v>8712288</v>
      </c>
      <c r="H40" s="5">
        <v>733835</v>
      </c>
      <c r="I40" s="6">
        <v>9446123</v>
      </c>
    </row>
    <row r="41" spans="1:9" x14ac:dyDescent="0.25">
      <c r="A41" s="4">
        <v>550986</v>
      </c>
      <c r="B41" s="14" t="s">
        <v>58</v>
      </c>
      <c r="C41" s="11" t="s">
        <v>17</v>
      </c>
      <c r="D41" s="11" t="s">
        <v>18</v>
      </c>
      <c r="E41" s="1" t="s">
        <v>12</v>
      </c>
      <c r="F41" s="5">
        <v>1063570.56</v>
      </c>
      <c r="G41" s="5">
        <v>10649911</v>
      </c>
      <c r="H41" s="5">
        <v>5427167</v>
      </c>
      <c r="I41" s="6">
        <v>16077078</v>
      </c>
    </row>
    <row r="42" spans="1:9" x14ac:dyDescent="0.25">
      <c r="A42" s="4">
        <v>550894</v>
      </c>
      <c r="B42" s="14" t="s">
        <v>59</v>
      </c>
      <c r="C42" s="11" t="s">
        <v>17</v>
      </c>
      <c r="D42" s="11" t="s">
        <v>18</v>
      </c>
      <c r="E42" s="1" t="s">
        <v>12</v>
      </c>
      <c r="F42" s="5">
        <v>945895.54</v>
      </c>
      <c r="G42" s="5">
        <v>973098</v>
      </c>
      <c r="H42" s="5">
        <v>28669863</v>
      </c>
      <c r="I42" s="6">
        <v>29642961</v>
      </c>
    </row>
    <row r="43" spans="1:9" x14ac:dyDescent="0.25">
      <c r="A43" s="4">
        <v>750503</v>
      </c>
      <c r="B43" s="14" t="s">
        <v>60</v>
      </c>
      <c r="C43" s="11" t="s">
        <v>17</v>
      </c>
      <c r="D43" s="11" t="s">
        <v>61</v>
      </c>
      <c r="E43" s="1" t="s">
        <v>12</v>
      </c>
      <c r="F43" s="5">
        <v>933346.51</v>
      </c>
      <c r="G43" s="5" t="s">
        <v>62</v>
      </c>
      <c r="H43" s="5">
        <v>55503065.560000002</v>
      </c>
      <c r="I43" s="6">
        <v>55503065.560000002</v>
      </c>
    </row>
    <row r="44" spans="1:9" x14ac:dyDescent="0.25">
      <c r="A44" s="4">
        <v>750502</v>
      </c>
      <c r="B44" s="14" t="s">
        <v>63</v>
      </c>
      <c r="C44" s="11" t="s">
        <v>17</v>
      </c>
      <c r="D44" s="11" t="s">
        <v>61</v>
      </c>
      <c r="E44" s="1" t="s">
        <v>12</v>
      </c>
      <c r="F44" s="5">
        <v>917517.07</v>
      </c>
      <c r="G44" s="5" t="s">
        <v>62</v>
      </c>
      <c r="H44" s="5">
        <v>52720520.350000001</v>
      </c>
      <c r="I44" s="6">
        <v>52720520.350000001</v>
      </c>
    </row>
    <row r="45" spans="1:9" x14ac:dyDescent="0.25">
      <c r="A45" s="4">
        <v>752972</v>
      </c>
      <c r="B45" s="14" t="s">
        <v>64</v>
      </c>
      <c r="C45" s="11" t="s">
        <v>17</v>
      </c>
      <c r="D45" s="11" t="s">
        <v>61</v>
      </c>
      <c r="E45" s="1" t="s">
        <v>12</v>
      </c>
      <c r="F45" s="5">
        <v>877404.95</v>
      </c>
      <c r="G45" s="5" t="s">
        <v>62</v>
      </c>
      <c r="H45" s="5">
        <v>57640005.670000002</v>
      </c>
      <c r="I45" s="6">
        <v>57640005.670000002</v>
      </c>
    </row>
    <row r="46" spans="1:9" x14ac:dyDescent="0.25">
      <c r="A46" s="4">
        <v>754350</v>
      </c>
      <c r="B46" s="14" t="s">
        <v>65</v>
      </c>
      <c r="C46" s="11" t="s">
        <v>10</v>
      </c>
      <c r="D46" s="11" t="s">
        <v>66</v>
      </c>
      <c r="E46" s="1" t="s">
        <v>12</v>
      </c>
      <c r="F46" s="5">
        <v>830833.49</v>
      </c>
      <c r="G46" s="5" t="s">
        <v>62</v>
      </c>
      <c r="H46" s="5">
        <v>15123199.33</v>
      </c>
      <c r="I46" s="6">
        <v>15123199.33</v>
      </c>
    </row>
    <row r="47" spans="1:9" x14ac:dyDescent="0.25">
      <c r="A47" s="4">
        <v>738671</v>
      </c>
      <c r="B47" s="14" t="s">
        <v>67</v>
      </c>
      <c r="C47" s="11" t="s">
        <v>17</v>
      </c>
      <c r="D47" s="11" t="s">
        <v>61</v>
      </c>
      <c r="E47" s="1" t="s">
        <v>12</v>
      </c>
      <c r="F47" s="5">
        <v>771738.9</v>
      </c>
      <c r="G47" s="5" t="s">
        <v>62</v>
      </c>
      <c r="H47" s="5">
        <v>55941767.5</v>
      </c>
      <c r="I47" s="6">
        <v>55941767.5</v>
      </c>
    </row>
    <row r="48" spans="1:9" x14ac:dyDescent="0.25">
      <c r="A48" s="4">
        <v>754351</v>
      </c>
      <c r="B48" s="14" t="s">
        <v>68</v>
      </c>
      <c r="C48" s="11" t="s">
        <v>10</v>
      </c>
      <c r="D48" s="11" t="s">
        <v>66</v>
      </c>
      <c r="E48" s="1" t="s">
        <v>12</v>
      </c>
      <c r="F48" s="5">
        <v>722563.3</v>
      </c>
      <c r="G48" s="5" t="s">
        <v>62</v>
      </c>
      <c r="H48" s="5">
        <v>7066632.7999999998</v>
      </c>
      <c r="I48" s="6">
        <v>7066632.7999999998</v>
      </c>
    </row>
    <row r="49" spans="1:9" x14ac:dyDescent="0.25">
      <c r="A49" s="4">
        <v>748180</v>
      </c>
      <c r="B49" s="14" t="s">
        <v>69</v>
      </c>
      <c r="C49" s="11" t="s">
        <v>55</v>
      </c>
      <c r="D49" s="11" t="s">
        <v>56</v>
      </c>
      <c r="E49" s="1" t="s">
        <v>12</v>
      </c>
      <c r="F49" s="5">
        <v>578474.44999999995</v>
      </c>
      <c r="G49" s="5" t="s">
        <v>62</v>
      </c>
      <c r="H49" s="5">
        <v>52804979.049999997</v>
      </c>
      <c r="I49" s="6">
        <v>52804979.049999997</v>
      </c>
    </row>
    <row r="50" spans="1:9" x14ac:dyDescent="0.25">
      <c r="A50" s="4">
        <v>752277</v>
      </c>
      <c r="B50" s="14" t="s">
        <v>70</v>
      </c>
      <c r="C50" s="11" t="s">
        <v>17</v>
      </c>
      <c r="D50" s="11" t="s">
        <v>18</v>
      </c>
      <c r="E50" s="1" t="s">
        <v>12</v>
      </c>
      <c r="F50" s="5">
        <v>436437.47</v>
      </c>
      <c r="G50" s="5">
        <v>359175.24</v>
      </c>
      <c r="H50" s="5">
        <v>4177144.45</v>
      </c>
      <c r="I50" s="6">
        <v>4536319.6900000004</v>
      </c>
    </row>
    <row r="51" spans="1:9" x14ac:dyDescent="0.25">
      <c r="A51" s="4">
        <v>745851</v>
      </c>
      <c r="B51" s="14" t="s">
        <v>71</v>
      </c>
      <c r="C51" s="11" t="s">
        <v>10</v>
      </c>
      <c r="D51" s="11" t="s">
        <v>35</v>
      </c>
      <c r="E51" s="1" t="s">
        <v>12</v>
      </c>
      <c r="F51" s="5">
        <v>255436.45</v>
      </c>
      <c r="G51" s="5">
        <v>479854</v>
      </c>
      <c r="H51" s="5">
        <v>1052298</v>
      </c>
      <c r="I51" s="6">
        <v>1532152</v>
      </c>
    </row>
    <row r="52" spans="1:9" x14ac:dyDescent="0.25">
      <c r="A52" s="4">
        <v>805519</v>
      </c>
      <c r="B52" s="14" t="s">
        <v>72</v>
      </c>
      <c r="C52" s="11" t="s">
        <v>22</v>
      </c>
      <c r="D52" s="11" t="s">
        <v>35</v>
      </c>
      <c r="E52" s="1" t="s">
        <v>12</v>
      </c>
      <c r="F52" s="5">
        <v>197629.44</v>
      </c>
      <c r="G52" s="5">
        <v>708408.01</v>
      </c>
      <c r="H52" s="5">
        <v>769393.29</v>
      </c>
      <c r="I52" s="6">
        <v>1477801.3</v>
      </c>
    </row>
    <row r="53" spans="1:9" x14ac:dyDescent="0.25">
      <c r="A53" s="4">
        <v>817249</v>
      </c>
      <c r="B53" s="14" t="s">
        <v>73</v>
      </c>
      <c r="C53" s="11" t="s">
        <v>10</v>
      </c>
      <c r="D53" s="11" t="s">
        <v>74</v>
      </c>
      <c r="E53" s="1" t="s">
        <v>75</v>
      </c>
      <c r="F53" s="5">
        <v>189461.99</v>
      </c>
      <c r="G53" s="5">
        <v>5100000</v>
      </c>
      <c r="H53" s="5" t="s">
        <v>76</v>
      </c>
      <c r="I53" s="6">
        <v>5100000</v>
      </c>
    </row>
    <row r="54" spans="1:9" x14ac:dyDescent="0.25">
      <c r="A54" s="4">
        <v>745854</v>
      </c>
      <c r="B54" s="14" t="s">
        <v>77</v>
      </c>
      <c r="C54" s="11" t="s">
        <v>10</v>
      </c>
      <c r="D54" s="11" t="s">
        <v>35</v>
      </c>
      <c r="E54" s="1" t="s">
        <v>12</v>
      </c>
      <c r="F54" s="5">
        <v>184886.52</v>
      </c>
      <c r="G54" s="5">
        <v>546905</v>
      </c>
      <c r="H54" s="5">
        <v>1164604</v>
      </c>
      <c r="I54" s="6">
        <v>1711509</v>
      </c>
    </row>
    <row r="55" spans="1:9" x14ac:dyDescent="0.25">
      <c r="A55" s="4">
        <v>790446</v>
      </c>
      <c r="B55" s="14" t="s">
        <v>78</v>
      </c>
      <c r="C55" s="11" t="s">
        <v>10</v>
      </c>
      <c r="D55" s="11" t="s">
        <v>74</v>
      </c>
      <c r="E55" s="1" t="s">
        <v>12</v>
      </c>
      <c r="F55" s="5">
        <v>121427.65</v>
      </c>
      <c r="G55" s="5">
        <v>4662521.3</v>
      </c>
      <c r="H55" s="5">
        <v>28582.12</v>
      </c>
      <c r="I55" s="6">
        <v>4691103.42</v>
      </c>
    </row>
    <row r="56" spans="1:9" x14ac:dyDescent="0.25">
      <c r="A56" s="4">
        <v>668669</v>
      </c>
      <c r="B56" s="14" t="s">
        <v>79</v>
      </c>
      <c r="C56" s="11" t="s">
        <v>22</v>
      </c>
      <c r="D56" s="11" t="s">
        <v>11</v>
      </c>
      <c r="E56" s="1" t="s">
        <v>12</v>
      </c>
      <c r="F56" s="5">
        <v>73993.289999999994</v>
      </c>
      <c r="G56" s="5">
        <v>307465</v>
      </c>
      <c r="H56" s="5">
        <v>-1</v>
      </c>
      <c r="I56" s="6">
        <v>307465</v>
      </c>
    </row>
    <row r="57" spans="1:9" x14ac:dyDescent="0.25">
      <c r="A57" s="4">
        <v>757945</v>
      </c>
      <c r="B57" s="14" t="s">
        <v>80</v>
      </c>
      <c r="C57" s="11" t="s">
        <v>10</v>
      </c>
      <c r="D57" s="11" t="s">
        <v>74</v>
      </c>
      <c r="E57" s="1" t="s">
        <v>12</v>
      </c>
      <c r="F57" s="5">
        <v>60037.43</v>
      </c>
      <c r="G57" s="5">
        <v>2892589.5</v>
      </c>
      <c r="H57" s="5">
        <v>15039.03</v>
      </c>
      <c r="I57" s="6">
        <v>2907628.53</v>
      </c>
    </row>
    <row r="58" spans="1:9" x14ac:dyDescent="0.25">
      <c r="A58" s="4">
        <v>727691</v>
      </c>
      <c r="B58" s="14" t="s">
        <v>81</v>
      </c>
      <c r="C58" s="11" t="s">
        <v>82</v>
      </c>
      <c r="D58" s="11" t="s">
        <v>56</v>
      </c>
      <c r="E58" s="1" t="s">
        <v>12</v>
      </c>
      <c r="F58" s="5">
        <v>38329.46</v>
      </c>
      <c r="G58" s="5" t="s">
        <v>62</v>
      </c>
      <c r="H58" s="5">
        <v>44200121.5</v>
      </c>
      <c r="I58" s="6">
        <v>44200121.5</v>
      </c>
    </row>
    <row r="59" spans="1:9" x14ac:dyDescent="0.25">
      <c r="A59" s="4">
        <v>740406</v>
      </c>
      <c r="B59" s="14" t="s">
        <v>83</v>
      </c>
      <c r="C59" s="11" t="s">
        <v>82</v>
      </c>
      <c r="D59" s="11" t="s">
        <v>56</v>
      </c>
      <c r="E59" s="1" t="s">
        <v>12</v>
      </c>
      <c r="F59" s="5">
        <v>14548.58</v>
      </c>
      <c r="G59" s="5" t="s">
        <v>62</v>
      </c>
      <c r="H59" s="5">
        <v>5894785.29</v>
      </c>
      <c r="I59" s="6">
        <v>5894785.29</v>
      </c>
    </row>
    <row r="60" spans="1:9" x14ac:dyDescent="0.25">
      <c r="A60" s="4">
        <v>741097</v>
      </c>
      <c r="B60" s="14" t="s">
        <v>84</v>
      </c>
      <c r="C60" s="11" t="s">
        <v>82</v>
      </c>
      <c r="D60" s="11" t="s">
        <v>56</v>
      </c>
      <c r="E60" s="1" t="s">
        <v>12</v>
      </c>
      <c r="F60" s="5">
        <v>8787.49</v>
      </c>
      <c r="G60" s="5" t="s">
        <v>62</v>
      </c>
      <c r="H60" s="5">
        <v>1347191.63</v>
      </c>
      <c r="I60" s="6">
        <v>1347191.63</v>
      </c>
    </row>
    <row r="61" spans="1:9" x14ac:dyDescent="0.25">
      <c r="A61" s="4">
        <v>741098</v>
      </c>
      <c r="B61" s="14" t="s">
        <v>85</v>
      </c>
      <c r="C61" s="11" t="s">
        <v>82</v>
      </c>
      <c r="D61" s="11" t="s">
        <v>56</v>
      </c>
      <c r="E61" s="1" t="s">
        <v>12</v>
      </c>
      <c r="F61" s="5">
        <v>8365.17</v>
      </c>
      <c r="G61" s="5" t="s">
        <v>62</v>
      </c>
      <c r="H61" s="5">
        <v>961518.65</v>
      </c>
      <c r="I61" s="6">
        <v>961518.65</v>
      </c>
    </row>
    <row r="62" spans="1:9" x14ac:dyDescent="0.25">
      <c r="A62" s="4">
        <v>740410</v>
      </c>
      <c r="B62" s="14" t="s">
        <v>86</v>
      </c>
      <c r="C62" s="11" t="s">
        <v>82</v>
      </c>
      <c r="D62" s="11" t="s">
        <v>56</v>
      </c>
      <c r="E62" s="1" t="s">
        <v>12</v>
      </c>
      <c r="F62" s="5">
        <v>8296.7900000000009</v>
      </c>
      <c r="G62" s="5" t="s">
        <v>62</v>
      </c>
      <c r="H62" s="5">
        <v>5425376.7599999998</v>
      </c>
      <c r="I62" s="6">
        <v>5425376.7599999998</v>
      </c>
    </row>
    <row r="63" spans="1:9" x14ac:dyDescent="0.25">
      <c r="A63" s="4">
        <v>740409</v>
      </c>
      <c r="B63" s="14" t="s">
        <v>87</v>
      </c>
      <c r="C63" s="11" t="s">
        <v>82</v>
      </c>
      <c r="D63" s="11" t="s">
        <v>56</v>
      </c>
      <c r="E63" s="1" t="s">
        <v>12</v>
      </c>
      <c r="F63" s="5">
        <v>8084.15</v>
      </c>
      <c r="G63" s="5" t="s">
        <v>62</v>
      </c>
      <c r="H63" s="5">
        <v>23846154.02</v>
      </c>
      <c r="I63" s="6">
        <v>23846154.02</v>
      </c>
    </row>
    <row r="64" spans="1:9" x14ac:dyDescent="0.25">
      <c r="A64" s="4">
        <v>740414</v>
      </c>
      <c r="B64" s="14" t="s">
        <v>88</v>
      </c>
      <c r="C64" s="11" t="s">
        <v>82</v>
      </c>
      <c r="D64" s="11" t="s">
        <v>56</v>
      </c>
      <c r="E64" s="1" t="s">
        <v>12</v>
      </c>
      <c r="F64" s="5">
        <v>7563.55</v>
      </c>
      <c r="G64" s="5" t="s">
        <v>62</v>
      </c>
      <c r="H64" s="5">
        <v>13788400.369999999</v>
      </c>
      <c r="I64" s="6">
        <v>13788400.369999999</v>
      </c>
    </row>
    <row r="65" spans="1:9" x14ac:dyDescent="0.25">
      <c r="A65" s="4">
        <v>741102</v>
      </c>
      <c r="B65" s="14" t="s">
        <v>89</v>
      </c>
      <c r="C65" s="11" t="s">
        <v>82</v>
      </c>
      <c r="D65" s="11" t="s">
        <v>56</v>
      </c>
      <c r="E65" s="1" t="s">
        <v>12</v>
      </c>
      <c r="F65" s="5">
        <v>7244.12</v>
      </c>
      <c r="G65" s="5" t="s">
        <v>62</v>
      </c>
      <c r="H65" s="5">
        <v>1516985.37</v>
      </c>
      <c r="I65" s="6">
        <v>1516985.37</v>
      </c>
    </row>
    <row r="66" spans="1:9" x14ac:dyDescent="0.25">
      <c r="A66" s="4">
        <v>727694</v>
      </c>
      <c r="B66" s="14" t="s">
        <v>90</v>
      </c>
      <c r="C66" s="11" t="s">
        <v>82</v>
      </c>
      <c r="D66" s="11" t="s">
        <v>56</v>
      </c>
      <c r="E66" s="1" t="s">
        <v>12</v>
      </c>
      <c r="F66" s="5">
        <v>6393.72</v>
      </c>
      <c r="G66" s="5" t="s">
        <v>62</v>
      </c>
      <c r="H66" s="5">
        <v>76781710.480000004</v>
      </c>
      <c r="I66" s="6">
        <v>76781710.480000004</v>
      </c>
    </row>
    <row r="67" spans="1:9" x14ac:dyDescent="0.25">
      <c r="A67" s="4">
        <v>741101</v>
      </c>
      <c r="B67" s="14" t="s">
        <v>91</v>
      </c>
      <c r="C67" s="11" t="s">
        <v>82</v>
      </c>
      <c r="D67" s="11" t="s">
        <v>56</v>
      </c>
      <c r="E67" s="1" t="s">
        <v>12</v>
      </c>
      <c r="F67" s="5">
        <v>6352.17</v>
      </c>
      <c r="G67" s="5" t="s">
        <v>62</v>
      </c>
      <c r="H67" s="5">
        <v>1058188.92</v>
      </c>
      <c r="I67" s="6">
        <v>1058188.92</v>
      </c>
    </row>
    <row r="68" spans="1:9" x14ac:dyDescent="0.25">
      <c r="A68" s="4">
        <v>740411</v>
      </c>
      <c r="B68" s="14" t="s">
        <v>92</v>
      </c>
      <c r="C68" s="11" t="s">
        <v>82</v>
      </c>
      <c r="D68" s="11" t="s">
        <v>56</v>
      </c>
      <c r="E68" s="1" t="s">
        <v>12</v>
      </c>
      <c r="F68" s="5">
        <v>5962.2</v>
      </c>
      <c r="G68" s="5" t="s">
        <v>62</v>
      </c>
      <c r="H68" s="5">
        <v>3777166.88</v>
      </c>
      <c r="I68" s="6">
        <v>3777166.88</v>
      </c>
    </row>
    <row r="69" spans="1:9" x14ac:dyDescent="0.25">
      <c r="A69" s="4">
        <v>727562</v>
      </c>
      <c r="B69" s="14" t="s">
        <v>93</v>
      </c>
      <c r="C69" s="11" t="s">
        <v>82</v>
      </c>
      <c r="D69" s="11" t="s">
        <v>56</v>
      </c>
      <c r="E69" s="1" t="s">
        <v>12</v>
      </c>
      <c r="F69" s="5">
        <v>5599.08</v>
      </c>
      <c r="G69" s="5" t="s">
        <v>62</v>
      </c>
      <c r="H69" s="5">
        <v>84411128.060000002</v>
      </c>
      <c r="I69" s="6">
        <v>84411128.060000002</v>
      </c>
    </row>
    <row r="70" spans="1:9" x14ac:dyDescent="0.25">
      <c r="A70" s="4">
        <v>727530</v>
      </c>
      <c r="B70" s="14" t="s">
        <v>94</v>
      </c>
      <c r="C70" s="11" t="s">
        <v>82</v>
      </c>
      <c r="D70" s="11" t="s">
        <v>56</v>
      </c>
      <c r="E70" s="1" t="s">
        <v>12</v>
      </c>
      <c r="F70" s="5">
        <v>5115.75</v>
      </c>
      <c r="G70" s="5" t="s">
        <v>62</v>
      </c>
      <c r="H70" s="5">
        <v>70421923.260000005</v>
      </c>
      <c r="I70" s="6">
        <v>70421923.260000005</v>
      </c>
    </row>
    <row r="71" spans="1:9" x14ac:dyDescent="0.25">
      <c r="A71" s="4">
        <v>727540</v>
      </c>
      <c r="B71" s="14" t="s">
        <v>95</v>
      </c>
      <c r="C71" s="11" t="s">
        <v>82</v>
      </c>
      <c r="D71" s="11" t="s">
        <v>56</v>
      </c>
      <c r="E71" s="1" t="s">
        <v>12</v>
      </c>
      <c r="F71" s="5">
        <v>4692.54</v>
      </c>
      <c r="G71" s="5" t="s">
        <v>62</v>
      </c>
      <c r="H71" s="5">
        <v>66510486.759999998</v>
      </c>
      <c r="I71" s="6">
        <v>66510486.759999998</v>
      </c>
    </row>
    <row r="72" spans="1:9" x14ac:dyDescent="0.25">
      <c r="A72" s="4">
        <v>741104</v>
      </c>
      <c r="B72" s="14" t="s">
        <v>96</v>
      </c>
      <c r="C72" s="11" t="s">
        <v>82</v>
      </c>
      <c r="D72" s="11" t="s">
        <v>56</v>
      </c>
      <c r="E72" s="1" t="s">
        <v>12</v>
      </c>
      <c r="F72" s="5">
        <v>4492.45</v>
      </c>
      <c r="G72" s="5" t="s">
        <v>62</v>
      </c>
      <c r="H72" s="5">
        <v>1992973.53</v>
      </c>
      <c r="I72" s="6">
        <v>1992973.53</v>
      </c>
    </row>
    <row r="73" spans="1:9" x14ac:dyDescent="0.25">
      <c r="A73" s="4">
        <v>740408</v>
      </c>
      <c r="B73" s="14" t="s">
        <v>97</v>
      </c>
      <c r="C73" s="11" t="s">
        <v>82</v>
      </c>
      <c r="D73" s="11" t="s">
        <v>56</v>
      </c>
      <c r="E73" s="1" t="s">
        <v>12</v>
      </c>
      <c r="F73" s="5">
        <v>4225.96</v>
      </c>
      <c r="G73" s="5" t="s">
        <v>62</v>
      </c>
      <c r="H73" s="5">
        <v>11782088.779999999</v>
      </c>
      <c r="I73" s="6">
        <v>11782088.779999999</v>
      </c>
    </row>
    <row r="74" spans="1:9" x14ac:dyDescent="0.25">
      <c r="A74" s="4">
        <v>741100</v>
      </c>
      <c r="B74" s="14" t="s">
        <v>98</v>
      </c>
      <c r="C74" s="11" t="s">
        <v>82</v>
      </c>
      <c r="D74" s="11" t="s">
        <v>56</v>
      </c>
      <c r="E74" s="1" t="s">
        <v>12</v>
      </c>
      <c r="F74" s="5">
        <v>3733.86</v>
      </c>
      <c r="G74" s="5" t="s">
        <v>62</v>
      </c>
      <c r="H74" s="5">
        <v>1428325.86</v>
      </c>
      <c r="I74" s="6">
        <v>1428325.86</v>
      </c>
    </row>
    <row r="75" spans="1:9" x14ac:dyDescent="0.25">
      <c r="A75" s="4">
        <v>727558</v>
      </c>
      <c r="B75" s="14" t="s">
        <v>99</v>
      </c>
      <c r="C75" s="11" t="s">
        <v>82</v>
      </c>
      <c r="D75" s="11" t="s">
        <v>56</v>
      </c>
      <c r="E75" s="1" t="s">
        <v>12</v>
      </c>
      <c r="F75" s="5">
        <v>3251.49</v>
      </c>
      <c r="G75" s="5" t="s">
        <v>62</v>
      </c>
      <c r="H75" s="5">
        <v>16374246.76</v>
      </c>
      <c r="I75" s="6">
        <v>16374246.76</v>
      </c>
    </row>
    <row r="76" spans="1:9" ht="15.75" thickBot="1" x14ac:dyDescent="0.3">
      <c r="A76" s="7"/>
      <c r="B76" s="12"/>
      <c r="C76" s="12"/>
      <c r="D76" s="12"/>
      <c r="E76" s="8" t="s">
        <v>100</v>
      </c>
      <c r="F76" s="9">
        <v>119281901.01000001</v>
      </c>
      <c r="G76" s="9">
        <v>636789618.48000002</v>
      </c>
      <c r="H76" s="9">
        <v>2093674845.8499999</v>
      </c>
      <c r="I76" s="10">
        <v>2730464464.3299999</v>
      </c>
    </row>
  </sheetData>
  <autoFilter ref="A1:I1" xr:uid="{2134F935-98D8-4CB0-9CFD-78E7ACE9DEC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CF6C-7C4A-4C97-AB5C-7A6A1A014F18}">
  <dimension ref="A5:D25"/>
  <sheetViews>
    <sheetView showGridLines="0" zoomScaleNormal="100" workbookViewId="0"/>
  </sheetViews>
  <sheetFormatPr defaultColWidth="8.85546875" defaultRowHeight="15" x14ac:dyDescent="0.25"/>
  <cols>
    <col min="1" max="1" width="32" bestFit="1" customWidth="1"/>
    <col min="2" max="2" width="17.5703125" customWidth="1"/>
    <col min="3" max="3" width="16.5703125" customWidth="1"/>
    <col min="4" max="4" width="17.42578125" customWidth="1"/>
    <col min="5" max="5" width="25.42578125" customWidth="1"/>
  </cols>
  <sheetData>
    <row r="5" spans="1:4" s="1" customFormat="1" ht="29.45" customHeight="1" thickBot="1" x14ac:dyDescent="0.3">
      <c r="A5" s="45" t="s">
        <v>101</v>
      </c>
      <c r="B5" s="45" t="s">
        <v>102</v>
      </c>
      <c r="C5" s="46"/>
      <c r="D5" s="46"/>
    </row>
    <row r="6" spans="1:4" s="1" customFormat="1" ht="15.75" thickBot="1" x14ac:dyDescent="0.3">
      <c r="A6" s="47" t="s">
        <v>103</v>
      </c>
      <c r="B6" s="56">
        <v>0</v>
      </c>
      <c r="C6" s="48"/>
      <c r="D6" s="46"/>
    </row>
    <row r="7" spans="1:4" s="1" customFormat="1" ht="15.75" thickBot="1" x14ac:dyDescent="0.3">
      <c r="A7" s="47" t="s">
        <v>104</v>
      </c>
      <c r="B7" s="56">
        <v>235</v>
      </c>
      <c r="C7" s="48"/>
      <c r="D7" s="46"/>
    </row>
    <row r="8" spans="1:4" s="1" customFormat="1" ht="15.75" thickBot="1" x14ac:dyDescent="0.3">
      <c r="A8" s="47" t="s">
        <v>105</v>
      </c>
      <c r="B8" s="56">
        <v>11</v>
      </c>
      <c r="C8" s="48"/>
      <c r="D8" s="46"/>
    </row>
    <row r="9" spans="1:4" s="1" customFormat="1" ht="15.75" thickBot="1" x14ac:dyDescent="0.3">
      <c r="A9" s="47" t="s">
        <v>106</v>
      </c>
      <c r="B9" s="56">
        <v>36</v>
      </c>
      <c r="C9" s="48"/>
      <c r="D9" s="46"/>
    </row>
    <row r="10" spans="1:4" s="1" customFormat="1" ht="15.75" thickBot="1" x14ac:dyDescent="0.3">
      <c r="A10" s="47" t="s">
        <v>107</v>
      </c>
      <c r="B10" s="56">
        <v>33</v>
      </c>
      <c r="C10" s="48"/>
      <c r="D10" s="46"/>
    </row>
    <row r="11" spans="1:4" s="1" customFormat="1" ht="15.75" thickBot="1" x14ac:dyDescent="0.3">
      <c r="A11" s="49" t="s">
        <v>108</v>
      </c>
      <c r="B11" s="57">
        <v>0</v>
      </c>
      <c r="C11" s="46"/>
      <c r="D11" s="46"/>
    </row>
    <row r="12" spans="1:4" s="1" customFormat="1" ht="15.75" thickBot="1" x14ac:dyDescent="0.3">
      <c r="A12" s="49" t="s">
        <v>109</v>
      </c>
      <c r="B12" s="57">
        <v>50</v>
      </c>
      <c r="C12" s="46"/>
      <c r="D12" s="46"/>
    </row>
    <row r="13" spans="1:4" s="1" customFormat="1" ht="15.75" thickBot="1" x14ac:dyDescent="0.3">
      <c r="A13" s="50" t="s">
        <v>110</v>
      </c>
      <c r="B13" s="55">
        <f>SUM(B6:B12)</f>
        <v>365</v>
      </c>
      <c r="C13" s="46"/>
      <c r="D13" s="46"/>
    </row>
    <row r="14" spans="1:4" s="53" customFormat="1" ht="29.45" customHeight="1" thickBot="1" x14ac:dyDescent="0.3">
      <c r="A14" s="51" t="s">
        <v>111</v>
      </c>
      <c r="B14" s="52" t="s">
        <v>115</v>
      </c>
      <c r="C14" s="58">
        <v>46143</v>
      </c>
      <c r="D14" s="52" t="s">
        <v>125</v>
      </c>
    </row>
    <row r="15" spans="1:4" s="1" customFormat="1" ht="15.75" thickBot="1" x14ac:dyDescent="0.3">
      <c r="A15" s="47" t="s">
        <v>103</v>
      </c>
      <c r="B15" s="54">
        <v>0</v>
      </c>
      <c r="C15" s="54">
        <v>0</v>
      </c>
      <c r="D15" s="54">
        <v>0</v>
      </c>
    </row>
    <row r="16" spans="1:4" s="1" customFormat="1" ht="15.75" thickBot="1" x14ac:dyDescent="0.3">
      <c r="A16" s="47" t="s">
        <v>126</v>
      </c>
      <c r="B16" s="54">
        <v>37</v>
      </c>
      <c r="C16" s="54">
        <v>21</v>
      </c>
      <c r="D16" s="54">
        <v>287</v>
      </c>
    </row>
    <row r="17" spans="1:4" s="1" customFormat="1" ht="15.75" thickBot="1" x14ac:dyDescent="0.3">
      <c r="A17" s="47" t="s">
        <v>105</v>
      </c>
      <c r="B17" s="54">
        <v>0</v>
      </c>
      <c r="C17" s="54">
        <v>1</v>
      </c>
      <c r="D17" s="54">
        <v>13</v>
      </c>
    </row>
    <row r="18" spans="1:4" s="1" customFormat="1" ht="15.75" thickBot="1" x14ac:dyDescent="0.3">
      <c r="A18" s="47" t="s">
        <v>106</v>
      </c>
      <c r="B18" s="54">
        <v>0</v>
      </c>
      <c r="C18" s="54">
        <v>0</v>
      </c>
      <c r="D18" s="54">
        <v>25</v>
      </c>
    </row>
    <row r="19" spans="1:4" s="1" customFormat="1" ht="15.75" thickBot="1" x14ac:dyDescent="0.3">
      <c r="A19" s="47" t="s">
        <v>127</v>
      </c>
      <c r="B19" s="54">
        <v>0</v>
      </c>
      <c r="C19" s="54">
        <v>0</v>
      </c>
      <c r="D19" s="54">
        <v>1</v>
      </c>
    </row>
    <row r="20" spans="1:4" s="1" customFormat="1" ht="15.75" thickBot="1" x14ac:dyDescent="0.3">
      <c r="A20" s="49" t="s">
        <v>107</v>
      </c>
      <c r="B20" s="54">
        <v>0</v>
      </c>
      <c r="C20" s="54">
        <v>2</v>
      </c>
      <c r="D20" s="54">
        <v>24</v>
      </c>
    </row>
    <row r="21" spans="1:4" s="1" customFormat="1" ht="15.75" thickBot="1" x14ac:dyDescent="0.3">
      <c r="A21" s="49" t="s">
        <v>108</v>
      </c>
      <c r="B21" s="54">
        <v>0</v>
      </c>
      <c r="C21" s="54">
        <v>0</v>
      </c>
      <c r="D21" s="54">
        <v>0</v>
      </c>
    </row>
    <row r="22" spans="1:4" ht="15.75" thickBot="1" x14ac:dyDescent="0.3">
      <c r="A22" s="49" t="s">
        <v>109</v>
      </c>
      <c r="B22" s="54">
        <v>9</v>
      </c>
      <c r="C22" s="54">
        <v>4</v>
      </c>
      <c r="D22" s="54">
        <v>77</v>
      </c>
    </row>
    <row r="23" spans="1:4" ht="15.75" thickBot="1" x14ac:dyDescent="0.3">
      <c r="A23" s="50" t="s">
        <v>110</v>
      </c>
      <c r="B23" s="55">
        <f>SUM(B15:B22)</f>
        <v>46</v>
      </c>
      <c r="C23" s="55">
        <f>SUM(C15:C22)</f>
        <v>28</v>
      </c>
      <c r="D23" s="55">
        <f>SUM(D15:D22)</f>
        <v>427</v>
      </c>
    </row>
    <row r="24" spans="1:4" ht="23.45" customHeight="1" x14ac:dyDescent="0.25"/>
    <row r="25" spans="1:4" ht="23.45" customHeight="1" x14ac:dyDescent="0.25"/>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8E480-B192-454A-A16A-A30A2A1EF58C}">
  <dimension ref="A1:O11"/>
  <sheetViews>
    <sheetView workbookViewId="0">
      <selection sqref="A1:B10"/>
    </sheetView>
  </sheetViews>
  <sheetFormatPr defaultRowHeight="15" x14ac:dyDescent="0.25"/>
  <cols>
    <col min="1" max="15" width="8.85546875" bestFit="1" customWidth="1"/>
    <col min="16" max="16" width="21.5703125" customWidth="1"/>
  </cols>
  <sheetData>
    <row r="1" spans="1:15" x14ac:dyDescent="0.25">
      <c r="A1" t="s">
        <v>128</v>
      </c>
      <c r="B1" t="s">
        <v>129</v>
      </c>
      <c r="C1" t="s">
        <v>130</v>
      </c>
      <c r="D1" t="s">
        <v>131</v>
      </c>
      <c r="E1" t="s">
        <v>132</v>
      </c>
      <c r="F1" t="s">
        <v>133</v>
      </c>
      <c r="G1" t="s">
        <v>134</v>
      </c>
      <c r="H1" t="s">
        <v>135</v>
      </c>
      <c r="I1" t="s">
        <v>136</v>
      </c>
      <c r="J1" t="s">
        <v>137</v>
      </c>
      <c r="K1" t="s">
        <v>138</v>
      </c>
      <c r="L1" t="s">
        <v>139</v>
      </c>
      <c r="M1" t="s">
        <v>140</v>
      </c>
      <c r="N1" t="s">
        <v>141</v>
      </c>
      <c r="O1" t="s">
        <v>142</v>
      </c>
    </row>
    <row r="2" spans="1:15" x14ac:dyDescent="0.25">
      <c r="A2" t="s">
        <v>111</v>
      </c>
      <c r="B2" t="s">
        <v>112</v>
      </c>
      <c r="C2" t="s">
        <v>113</v>
      </c>
      <c r="D2" t="s">
        <v>114</v>
      </c>
      <c r="E2" t="s">
        <v>115</v>
      </c>
      <c r="F2" t="s">
        <v>116</v>
      </c>
      <c r="G2" t="s">
        <v>117</v>
      </c>
      <c r="H2" t="s">
        <v>118</v>
      </c>
      <c r="I2" t="s">
        <v>119</v>
      </c>
      <c r="J2" t="s">
        <v>120</v>
      </c>
      <c r="K2" t="s">
        <v>121</v>
      </c>
      <c r="L2" t="s">
        <v>122</v>
      </c>
      <c r="M2" t="s">
        <v>123</v>
      </c>
      <c r="N2" t="s">
        <v>124</v>
      </c>
      <c r="O2" t="s">
        <v>125</v>
      </c>
    </row>
    <row r="3" spans="1:15" x14ac:dyDescent="0.25">
      <c r="A3" t="s">
        <v>103</v>
      </c>
      <c r="B3">
        <v>0</v>
      </c>
      <c r="C3">
        <v>0</v>
      </c>
      <c r="D3">
        <v>0</v>
      </c>
      <c r="E3">
        <v>0</v>
      </c>
      <c r="F3">
        <v>0</v>
      </c>
      <c r="G3">
        <v>0</v>
      </c>
      <c r="H3">
        <v>0</v>
      </c>
      <c r="I3">
        <v>0</v>
      </c>
      <c r="J3">
        <v>0</v>
      </c>
      <c r="K3">
        <v>0</v>
      </c>
      <c r="L3">
        <v>0</v>
      </c>
      <c r="M3">
        <v>0</v>
      </c>
      <c r="N3">
        <v>0</v>
      </c>
      <c r="O3">
        <v>0</v>
      </c>
    </row>
    <row r="4" spans="1:15" x14ac:dyDescent="0.25">
      <c r="A4" t="s">
        <v>126</v>
      </c>
      <c r="B4">
        <v>47</v>
      </c>
      <c r="C4">
        <v>20</v>
      </c>
      <c r="D4">
        <v>9</v>
      </c>
      <c r="E4">
        <v>37</v>
      </c>
      <c r="F4">
        <v>0</v>
      </c>
      <c r="G4">
        <v>0</v>
      </c>
      <c r="H4">
        <v>0</v>
      </c>
      <c r="I4">
        <v>0</v>
      </c>
      <c r="J4">
        <v>0</v>
      </c>
      <c r="K4">
        <v>0</v>
      </c>
      <c r="L4">
        <v>0</v>
      </c>
      <c r="M4">
        <v>0</v>
      </c>
      <c r="N4">
        <v>0</v>
      </c>
      <c r="O4">
        <v>266</v>
      </c>
    </row>
    <row r="5" spans="1:15" x14ac:dyDescent="0.25">
      <c r="A5" t="s">
        <v>105</v>
      </c>
      <c r="B5">
        <v>5</v>
      </c>
      <c r="C5">
        <v>1</v>
      </c>
      <c r="D5">
        <v>0</v>
      </c>
      <c r="E5">
        <v>0</v>
      </c>
      <c r="F5">
        <v>0</v>
      </c>
      <c r="G5">
        <v>0</v>
      </c>
      <c r="H5">
        <v>0</v>
      </c>
      <c r="I5">
        <v>0</v>
      </c>
      <c r="J5">
        <v>0</v>
      </c>
      <c r="K5">
        <v>0</v>
      </c>
      <c r="L5">
        <v>0</v>
      </c>
      <c r="M5">
        <v>0</v>
      </c>
      <c r="N5">
        <v>0</v>
      </c>
      <c r="O5">
        <v>12</v>
      </c>
    </row>
    <row r="6" spans="1:15" x14ac:dyDescent="0.25">
      <c r="A6" t="s">
        <v>106</v>
      </c>
      <c r="B6">
        <v>0</v>
      </c>
      <c r="C6">
        <v>4</v>
      </c>
      <c r="D6">
        <v>0</v>
      </c>
      <c r="E6">
        <v>0</v>
      </c>
      <c r="F6">
        <v>0</v>
      </c>
      <c r="G6">
        <v>0</v>
      </c>
      <c r="H6">
        <v>0</v>
      </c>
      <c r="I6">
        <v>0</v>
      </c>
      <c r="J6">
        <v>0</v>
      </c>
      <c r="K6">
        <v>0</v>
      </c>
      <c r="L6">
        <v>0</v>
      </c>
      <c r="M6">
        <v>0</v>
      </c>
      <c r="N6">
        <v>0</v>
      </c>
      <c r="O6">
        <v>25</v>
      </c>
    </row>
    <row r="7" spans="1:15" x14ac:dyDescent="0.25">
      <c r="A7" t="s">
        <v>127</v>
      </c>
      <c r="B7">
        <v>0</v>
      </c>
      <c r="C7">
        <v>0</v>
      </c>
      <c r="D7">
        <v>0</v>
      </c>
      <c r="E7">
        <v>0</v>
      </c>
      <c r="F7">
        <v>0</v>
      </c>
      <c r="G7">
        <v>0</v>
      </c>
      <c r="H7">
        <v>0</v>
      </c>
      <c r="I7">
        <v>0</v>
      </c>
      <c r="J7">
        <v>0</v>
      </c>
      <c r="K7">
        <v>0</v>
      </c>
      <c r="L7">
        <v>0</v>
      </c>
      <c r="M7">
        <v>0</v>
      </c>
      <c r="N7">
        <v>0</v>
      </c>
      <c r="O7">
        <v>1</v>
      </c>
    </row>
    <row r="8" spans="1:15" x14ac:dyDescent="0.25">
      <c r="A8" t="s">
        <v>107</v>
      </c>
      <c r="B8">
        <v>8</v>
      </c>
      <c r="C8">
        <v>0</v>
      </c>
      <c r="D8">
        <v>0</v>
      </c>
      <c r="E8">
        <v>0</v>
      </c>
      <c r="F8">
        <v>0</v>
      </c>
      <c r="G8">
        <v>0</v>
      </c>
      <c r="H8">
        <v>0</v>
      </c>
      <c r="I8">
        <v>0</v>
      </c>
      <c r="J8">
        <v>0</v>
      </c>
      <c r="K8">
        <v>0</v>
      </c>
      <c r="L8">
        <v>0</v>
      </c>
      <c r="M8">
        <v>0</v>
      </c>
      <c r="N8">
        <v>0</v>
      </c>
      <c r="O8">
        <v>22</v>
      </c>
    </row>
    <row r="9" spans="1:15" x14ac:dyDescent="0.25">
      <c r="A9" t="s">
        <v>108</v>
      </c>
      <c r="B9">
        <v>0</v>
      </c>
      <c r="C9">
        <v>0</v>
      </c>
      <c r="D9">
        <v>0</v>
      </c>
      <c r="E9">
        <v>0</v>
      </c>
      <c r="F9">
        <v>0</v>
      </c>
      <c r="G9">
        <v>0</v>
      </c>
      <c r="H9">
        <v>0</v>
      </c>
      <c r="I9">
        <v>0</v>
      </c>
      <c r="J9">
        <v>0</v>
      </c>
      <c r="K9">
        <v>0</v>
      </c>
      <c r="L9">
        <v>0</v>
      </c>
      <c r="M9">
        <v>0</v>
      </c>
      <c r="N9">
        <v>0</v>
      </c>
      <c r="O9">
        <v>0</v>
      </c>
    </row>
    <row r="10" spans="1:15" x14ac:dyDescent="0.25">
      <c r="A10" t="s">
        <v>109</v>
      </c>
      <c r="B10">
        <v>8</v>
      </c>
      <c r="C10">
        <v>12</v>
      </c>
      <c r="D10">
        <v>1</v>
      </c>
      <c r="E10">
        <v>9</v>
      </c>
      <c r="F10">
        <v>0</v>
      </c>
      <c r="G10">
        <v>0</v>
      </c>
      <c r="H10">
        <v>0</v>
      </c>
      <c r="I10">
        <v>0</v>
      </c>
      <c r="J10">
        <v>0</v>
      </c>
      <c r="K10">
        <v>0</v>
      </c>
      <c r="L10">
        <v>0</v>
      </c>
      <c r="M10">
        <v>0</v>
      </c>
      <c r="N10">
        <v>0</v>
      </c>
      <c r="O10">
        <v>73</v>
      </c>
    </row>
    <row r="11" spans="1:15" x14ac:dyDescent="0.25">
      <c r="A11" t="s">
        <v>110</v>
      </c>
      <c r="B11">
        <v>68</v>
      </c>
      <c r="C11">
        <v>37</v>
      </c>
      <c r="D11">
        <v>10</v>
      </c>
      <c r="E11">
        <v>46</v>
      </c>
      <c r="F11">
        <v>0</v>
      </c>
      <c r="G11">
        <v>0</v>
      </c>
      <c r="H11">
        <v>0</v>
      </c>
      <c r="I11">
        <v>0</v>
      </c>
      <c r="J11">
        <v>0</v>
      </c>
      <c r="K11">
        <v>0</v>
      </c>
      <c r="L11">
        <v>0</v>
      </c>
      <c r="M11">
        <v>0</v>
      </c>
      <c r="N11">
        <v>0</v>
      </c>
      <c r="O11">
        <v>399</v>
      </c>
    </row>
  </sheetData>
  <phoneticPr fontId="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E86A2-FB47-4F49-AE15-D80CB4446D25}">
  <dimension ref="A1:B10"/>
  <sheetViews>
    <sheetView workbookViewId="0">
      <selection sqref="A1:B10"/>
    </sheetView>
  </sheetViews>
  <sheetFormatPr defaultRowHeight="15" x14ac:dyDescent="0.25"/>
  <cols>
    <col min="1" max="2" width="8.85546875" bestFit="1" customWidth="1"/>
    <col min="3" max="3" width="26.85546875" bestFit="1" customWidth="1"/>
  </cols>
  <sheetData>
    <row r="1" spans="1:2" x14ac:dyDescent="0.25">
      <c r="A1" t="s">
        <v>128</v>
      </c>
      <c r="B1" t="s">
        <v>129</v>
      </c>
    </row>
    <row r="2" spans="1:2" x14ac:dyDescent="0.25">
      <c r="A2" t="s">
        <v>101</v>
      </c>
      <c r="B2" t="s">
        <v>102</v>
      </c>
    </row>
    <row r="3" spans="1:2" x14ac:dyDescent="0.25">
      <c r="A3" t="s">
        <v>103</v>
      </c>
      <c r="B3">
        <v>0</v>
      </c>
    </row>
    <row r="4" spans="1:2" x14ac:dyDescent="0.25">
      <c r="A4" t="s">
        <v>104</v>
      </c>
      <c r="B4">
        <v>235</v>
      </c>
    </row>
    <row r="5" spans="1:2" x14ac:dyDescent="0.25">
      <c r="A5" t="s">
        <v>105</v>
      </c>
      <c r="B5">
        <v>11</v>
      </c>
    </row>
    <row r="6" spans="1:2" x14ac:dyDescent="0.25">
      <c r="A6" t="s">
        <v>106</v>
      </c>
      <c r="B6">
        <v>36</v>
      </c>
    </row>
    <row r="7" spans="1:2" x14ac:dyDescent="0.25">
      <c r="A7" t="s">
        <v>107</v>
      </c>
      <c r="B7">
        <v>33</v>
      </c>
    </row>
    <row r="8" spans="1:2" x14ac:dyDescent="0.25">
      <c r="A8" t="s">
        <v>108</v>
      </c>
      <c r="B8">
        <v>0</v>
      </c>
    </row>
    <row r="9" spans="1:2" x14ac:dyDescent="0.25">
      <c r="A9" t="s">
        <v>109</v>
      </c>
      <c r="B9">
        <v>50</v>
      </c>
    </row>
    <row r="10" spans="1:2" x14ac:dyDescent="0.25">
      <c r="A10" t="s">
        <v>110</v>
      </c>
      <c r="B10">
        <v>365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E5083-5837-4474-843E-A6917775698B}">
  <dimension ref="A4:F415"/>
  <sheetViews>
    <sheetView showGridLines="0" tabSelected="1" zoomScaleNormal="100" workbookViewId="0">
      <pane ySplit="5" topLeftCell="A6" activePane="bottomLeft" state="frozen"/>
      <selection pane="bottomLeft"/>
    </sheetView>
  </sheetViews>
  <sheetFormatPr defaultColWidth="9" defaultRowHeight="15" x14ac:dyDescent="0.25"/>
  <cols>
    <col min="1" max="1" width="9.5703125" customWidth="1"/>
    <col min="2" max="2" width="46.5703125" bestFit="1" customWidth="1"/>
    <col min="3" max="3" width="11.5703125" style="1" customWidth="1"/>
    <col min="4" max="4" width="31.42578125" style="1" bestFit="1" customWidth="1"/>
    <col min="5" max="5" width="14.5703125" style="1" customWidth="1"/>
  </cols>
  <sheetData>
    <row r="4" spans="1:6" ht="15.75" thickBot="1" x14ac:dyDescent="0.3"/>
    <row r="5" spans="1:6" s="15" customFormat="1" ht="32.85" customHeight="1" x14ac:dyDescent="0.25">
      <c r="A5" s="24" t="s">
        <v>143</v>
      </c>
      <c r="B5" s="25" t="s">
        <v>144</v>
      </c>
      <c r="C5" s="25" t="s">
        <v>145</v>
      </c>
      <c r="D5" s="25" t="s">
        <v>146</v>
      </c>
      <c r="E5" s="25" t="s">
        <v>147</v>
      </c>
      <c r="F5" s="26"/>
    </row>
    <row r="6" spans="1:6" s="15" customFormat="1" x14ac:dyDescent="0.25">
      <c r="A6" s="61">
        <v>1</v>
      </c>
      <c r="B6" s="62" t="s">
        <v>148</v>
      </c>
      <c r="C6" s="63">
        <v>1900</v>
      </c>
      <c r="D6" s="2" t="s">
        <v>103</v>
      </c>
      <c r="E6" s="3" t="s">
        <v>149</v>
      </c>
      <c r="F6" s="33"/>
    </row>
    <row r="7" spans="1:6" x14ac:dyDescent="0.25">
      <c r="A7" s="61"/>
      <c r="B7" s="62"/>
      <c r="C7" s="63"/>
      <c r="D7" s="2" t="s">
        <v>104</v>
      </c>
      <c r="E7" s="3" t="s">
        <v>149</v>
      </c>
      <c r="F7" s="34"/>
    </row>
    <row r="8" spans="1:6" x14ac:dyDescent="0.25">
      <c r="A8" s="61"/>
      <c r="B8" s="62"/>
      <c r="C8" s="63"/>
      <c r="D8" s="2" t="s">
        <v>105</v>
      </c>
      <c r="E8" s="3" t="s">
        <v>149</v>
      </c>
      <c r="F8" s="34"/>
    </row>
    <row r="9" spans="1:6" x14ac:dyDescent="0.25">
      <c r="A9" s="61"/>
      <c r="B9" s="62"/>
      <c r="C9" s="63"/>
      <c r="D9" s="2" t="s">
        <v>106</v>
      </c>
      <c r="E9" s="3">
        <v>1</v>
      </c>
      <c r="F9" s="34"/>
    </row>
    <row r="10" spans="1:6" x14ac:dyDescent="0.25">
      <c r="A10" s="61"/>
      <c r="B10" s="62"/>
      <c r="C10" s="63"/>
      <c r="D10" s="2" t="s">
        <v>107</v>
      </c>
      <c r="E10" s="3" t="s">
        <v>149</v>
      </c>
      <c r="F10" s="34"/>
    </row>
    <row r="11" spans="1:6" x14ac:dyDescent="0.25">
      <c r="A11" s="61"/>
      <c r="B11" s="62"/>
      <c r="C11" s="63"/>
      <c r="D11" s="2" t="s">
        <v>108</v>
      </c>
      <c r="E11" s="3" t="s">
        <v>149</v>
      </c>
      <c r="F11" s="34"/>
    </row>
    <row r="12" spans="1:6" x14ac:dyDescent="0.25">
      <c r="A12" s="61"/>
      <c r="B12" s="62"/>
      <c r="C12" s="63"/>
      <c r="D12" s="2" t="s">
        <v>109</v>
      </c>
      <c r="E12" s="3" t="s">
        <v>149</v>
      </c>
      <c r="F12" s="35"/>
    </row>
    <row r="13" spans="1:6" x14ac:dyDescent="0.25">
      <c r="A13" s="61"/>
      <c r="B13" s="62"/>
      <c r="C13" s="63"/>
      <c r="D13" s="59" t="s">
        <v>110</v>
      </c>
      <c r="E13" s="59"/>
      <c r="F13" s="27">
        <f>SUM(E6:E12)</f>
        <v>1</v>
      </c>
    </row>
    <row r="14" spans="1:6" x14ac:dyDescent="0.25">
      <c r="A14" s="61">
        <v>2</v>
      </c>
      <c r="B14" s="62" t="s">
        <v>150</v>
      </c>
      <c r="C14" s="63">
        <v>37500</v>
      </c>
      <c r="D14" s="2" t="s">
        <v>103</v>
      </c>
      <c r="E14" s="3" t="s">
        <v>149</v>
      </c>
      <c r="F14" s="33"/>
    </row>
    <row r="15" spans="1:6" x14ac:dyDescent="0.25">
      <c r="A15" s="61"/>
      <c r="B15" s="62"/>
      <c r="C15" s="63"/>
      <c r="D15" s="2" t="s">
        <v>104</v>
      </c>
      <c r="E15" s="3" t="s">
        <v>149</v>
      </c>
      <c r="F15" s="34"/>
    </row>
    <row r="16" spans="1:6" x14ac:dyDescent="0.25">
      <c r="A16" s="61"/>
      <c r="B16" s="62"/>
      <c r="C16" s="63"/>
      <c r="D16" s="2" t="s">
        <v>105</v>
      </c>
      <c r="E16" s="3" t="s">
        <v>149</v>
      </c>
      <c r="F16" s="34"/>
    </row>
    <row r="17" spans="1:6" x14ac:dyDescent="0.25">
      <c r="A17" s="61"/>
      <c r="B17" s="62"/>
      <c r="C17" s="63"/>
      <c r="D17" s="2" t="s">
        <v>106</v>
      </c>
      <c r="E17" s="3">
        <v>1</v>
      </c>
      <c r="F17" s="34"/>
    </row>
    <row r="18" spans="1:6" x14ac:dyDescent="0.25">
      <c r="A18" s="61"/>
      <c r="B18" s="62"/>
      <c r="C18" s="63"/>
      <c r="D18" s="2" t="s">
        <v>107</v>
      </c>
      <c r="E18" s="3" t="s">
        <v>149</v>
      </c>
      <c r="F18" s="34"/>
    </row>
    <row r="19" spans="1:6" x14ac:dyDescent="0.25">
      <c r="A19" s="61"/>
      <c r="B19" s="62"/>
      <c r="C19" s="63"/>
      <c r="D19" s="2" t="s">
        <v>108</v>
      </c>
      <c r="E19" s="3" t="s">
        <v>149</v>
      </c>
      <c r="F19" s="34"/>
    </row>
    <row r="20" spans="1:6" x14ac:dyDescent="0.25">
      <c r="A20" s="61"/>
      <c r="B20" s="62"/>
      <c r="C20" s="63"/>
      <c r="D20" s="2" t="s">
        <v>109</v>
      </c>
      <c r="E20" s="3" t="s">
        <v>149</v>
      </c>
      <c r="F20" s="35"/>
    </row>
    <row r="21" spans="1:6" x14ac:dyDescent="0.25">
      <c r="A21" s="61"/>
      <c r="B21" s="62"/>
      <c r="C21" s="63"/>
      <c r="D21" s="59" t="s">
        <v>110</v>
      </c>
      <c r="E21" s="59"/>
      <c r="F21" s="27">
        <f>SUM(E14:E20)</f>
        <v>1</v>
      </c>
    </row>
    <row r="22" spans="1:6" x14ac:dyDescent="0.25">
      <c r="A22" s="61">
        <v>3</v>
      </c>
      <c r="B22" s="62" t="s">
        <v>151</v>
      </c>
      <c r="C22" s="63">
        <v>500</v>
      </c>
      <c r="D22" s="2" t="s">
        <v>103</v>
      </c>
      <c r="E22" s="3" t="s">
        <v>149</v>
      </c>
      <c r="F22" s="33"/>
    </row>
    <row r="23" spans="1:6" x14ac:dyDescent="0.25">
      <c r="A23" s="61"/>
      <c r="B23" s="62"/>
      <c r="C23" s="63"/>
      <c r="D23" s="2" t="s">
        <v>104</v>
      </c>
      <c r="E23" s="3">
        <v>3</v>
      </c>
      <c r="F23" s="34"/>
    </row>
    <row r="24" spans="1:6" x14ac:dyDescent="0.25">
      <c r="A24" s="61"/>
      <c r="B24" s="62"/>
      <c r="C24" s="63"/>
      <c r="D24" s="2" t="s">
        <v>105</v>
      </c>
      <c r="E24" s="3" t="s">
        <v>149</v>
      </c>
      <c r="F24" s="34"/>
    </row>
    <row r="25" spans="1:6" x14ac:dyDescent="0.25">
      <c r="A25" s="61"/>
      <c r="B25" s="62"/>
      <c r="C25" s="63"/>
      <c r="D25" s="2" t="s">
        <v>106</v>
      </c>
      <c r="E25" s="3" t="s">
        <v>149</v>
      </c>
      <c r="F25" s="34"/>
    </row>
    <row r="26" spans="1:6" x14ac:dyDescent="0.25">
      <c r="A26" s="61"/>
      <c r="B26" s="62"/>
      <c r="C26" s="63"/>
      <c r="D26" s="2" t="s">
        <v>107</v>
      </c>
      <c r="E26" s="3" t="s">
        <v>149</v>
      </c>
      <c r="F26" s="34"/>
    </row>
    <row r="27" spans="1:6" x14ac:dyDescent="0.25">
      <c r="A27" s="61"/>
      <c r="B27" s="62"/>
      <c r="C27" s="63"/>
      <c r="D27" s="2" t="s">
        <v>108</v>
      </c>
      <c r="E27" s="3" t="s">
        <v>149</v>
      </c>
      <c r="F27" s="34"/>
    </row>
    <row r="28" spans="1:6" x14ac:dyDescent="0.25">
      <c r="A28" s="61"/>
      <c r="B28" s="62"/>
      <c r="C28" s="63"/>
      <c r="D28" s="2" t="s">
        <v>109</v>
      </c>
      <c r="E28" s="3">
        <v>4</v>
      </c>
      <c r="F28" s="35"/>
    </row>
    <row r="29" spans="1:6" x14ac:dyDescent="0.25">
      <c r="A29" s="61"/>
      <c r="B29" s="62"/>
      <c r="C29" s="63"/>
      <c r="D29" s="59" t="s">
        <v>110</v>
      </c>
      <c r="E29" s="59"/>
      <c r="F29" s="27">
        <f>SUM(E22:E28)</f>
        <v>7</v>
      </c>
    </row>
    <row r="30" spans="1:6" x14ac:dyDescent="0.25">
      <c r="A30" s="61">
        <v>4</v>
      </c>
      <c r="B30" s="62" t="s">
        <v>152</v>
      </c>
      <c r="C30" s="63">
        <v>13700</v>
      </c>
      <c r="D30" s="2" t="s">
        <v>103</v>
      </c>
      <c r="E30" s="3" t="s">
        <v>149</v>
      </c>
      <c r="F30" s="33"/>
    </row>
    <row r="31" spans="1:6" x14ac:dyDescent="0.25">
      <c r="A31" s="61"/>
      <c r="B31" s="62"/>
      <c r="C31" s="63"/>
      <c r="D31" s="2" t="s">
        <v>104</v>
      </c>
      <c r="E31" s="3">
        <v>2</v>
      </c>
      <c r="F31" s="34"/>
    </row>
    <row r="32" spans="1:6" x14ac:dyDescent="0.25">
      <c r="A32" s="61"/>
      <c r="B32" s="62"/>
      <c r="C32" s="63"/>
      <c r="D32" s="2" t="s">
        <v>105</v>
      </c>
      <c r="E32" s="3">
        <v>1</v>
      </c>
      <c r="F32" s="34"/>
    </row>
    <row r="33" spans="1:6" x14ac:dyDescent="0.25">
      <c r="A33" s="61"/>
      <c r="B33" s="62"/>
      <c r="C33" s="63"/>
      <c r="D33" s="2" t="s">
        <v>106</v>
      </c>
      <c r="E33" s="3" t="s">
        <v>149</v>
      </c>
      <c r="F33" s="34"/>
    </row>
    <row r="34" spans="1:6" x14ac:dyDescent="0.25">
      <c r="A34" s="61"/>
      <c r="B34" s="62"/>
      <c r="C34" s="63"/>
      <c r="D34" s="2" t="s">
        <v>107</v>
      </c>
      <c r="E34" s="3">
        <v>2</v>
      </c>
      <c r="F34" s="34"/>
    </row>
    <row r="35" spans="1:6" x14ac:dyDescent="0.25">
      <c r="A35" s="61"/>
      <c r="B35" s="62"/>
      <c r="C35" s="63"/>
      <c r="D35" s="2" t="s">
        <v>108</v>
      </c>
      <c r="E35" s="3" t="s">
        <v>149</v>
      </c>
      <c r="F35" s="34"/>
    </row>
    <row r="36" spans="1:6" x14ac:dyDescent="0.25">
      <c r="A36" s="61"/>
      <c r="B36" s="62"/>
      <c r="C36" s="63"/>
      <c r="D36" s="2" t="s">
        <v>109</v>
      </c>
      <c r="E36" s="3" t="s">
        <v>149</v>
      </c>
      <c r="F36" s="35"/>
    </row>
    <row r="37" spans="1:6" x14ac:dyDescent="0.25">
      <c r="A37" s="61"/>
      <c r="B37" s="62"/>
      <c r="C37" s="63"/>
      <c r="D37" s="59" t="s">
        <v>110</v>
      </c>
      <c r="E37" s="59"/>
      <c r="F37" s="27">
        <f>SUM(E30:E36)</f>
        <v>5</v>
      </c>
    </row>
    <row r="38" spans="1:6" x14ac:dyDescent="0.25">
      <c r="A38" s="61">
        <v>5</v>
      </c>
      <c r="B38" s="62" t="s">
        <v>153</v>
      </c>
      <c r="C38" s="63">
        <v>3200</v>
      </c>
      <c r="D38" s="2" t="s">
        <v>103</v>
      </c>
      <c r="E38" s="3" t="s">
        <v>149</v>
      </c>
      <c r="F38" s="33"/>
    </row>
    <row r="39" spans="1:6" x14ac:dyDescent="0.25">
      <c r="A39" s="61"/>
      <c r="B39" s="62"/>
      <c r="C39" s="63"/>
      <c r="D39" s="2" t="s">
        <v>104</v>
      </c>
      <c r="E39" s="3" t="s">
        <v>149</v>
      </c>
      <c r="F39" s="34"/>
    </row>
    <row r="40" spans="1:6" x14ac:dyDescent="0.25">
      <c r="A40" s="61"/>
      <c r="B40" s="62"/>
      <c r="C40" s="63"/>
      <c r="D40" s="2" t="s">
        <v>105</v>
      </c>
      <c r="E40" s="3" t="s">
        <v>149</v>
      </c>
      <c r="F40" s="34"/>
    </row>
    <row r="41" spans="1:6" x14ac:dyDescent="0.25">
      <c r="A41" s="61"/>
      <c r="B41" s="62"/>
      <c r="C41" s="63"/>
      <c r="D41" s="2" t="s">
        <v>106</v>
      </c>
      <c r="E41" s="3">
        <v>1</v>
      </c>
      <c r="F41" s="34"/>
    </row>
    <row r="42" spans="1:6" x14ac:dyDescent="0.25">
      <c r="A42" s="61"/>
      <c r="B42" s="62"/>
      <c r="C42" s="63"/>
      <c r="D42" s="2" t="s">
        <v>107</v>
      </c>
      <c r="E42" s="3" t="s">
        <v>149</v>
      </c>
      <c r="F42" s="34"/>
    </row>
    <row r="43" spans="1:6" x14ac:dyDescent="0.25">
      <c r="A43" s="61"/>
      <c r="B43" s="62"/>
      <c r="C43" s="63"/>
      <c r="D43" s="2" t="s">
        <v>108</v>
      </c>
      <c r="E43" s="3" t="s">
        <v>149</v>
      </c>
      <c r="F43" s="34"/>
    </row>
    <row r="44" spans="1:6" x14ac:dyDescent="0.25">
      <c r="A44" s="61"/>
      <c r="B44" s="62"/>
      <c r="C44" s="63"/>
      <c r="D44" s="2" t="s">
        <v>109</v>
      </c>
      <c r="E44" s="3" t="s">
        <v>149</v>
      </c>
      <c r="F44" s="35"/>
    </row>
    <row r="45" spans="1:6" x14ac:dyDescent="0.25">
      <c r="A45" s="61"/>
      <c r="B45" s="62"/>
      <c r="C45" s="63"/>
      <c r="D45" s="59" t="s">
        <v>110</v>
      </c>
      <c r="E45" s="59"/>
      <c r="F45" s="27">
        <f>SUM(E38:E44)</f>
        <v>1</v>
      </c>
    </row>
    <row r="46" spans="1:6" x14ac:dyDescent="0.25">
      <c r="A46" s="61">
        <v>6</v>
      </c>
      <c r="B46" s="62" t="s">
        <v>154</v>
      </c>
      <c r="C46" s="63">
        <v>2200</v>
      </c>
      <c r="D46" s="2" t="s">
        <v>103</v>
      </c>
      <c r="E46" s="3" t="s">
        <v>149</v>
      </c>
      <c r="F46" s="33"/>
    </row>
    <row r="47" spans="1:6" x14ac:dyDescent="0.25">
      <c r="A47" s="61"/>
      <c r="B47" s="62"/>
      <c r="C47" s="63"/>
      <c r="D47" s="2" t="s">
        <v>104</v>
      </c>
      <c r="E47" s="3">
        <v>3</v>
      </c>
      <c r="F47" s="34"/>
    </row>
    <row r="48" spans="1:6" x14ac:dyDescent="0.25">
      <c r="A48" s="61"/>
      <c r="B48" s="62"/>
      <c r="C48" s="63"/>
      <c r="D48" s="2" t="s">
        <v>105</v>
      </c>
      <c r="E48" s="3" t="s">
        <v>149</v>
      </c>
      <c r="F48" s="34"/>
    </row>
    <row r="49" spans="1:6" x14ac:dyDescent="0.25">
      <c r="A49" s="61"/>
      <c r="B49" s="62"/>
      <c r="C49" s="63"/>
      <c r="D49" s="2" t="s">
        <v>106</v>
      </c>
      <c r="E49" s="3" t="s">
        <v>149</v>
      </c>
      <c r="F49" s="34"/>
    </row>
    <row r="50" spans="1:6" x14ac:dyDescent="0.25">
      <c r="A50" s="61"/>
      <c r="B50" s="62"/>
      <c r="C50" s="63"/>
      <c r="D50" s="2" t="s">
        <v>107</v>
      </c>
      <c r="E50" s="3">
        <v>1</v>
      </c>
      <c r="F50" s="34"/>
    </row>
    <row r="51" spans="1:6" x14ac:dyDescent="0.25">
      <c r="A51" s="61"/>
      <c r="B51" s="62"/>
      <c r="C51" s="63"/>
      <c r="D51" s="2" t="s">
        <v>108</v>
      </c>
      <c r="E51" s="3" t="s">
        <v>149</v>
      </c>
      <c r="F51" s="34"/>
    </row>
    <row r="52" spans="1:6" x14ac:dyDescent="0.25">
      <c r="A52" s="61"/>
      <c r="B52" s="62"/>
      <c r="C52" s="63"/>
      <c r="D52" s="2" t="s">
        <v>109</v>
      </c>
      <c r="E52" s="3">
        <v>4</v>
      </c>
      <c r="F52" s="35"/>
    </row>
    <row r="53" spans="1:6" x14ac:dyDescent="0.25">
      <c r="A53" s="61"/>
      <c r="B53" s="62"/>
      <c r="C53" s="63"/>
      <c r="D53" s="59" t="s">
        <v>110</v>
      </c>
      <c r="E53" s="59"/>
      <c r="F53" s="27">
        <f>SUM(E46:E52)</f>
        <v>8</v>
      </c>
    </row>
    <row r="54" spans="1:6" x14ac:dyDescent="0.25">
      <c r="A54" s="61">
        <v>7</v>
      </c>
      <c r="B54" s="62" t="s">
        <v>155</v>
      </c>
      <c r="C54" s="63">
        <v>37400</v>
      </c>
      <c r="D54" s="2" t="s">
        <v>103</v>
      </c>
      <c r="E54" s="3" t="s">
        <v>149</v>
      </c>
      <c r="F54" s="33"/>
    </row>
    <row r="55" spans="1:6" x14ac:dyDescent="0.25">
      <c r="A55" s="61"/>
      <c r="B55" s="62"/>
      <c r="C55" s="63"/>
      <c r="D55" s="2" t="s">
        <v>104</v>
      </c>
      <c r="E55" s="3">
        <v>3</v>
      </c>
      <c r="F55" s="34"/>
    </row>
    <row r="56" spans="1:6" x14ac:dyDescent="0.25">
      <c r="A56" s="61"/>
      <c r="B56" s="62"/>
      <c r="C56" s="63"/>
      <c r="D56" s="2" t="s">
        <v>105</v>
      </c>
      <c r="E56" s="3" t="s">
        <v>149</v>
      </c>
      <c r="F56" s="34"/>
    </row>
    <row r="57" spans="1:6" x14ac:dyDescent="0.25">
      <c r="A57" s="61"/>
      <c r="B57" s="62"/>
      <c r="C57" s="63"/>
      <c r="D57" s="2" t="s">
        <v>106</v>
      </c>
      <c r="E57" s="3">
        <v>2</v>
      </c>
      <c r="F57" s="34"/>
    </row>
    <row r="58" spans="1:6" x14ac:dyDescent="0.25">
      <c r="A58" s="61"/>
      <c r="B58" s="62"/>
      <c r="C58" s="63"/>
      <c r="D58" s="2" t="s">
        <v>107</v>
      </c>
      <c r="E58" s="3" t="s">
        <v>149</v>
      </c>
      <c r="F58" s="34"/>
    </row>
    <row r="59" spans="1:6" x14ac:dyDescent="0.25">
      <c r="A59" s="61"/>
      <c r="B59" s="62"/>
      <c r="C59" s="63"/>
      <c r="D59" s="2" t="s">
        <v>108</v>
      </c>
      <c r="E59" s="3" t="s">
        <v>149</v>
      </c>
      <c r="F59" s="34"/>
    </row>
    <row r="60" spans="1:6" x14ac:dyDescent="0.25">
      <c r="A60" s="61"/>
      <c r="B60" s="62"/>
      <c r="C60" s="63"/>
      <c r="D60" s="2" t="s">
        <v>109</v>
      </c>
      <c r="E60" s="3">
        <v>1</v>
      </c>
      <c r="F60" s="35"/>
    </row>
    <row r="61" spans="1:6" x14ac:dyDescent="0.25">
      <c r="A61" s="61"/>
      <c r="B61" s="62"/>
      <c r="C61" s="63"/>
      <c r="D61" s="59" t="s">
        <v>110</v>
      </c>
      <c r="E61" s="59"/>
      <c r="F61" s="27">
        <f>SUM(E54:E60)</f>
        <v>6</v>
      </c>
    </row>
    <row r="62" spans="1:6" x14ac:dyDescent="0.25">
      <c r="A62" s="61">
        <v>8</v>
      </c>
      <c r="B62" s="62" t="s">
        <v>156</v>
      </c>
      <c r="C62" s="63">
        <v>3000</v>
      </c>
      <c r="D62" s="2" t="s">
        <v>103</v>
      </c>
      <c r="E62" s="3" t="s">
        <v>149</v>
      </c>
      <c r="F62" s="33"/>
    </row>
    <row r="63" spans="1:6" x14ac:dyDescent="0.25">
      <c r="A63" s="61"/>
      <c r="B63" s="62"/>
      <c r="C63" s="63"/>
      <c r="D63" s="2" t="s">
        <v>104</v>
      </c>
      <c r="E63" s="3">
        <v>4</v>
      </c>
      <c r="F63" s="34"/>
    </row>
    <row r="64" spans="1:6" x14ac:dyDescent="0.25">
      <c r="A64" s="61"/>
      <c r="B64" s="62"/>
      <c r="C64" s="63"/>
      <c r="D64" s="2" t="s">
        <v>105</v>
      </c>
      <c r="E64" s="3" t="s">
        <v>149</v>
      </c>
      <c r="F64" s="34"/>
    </row>
    <row r="65" spans="1:6" x14ac:dyDescent="0.25">
      <c r="A65" s="61"/>
      <c r="B65" s="62"/>
      <c r="C65" s="63"/>
      <c r="D65" s="2" t="s">
        <v>106</v>
      </c>
      <c r="E65" s="3">
        <v>1</v>
      </c>
      <c r="F65" s="34"/>
    </row>
    <row r="66" spans="1:6" x14ac:dyDescent="0.25">
      <c r="A66" s="61"/>
      <c r="B66" s="62"/>
      <c r="C66" s="63"/>
      <c r="D66" s="2" t="s">
        <v>107</v>
      </c>
      <c r="E66" s="3">
        <v>1</v>
      </c>
      <c r="F66" s="34"/>
    </row>
    <row r="67" spans="1:6" x14ac:dyDescent="0.25">
      <c r="A67" s="61"/>
      <c r="B67" s="62"/>
      <c r="C67" s="63"/>
      <c r="D67" s="2" t="s">
        <v>108</v>
      </c>
      <c r="E67" s="3" t="s">
        <v>149</v>
      </c>
      <c r="F67" s="34"/>
    </row>
    <row r="68" spans="1:6" x14ac:dyDescent="0.25">
      <c r="A68" s="61"/>
      <c r="B68" s="62"/>
      <c r="C68" s="63"/>
      <c r="D68" s="2" t="s">
        <v>109</v>
      </c>
      <c r="E68" s="3" t="s">
        <v>149</v>
      </c>
      <c r="F68" s="35"/>
    </row>
    <row r="69" spans="1:6" x14ac:dyDescent="0.25">
      <c r="A69" s="61"/>
      <c r="B69" s="62"/>
      <c r="C69" s="63"/>
      <c r="D69" s="59" t="s">
        <v>110</v>
      </c>
      <c r="E69" s="59"/>
      <c r="F69" s="27">
        <f>SUM(E62:E68)</f>
        <v>6</v>
      </c>
    </row>
    <row r="70" spans="1:6" x14ac:dyDescent="0.25">
      <c r="A70" s="61">
        <v>9</v>
      </c>
      <c r="B70" s="62" t="s">
        <v>157</v>
      </c>
      <c r="C70" s="63">
        <v>7800</v>
      </c>
      <c r="D70" s="2" t="s">
        <v>103</v>
      </c>
      <c r="E70" s="3" t="s">
        <v>149</v>
      </c>
      <c r="F70" s="33"/>
    </row>
    <row r="71" spans="1:6" x14ac:dyDescent="0.25">
      <c r="A71" s="61"/>
      <c r="B71" s="62"/>
      <c r="C71" s="63"/>
      <c r="D71" s="2" t="s">
        <v>104</v>
      </c>
      <c r="E71" s="3">
        <v>2</v>
      </c>
      <c r="F71" s="34"/>
    </row>
    <row r="72" spans="1:6" x14ac:dyDescent="0.25">
      <c r="A72" s="61"/>
      <c r="B72" s="62"/>
      <c r="C72" s="63"/>
      <c r="D72" s="2" t="s">
        <v>105</v>
      </c>
      <c r="E72" s="3" t="s">
        <v>149</v>
      </c>
      <c r="F72" s="34"/>
    </row>
    <row r="73" spans="1:6" x14ac:dyDescent="0.25">
      <c r="A73" s="61"/>
      <c r="B73" s="62"/>
      <c r="C73" s="63"/>
      <c r="D73" s="2" t="s">
        <v>106</v>
      </c>
      <c r="E73" s="3">
        <v>2</v>
      </c>
      <c r="F73" s="34"/>
    </row>
    <row r="74" spans="1:6" x14ac:dyDescent="0.25">
      <c r="A74" s="61"/>
      <c r="B74" s="62"/>
      <c r="C74" s="63"/>
      <c r="D74" s="2" t="s">
        <v>107</v>
      </c>
      <c r="E74" s="3" t="s">
        <v>149</v>
      </c>
      <c r="F74" s="34"/>
    </row>
    <row r="75" spans="1:6" x14ac:dyDescent="0.25">
      <c r="A75" s="61"/>
      <c r="B75" s="62"/>
      <c r="C75" s="63"/>
      <c r="D75" s="2" t="s">
        <v>108</v>
      </c>
      <c r="E75" s="3" t="s">
        <v>149</v>
      </c>
      <c r="F75" s="34"/>
    </row>
    <row r="76" spans="1:6" x14ac:dyDescent="0.25">
      <c r="A76" s="61"/>
      <c r="B76" s="62"/>
      <c r="C76" s="63"/>
      <c r="D76" s="2" t="s">
        <v>109</v>
      </c>
      <c r="E76" s="3">
        <v>3</v>
      </c>
      <c r="F76" s="35"/>
    </row>
    <row r="77" spans="1:6" x14ac:dyDescent="0.25">
      <c r="A77" s="61"/>
      <c r="B77" s="62"/>
      <c r="C77" s="63"/>
      <c r="D77" s="59" t="s">
        <v>110</v>
      </c>
      <c r="E77" s="59"/>
      <c r="F77" s="27">
        <f>SUM(E70:E76)</f>
        <v>7</v>
      </c>
    </row>
    <row r="78" spans="1:6" x14ac:dyDescent="0.25">
      <c r="A78" s="61">
        <v>10</v>
      </c>
      <c r="B78" s="62" t="s">
        <v>158</v>
      </c>
      <c r="C78" s="63">
        <v>2700</v>
      </c>
      <c r="D78" s="2" t="s">
        <v>103</v>
      </c>
      <c r="E78" s="3" t="s">
        <v>149</v>
      </c>
      <c r="F78" s="33"/>
    </row>
    <row r="79" spans="1:6" x14ac:dyDescent="0.25">
      <c r="A79" s="61"/>
      <c r="B79" s="62"/>
      <c r="C79" s="63"/>
      <c r="D79" s="2" t="s">
        <v>104</v>
      </c>
      <c r="E79" s="3" t="s">
        <v>149</v>
      </c>
      <c r="F79" s="34"/>
    </row>
    <row r="80" spans="1:6" x14ac:dyDescent="0.25">
      <c r="A80" s="61"/>
      <c r="B80" s="62"/>
      <c r="C80" s="63"/>
      <c r="D80" s="2" t="s">
        <v>105</v>
      </c>
      <c r="E80" s="3" t="s">
        <v>149</v>
      </c>
      <c r="F80" s="34"/>
    </row>
    <row r="81" spans="1:6" x14ac:dyDescent="0.25">
      <c r="A81" s="61"/>
      <c r="B81" s="62"/>
      <c r="C81" s="63"/>
      <c r="D81" s="2" t="s">
        <v>106</v>
      </c>
      <c r="E81" s="3" t="s">
        <v>149</v>
      </c>
      <c r="F81" s="34"/>
    </row>
    <row r="82" spans="1:6" x14ac:dyDescent="0.25">
      <c r="A82" s="61"/>
      <c r="B82" s="62"/>
      <c r="C82" s="63"/>
      <c r="D82" s="2" t="s">
        <v>107</v>
      </c>
      <c r="E82" s="3" t="s">
        <v>149</v>
      </c>
      <c r="F82" s="34"/>
    </row>
    <row r="83" spans="1:6" x14ac:dyDescent="0.25">
      <c r="A83" s="61"/>
      <c r="B83" s="62"/>
      <c r="C83" s="63"/>
      <c r="D83" s="2" t="s">
        <v>108</v>
      </c>
      <c r="E83" s="3" t="s">
        <v>149</v>
      </c>
      <c r="F83" s="34"/>
    </row>
    <row r="84" spans="1:6" x14ac:dyDescent="0.25">
      <c r="A84" s="61"/>
      <c r="B84" s="62"/>
      <c r="C84" s="63"/>
      <c r="D84" s="2" t="s">
        <v>109</v>
      </c>
      <c r="E84" s="3" t="s">
        <v>149</v>
      </c>
      <c r="F84" s="35"/>
    </row>
    <row r="85" spans="1:6" x14ac:dyDescent="0.25">
      <c r="A85" s="61"/>
      <c r="B85" s="62"/>
      <c r="C85" s="63"/>
      <c r="D85" s="59" t="s">
        <v>110</v>
      </c>
      <c r="E85" s="59"/>
      <c r="F85" s="27">
        <f>SUM(E78:E84)</f>
        <v>0</v>
      </c>
    </row>
    <row r="86" spans="1:6" x14ac:dyDescent="0.25">
      <c r="A86" s="61">
        <v>11</v>
      </c>
      <c r="B86" s="62" t="s">
        <v>159</v>
      </c>
      <c r="C86" s="63">
        <v>300</v>
      </c>
      <c r="D86" s="2" t="s">
        <v>103</v>
      </c>
      <c r="E86" s="3" t="s">
        <v>149</v>
      </c>
      <c r="F86" s="33"/>
    </row>
    <row r="87" spans="1:6" x14ac:dyDescent="0.25">
      <c r="A87" s="61"/>
      <c r="B87" s="62"/>
      <c r="C87" s="63"/>
      <c r="D87" s="2" t="s">
        <v>104</v>
      </c>
      <c r="E87" s="3">
        <v>1</v>
      </c>
      <c r="F87" s="34"/>
    </row>
    <row r="88" spans="1:6" x14ac:dyDescent="0.25">
      <c r="A88" s="61"/>
      <c r="B88" s="62"/>
      <c r="C88" s="63"/>
      <c r="D88" s="2" t="s">
        <v>105</v>
      </c>
      <c r="E88" s="3">
        <v>1</v>
      </c>
      <c r="F88" s="34"/>
    </row>
    <row r="89" spans="1:6" x14ac:dyDescent="0.25">
      <c r="A89" s="61"/>
      <c r="B89" s="62"/>
      <c r="C89" s="63"/>
      <c r="D89" s="2" t="s">
        <v>106</v>
      </c>
      <c r="E89" s="3" t="s">
        <v>149</v>
      </c>
      <c r="F89" s="34"/>
    </row>
    <row r="90" spans="1:6" x14ac:dyDescent="0.25">
      <c r="A90" s="61"/>
      <c r="B90" s="62"/>
      <c r="C90" s="63"/>
      <c r="D90" s="2" t="s">
        <v>107</v>
      </c>
      <c r="E90" s="3">
        <v>1</v>
      </c>
      <c r="F90" s="34"/>
    </row>
    <row r="91" spans="1:6" x14ac:dyDescent="0.25">
      <c r="A91" s="61"/>
      <c r="B91" s="62"/>
      <c r="C91" s="63"/>
      <c r="D91" s="2" t="s">
        <v>108</v>
      </c>
      <c r="E91" s="3" t="s">
        <v>149</v>
      </c>
      <c r="F91" s="34"/>
    </row>
    <row r="92" spans="1:6" x14ac:dyDescent="0.25">
      <c r="A92" s="61"/>
      <c r="B92" s="62"/>
      <c r="C92" s="63"/>
      <c r="D92" s="2" t="s">
        <v>109</v>
      </c>
      <c r="E92" s="3">
        <v>1</v>
      </c>
      <c r="F92" s="35"/>
    </row>
    <row r="93" spans="1:6" x14ac:dyDescent="0.25">
      <c r="A93" s="61"/>
      <c r="B93" s="62"/>
      <c r="C93" s="63"/>
      <c r="D93" s="59" t="s">
        <v>110</v>
      </c>
      <c r="E93" s="59"/>
      <c r="F93" s="27">
        <f>SUM(E86:E92)</f>
        <v>4</v>
      </c>
    </row>
    <row r="94" spans="1:6" x14ac:dyDescent="0.25">
      <c r="A94" s="61">
        <v>12</v>
      </c>
      <c r="B94" s="62" t="s">
        <v>160</v>
      </c>
      <c r="C94" s="63">
        <v>7200</v>
      </c>
      <c r="D94" s="2" t="s">
        <v>103</v>
      </c>
      <c r="E94" s="3" t="s">
        <v>149</v>
      </c>
      <c r="F94" s="33"/>
    </row>
    <row r="95" spans="1:6" x14ac:dyDescent="0.25">
      <c r="A95" s="61"/>
      <c r="B95" s="62"/>
      <c r="C95" s="63"/>
      <c r="D95" s="2" t="s">
        <v>104</v>
      </c>
      <c r="E95" s="3" t="s">
        <v>149</v>
      </c>
      <c r="F95" s="34"/>
    </row>
    <row r="96" spans="1:6" x14ac:dyDescent="0.25">
      <c r="A96" s="61"/>
      <c r="B96" s="62"/>
      <c r="C96" s="63"/>
      <c r="D96" s="2" t="s">
        <v>105</v>
      </c>
      <c r="E96" s="3" t="s">
        <v>149</v>
      </c>
      <c r="F96" s="34"/>
    </row>
    <row r="97" spans="1:6" x14ac:dyDescent="0.25">
      <c r="A97" s="61"/>
      <c r="B97" s="62"/>
      <c r="C97" s="63"/>
      <c r="D97" s="2" t="s">
        <v>106</v>
      </c>
      <c r="E97" s="3" t="s">
        <v>149</v>
      </c>
      <c r="F97" s="34"/>
    </row>
    <row r="98" spans="1:6" x14ac:dyDescent="0.25">
      <c r="A98" s="61"/>
      <c r="B98" s="62"/>
      <c r="C98" s="63"/>
      <c r="D98" s="2" t="s">
        <v>107</v>
      </c>
      <c r="E98" s="3" t="s">
        <v>149</v>
      </c>
      <c r="F98" s="34"/>
    </row>
    <row r="99" spans="1:6" x14ac:dyDescent="0.25">
      <c r="A99" s="61"/>
      <c r="B99" s="62"/>
      <c r="C99" s="63"/>
      <c r="D99" s="2" t="s">
        <v>108</v>
      </c>
      <c r="E99" s="3" t="s">
        <v>149</v>
      </c>
      <c r="F99" s="34"/>
    </row>
    <row r="100" spans="1:6" x14ac:dyDescent="0.25">
      <c r="A100" s="61"/>
      <c r="B100" s="62"/>
      <c r="C100" s="63"/>
      <c r="D100" s="2" t="s">
        <v>109</v>
      </c>
      <c r="E100" s="3" t="s">
        <v>149</v>
      </c>
      <c r="F100" s="35"/>
    </row>
    <row r="101" spans="1:6" x14ac:dyDescent="0.25">
      <c r="A101" s="61"/>
      <c r="B101" s="62"/>
      <c r="C101" s="63"/>
      <c r="D101" s="59" t="s">
        <v>110</v>
      </c>
      <c r="E101" s="59"/>
      <c r="F101" s="27">
        <f>SUM(E94:E100)</f>
        <v>0</v>
      </c>
    </row>
    <row r="102" spans="1:6" x14ac:dyDescent="0.25">
      <c r="A102" s="61">
        <v>13</v>
      </c>
      <c r="B102" s="62" t="s">
        <v>161</v>
      </c>
      <c r="C102" s="63">
        <v>2300</v>
      </c>
      <c r="D102" s="2" t="s">
        <v>103</v>
      </c>
      <c r="E102" s="3" t="s">
        <v>149</v>
      </c>
      <c r="F102" s="33"/>
    </row>
    <row r="103" spans="1:6" x14ac:dyDescent="0.25">
      <c r="A103" s="61"/>
      <c r="B103" s="62"/>
      <c r="C103" s="63"/>
      <c r="D103" s="2" t="s">
        <v>104</v>
      </c>
      <c r="E103" s="3" t="s">
        <v>149</v>
      </c>
      <c r="F103" s="34"/>
    </row>
    <row r="104" spans="1:6" x14ac:dyDescent="0.25">
      <c r="A104" s="61"/>
      <c r="B104" s="62"/>
      <c r="C104" s="63"/>
      <c r="D104" s="2" t="s">
        <v>105</v>
      </c>
      <c r="E104" s="3" t="s">
        <v>149</v>
      </c>
      <c r="F104" s="34"/>
    </row>
    <row r="105" spans="1:6" x14ac:dyDescent="0.25">
      <c r="A105" s="61"/>
      <c r="B105" s="62"/>
      <c r="C105" s="63"/>
      <c r="D105" s="2" t="s">
        <v>106</v>
      </c>
      <c r="E105" s="3" t="s">
        <v>149</v>
      </c>
      <c r="F105" s="34"/>
    </row>
    <row r="106" spans="1:6" x14ac:dyDescent="0.25">
      <c r="A106" s="61"/>
      <c r="B106" s="62"/>
      <c r="C106" s="63"/>
      <c r="D106" s="2" t="s">
        <v>107</v>
      </c>
      <c r="E106" s="3" t="s">
        <v>149</v>
      </c>
      <c r="F106" s="34"/>
    </row>
    <row r="107" spans="1:6" x14ac:dyDescent="0.25">
      <c r="A107" s="61"/>
      <c r="B107" s="62"/>
      <c r="C107" s="63"/>
      <c r="D107" s="2" t="s">
        <v>108</v>
      </c>
      <c r="E107" s="3" t="s">
        <v>149</v>
      </c>
      <c r="F107" s="34"/>
    </row>
    <row r="108" spans="1:6" x14ac:dyDescent="0.25">
      <c r="A108" s="61"/>
      <c r="B108" s="62"/>
      <c r="C108" s="63"/>
      <c r="D108" s="2" t="s">
        <v>109</v>
      </c>
      <c r="E108" s="3" t="s">
        <v>149</v>
      </c>
      <c r="F108" s="35"/>
    </row>
    <row r="109" spans="1:6" x14ac:dyDescent="0.25">
      <c r="A109" s="61"/>
      <c r="B109" s="62"/>
      <c r="C109" s="63"/>
      <c r="D109" s="59" t="s">
        <v>110</v>
      </c>
      <c r="E109" s="59"/>
      <c r="F109" s="27">
        <f>SUM(E102:E108)</f>
        <v>0</v>
      </c>
    </row>
    <row r="110" spans="1:6" x14ac:dyDescent="0.25">
      <c r="A110" s="61">
        <v>14</v>
      </c>
      <c r="B110" s="62" t="s">
        <v>162</v>
      </c>
      <c r="C110" s="63">
        <v>7900</v>
      </c>
      <c r="D110" s="2" t="s">
        <v>103</v>
      </c>
      <c r="E110" s="3" t="s">
        <v>149</v>
      </c>
      <c r="F110" s="33"/>
    </row>
    <row r="111" spans="1:6" x14ac:dyDescent="0.25">
      <c r="A111" s="61"/>
      <c r="B111" s="62"/>
      <c r="C111" s="63"/>
      <c r="D111" s="2" t="s">
        <v>104</v>
      </c>
      <c r="E111" s="3" t="s">
        <v>149</v>
      </c>
      <c r="F111" s="34"/>
    </row>
    <row r="112" spans="1:6" x14ac:dyDescent="0.25">
      <c r="A112" s="61"/>
      <c r="B112" s="62"/>
      <c r="C112" s="63"/>
      <c r="D112" s="2" t="s">
        <v>105</v>
      </c>
      <c r="E112" s="3" t="s">
        <v>149</v>
      </c>
      <c r="F112" s="34"/>
    </row>
    <row r="113" spans="1:6" x14ac:dyDescent="0.25">
      <c r="A113" s="61"/>
      <c r="B113" s="62"/>
      <c r="C113" s="63"/>
      <c r="D113" s="2" t="s">
        <v>106</v>
      </c>
      <c r="E113" s="3" t="s">
        <v>149</v>
      </c>
      <c r="F113" s="34"/>
    </row>
    <row r="114" spans="1:6" x14ac:dyDescent="0.25">
      <c r="A114" s="61"/>
      <c r="B114" s="62"/>
      <c r="C114" s="63"/>
      <c r="D114" s="2" t="s">
        <v>107</v>
      </c>
      <c r="E114" s="3" t="s">
        <v>149</v>
      </c>
      <c r="F114" s="34"/>
    </row>
    <row r="115" spans="1:6" x14ac:dyDescent="0.25">
      <c r="A115" s="61"/>
      <c r="B115" s="62"/>
      <c r="C115" s="63"/>
      <c r="D115" s="2" t="s">
        <v>108</v>
      </c>
      <c r="E115" s="3" t="s">
        <v>149</v>
      </c>
      <c r="F115" s="34"/>
    </row>
    <row r="116" spans="1:6" x14ac:dyDescent="0.25">
      <c r="A116" s="61"/>
      <c r="B116" s="62"/>
      <c r="C116" s="63"/>
      <c r="D116" s="2" t="s">
        <v>109</v>
      </c>
      <c r="E116" s="3" t="s">
        <v>149</v>
      </c>
      <c r="F116" s="35"/>
    </row>
    <row r="117" spans="1:6" x14ac:dyDescent="0.25">
      <c r="A117" s="61"/>
      <c r="B117" s="62"/>
      <c r="C117" s="63"/>
      <c r="D117" s="59" t="s">
        <v>110</v>
      </c>
      <c r="E117" s="59"/>
      <c r="F117" s="27">
        <f>SUM(E110:E116)</f>
        <v>0</v>
      </c>
    </row>
    <row r="118" spans="1:6" x14ac:dyDescent="0.25">
      <c r="A118" s="61">
        <v>15</v>
      </c>
      <c r="B118" s="62" t="s">
        <v>163</v>
      </c>
      <c r="C118" s="63">
        <v>13500</v>
      </c>
      <c r="D118" s="2" t="s">
        <v>103</v>
      </c>
      <c r="E118" s="3" t="s">
        <v>149</v>
      </c>
      <c r="F118" s="33"/>
    </row>
    <row r="119" spans="1:6" x14ac:dyDescent="0.25">
      <c r="A119" s="61"/>
      <c r="B119" s="62"/>
      <c r="C119" s="63"/>
      <c r="D119" s="2" t="s">
        <v>104</v>
      </c>
      <c r="E119" s="3">
        <v>1</v>
      </c>
      <c r="F119" s="34"/>
    </row>
    <row r="120" spans="1:6" x14ac:dyDescent="0.25">
      <c r="A120" s="61"/>
      <c r="B120" s="62"/>
      <c r="C120" s="63"/>
      <c r="D120" s="2" t="s">
        <v>105</v>
      </c>
      <c r="E120" s="3" t="s">
        <v>149</v>
      </c>
      <c r="F120" s="34"/>
    </row>
    <row r="121" spans="1:6" x14ac:dyDescent="0.25">
      <c r="A121" s="61"/>
      <c r="B121" s="62"/>
      <c r="C121" s="63"/>
      <c r="D121" s="2" t="s">
        <v>106</v>
      </c>
      <c r="E121" s="3" t="s">
        <v>149</v>
      </c>
      <c r="F121" s="34"/>
    </row>
    <row r="122" spans="1:6" x14ac:dyDescent="0.25">
      <c r="A122" s="61"/>
      <c r="B122" s="62"/>
      <c r="C122" s="63"/>
      <c r="D122" s="2" t="s">
        <v>107</v>
      </c>
      <c r="E122" s="3">
        <v>1</v>
      </c>
      <c r="F122" s="34"/>
    </row>
    <row r="123" spans="1:6" x14ac:dyDescent="0.25">
      <c r="A123" s="61"/>
      <c r="B123" s="62"/>
      <c r="C123" s="63"/>
      <c r="D123" s="2" t="s">
        <v>108</v>
      </c>
      <c r="E123" s="3" t="s">
        <v>149</v>
      </c>
      <c r="F123" s="34"/>
    </row>
    <row r="124" spans="1:6" x14ac:dyDescent="0.25">
      <c r="A124" s="61"/>
      <c r="B124" s="62"/>
      <c r="C124" s="63"/>
      <c r="D124" s="2" t="s">
        <v>109</v>
      </c>
      <c r="E124" s="3">
        <v>1</v>
      </c>
      <c r="F124" s="35"/>
    </row>
    <row r="125" spans="1:6" x14ac:dyDescent="0.25">
      <c r="A125" s="61"/>
      <c r="B125" s="62"/>
      <c r="C125" s="63"/>
      <c r="D125" s="59" t="s">
        <v>110</v>
      </c>
      <c r="E125" s="59"/>
      <c r="F125" s="27">
        <f>SUM(E118:E124)</f>
        <v>3</v>
      </c>
    </row>
    <row r="126" spans="1:6" x14ac:dyDescent="0.25">
      <c r="A126" s="61">
        <v>16</v>
      </c>
      <c r="B126" s="62" t="s">
        <v>164</v>
      </c>
      <c r="C126" s="63">
        <v>600</v>
      </c>
      <c r="D126" s="2" t="s">
        <v>103</v>
      </c>
      <c r="E126" s="3" t="s">
        <v>149</v>
      </c>
      <c r="F126" s="33"/>
    </row>
    <row r="127" spans="1:6" x14ac:dyDescent="0.25">
      <c r="A127" s="61"/>
      <c r="B127" s="62"/>
      <c r="C127" s="63"/>
      <c r="D127" s="2" t="s">
        <v>104</v>
      </c>
      <c r="E127" s="3" t="s">
        <v>149</v>
      </c>
      <c r="F127" s="34"/>
    </row>
    <row r="128" spans="1:6" x14ac:dyDescent="0.25">
      <c r="A128" s="61"/>
      <c r="B128" s="62"/>
      <c r="C128" s="63"/>
      <c r="D128" s="2" t="s">
        <v>105</v>
      </c>
      <c r="E128" s="3" t="s">
        <v>149</v>
      </c>
      <c r="F128" s="34"/>
    </row>
    <row r="129" spans="1:6" x14ac:dyDescent="0.25">
      <c r="A129" s="61"/>
      <c r="B129" s="62"/>
      <c r="C129" s="63"/>
      <c r="D129" s="2" t="s">
        <v>106</v>
      </c>
      <c r="E129" s="3" t="s">
        <v>149</v>
      </c>
      <c r="F129" s="34"/>
    </row>
    <row r="130" spans="1:6" x14ac:dyDescent="0.25">
      <c r="A130" s="61"/>
      <c r="B130" s="62"/>
      <c r="C130" s="63"/>
      <c r="D130" s="2" t="s">
        <v>107</v>
      </c>
      <c r="E130" s="3" t="s">
        <v>149</v>
      </c>
      <c r="F130" s="34"/>
    </row>
    <row r="131" spans="1:6" x14ac:dyDescent="0.25">
      <c r="A131" s="61"/>
      <c r="B131" s="62"/>
      <c r="C131" s="63"/>
      <c r="D131" s="2" t="s">
        <v>108</v>
      </c>
      <c r="E131" s="3" t="s">
        <v>149</v>
      </c>
      <c r="F131" s="34"/>
    </row>
    <row r="132" spans="1:6" x14ac:dyDescent="0.25">
      <c r="A132" s="61"/>
      <c r="B132" s="62"/>
      <c r="C132" s="63"/>
      <c r="D132" s="2" t="s">
        <v>109</v>
      </c>
      <c r="E132" s="3" t="s">
        <v>149</v>
      </c>
      <c r="F132" s="35"/>
    </row>
    <row r="133" spans="1:6" x14ac:dyDescent="0.25">
      <c r="A133" s="61"/>
      <c r="B133" s="62"/>
      <c r="C133" s="63"/>
      <c r="D133" s="59" t="s">
        <v>110</v>
      </c>
      <c r="E133" s="59"/>
      <c r="F133" s="27">
        <f>SUM(E126:E132)</f>
        <v>0</v>
      </c>
    </row>
    <row r="134" spans="1:6" x14ac:dyDescent="0.25">
      <c r="A134" s="61">
        <v>17</v>
      </c>
      <c r="B134" s="62" t="s">
        <v>165</v>
      </c>
      <c r="C134" s="63">
        <v>100</v>
      </c>
      <c r="D134" s="2" t="s">
        <v>103</v>
      </c>
      <c r="E134" s="3" t="s">
        <v>149</v>
      </c>
      <c r="F134" s="33"/>
    </row>
    <row r="135" spans="1:6" x14ac:dyDescent="0.25">
      <c r="A135" s="61"/>
      <c r="B135" s="62"/>
      <c r="C135" s="63"/>
      <c r="D135" s="2" t="s">
        <v>104</v>
      </c>
      <c r="E135" s="3" t="s">
        <v>149</v>
      </c>
      <c r="F135" s="34"/>
    </row>
    <row r="136" spans="1:6" x14ac:dyDescent="0.25">
      <c r="A136" s="61"/>
      <c r="B136" s="62"/>
      <c r="C136" s="63"/>
      <c r="D136" s="2" t="s">
        <v>105</v>
      </c>
      <c r="E136" s="3" t="s">
        <v>149</v>
      </c>
      <c r="F136" s="34"/>
    </row>
    <row r="137" spans="1:6" x14ac:dyDescent="0.25">
      <c r="A137" s="61"/>
      <c r="B137" s="62"/>
      <c r="C137" s="63"/>
      <c r="D137" s="2" t="s">
        <v>106</v>
      </c>
      <c r="E137" s="3" t="s">
        <v>149</v>
      </c>
      <c r="F137" s="34"/>
    </row>
    <row r="138" spans="1:6" x14ac:dyDescent="0.25">
      <c r="A138" s="61"/>
      <c r="B138" s="62"/>
      <c r="C138" s="63"/>
      <c r="D138" s="2" t="s">
        <v>107</v>
      </c>
      <c r="E138" s="3">
        <v>1</v>
      </c>
      <c r="F138" s="34"/>
    </row>
    <row r="139" spans="1:6" x14ac:dyDescent="0.25">
      <c r="A139" s="61"/>
      <c r="B139" s="62"/>
      <c r="C139" s="63"/>
      <c r="D139" s="2" t="s">
        <v>108</v>
      </c>
      <c r="E139" s="3" t="s">
        <v>149</v>
      </c>
      <c r="F139" s="34"/>
    </row>
    <row r="140" spans="1:6" x14ac:dyDescent="0.25">
      <c r="A140" s="61"/>
      <c r="B140" s="62"/>
      <c r="C140" s="63"/>
      <c r="D140" s="2" t="s">
        <v>109</v>
      </c>
      <c r="E140" s="3">
        <v>2</v>
      </c>
      <c r="F140" s="35"/>
    </row>
    <row r="141" spans="1:6" x14ac:dyDescent="0.25">
      <c r="A141" s="61"/>
      <c r="B141" s="62"/>
      <c r="C141" s="63"/>
      <c r="D141" s="59" t="s">
        <v>110</v>
      </c>
      <c r="E141" s="59"/>
      <c r="F141" s="27">
        <f>SUM(E134:E140)</f>
        <v>3</v>
      </c>
    </row>
    <row r="142" spans="1:6" x14ac:dyDescent="0.25">
      <c r="A142" s="61">
        <v>18</v>
      </c>
      <c r="B142" s="62" t="s">
        <v>166</v>
      </c>
      <c r="C142" s="63">
        <v>10300</v>
      </c>
      <c r="D142" s="2" t="s">
        <v>103</v>
      </c>
      <c r="E142" s="3" t="s">
        <v>149</v>
      </c>
      <c r="F142" s="33"/>
    </row>
    <row r="143" spans="1:6" x14ac:dyDescent="0.25">
      <c r="A143" s="61"/>
      <c r="B143" s="62"/>
      <c r="C143" s="63"/>
      <c r="D143" s="2" t="s">
        <v>104</v>
      </c>
      <c r="E143" s="3" t="s">
        <v>149</v>
      </c>
      <c r="F143" s="34"/>
    </row>
    <row r="144" spans="1:6" x14ac:dyDescent="0.25">
      <c r="A144" s="61"/>
      <c r="B144" s="62"/>
      <c r="C144" s="63"/>
      <c r="D144" s="2" t="s">
        <v>105</v>
      </c>
      <c r="E144" s="3" t="s">
        <v>149</v>
      </c>
      <c r="F144" s="34"/>
    </row>
    <row r="145" spans="1:6" x14ac:dyDescent="0.25">
      <c r="A145" s="61"/>
      <c r="B145" s="62"/>
      <c r="C145" s="63"/>
      <c r="D145" s="2" t="s">
        <v>106</v>
      </c>
      <c r="E145" s="3" t="s">
        <v>149</v>
      </c>
      <c r="F145" s="34"/>
    </row>
    <row r="146" spans="1:6" x14ac:dyDescent="0.25">
      <c r="A146" s="61"/>
      <c r="B146" s="62"/>
      <c r="C146" s="63"/>
      <c r="D146" s="2" t="s">
        <v>107</v>
      </c>
      <c r="E146" s="3" t="s">
        <v>149</v>
      </c>
      <c r="F146" s="34"/>
    </row>
    <row r="147" spans="1:6" x14ac:dyDescent="0.25">
      <c r="A147" s="61"/>
      <c r="B147" s="62"/>
      <c r="C147" s="63"/>
      <c r="D147" s="2" t="s">
        <v>108</v>
      </c>
      <c r="E147" s="3" t="s">
        <v>149</v>
      </c>
      <c r="F147" s="34"/>
    </row>
    <row r="148" spans="1:6" x14ac:dyDescent="0.25">
      <c r="A148" s="61"/>
      <c r="B148" s="62"/>
      <c r="C148" s="63"/>
      <c r="D148" s="2" t="s">
        <v>109</v>
      </c>
      <c r="E148" s="3">
        <v>1</v>
      </c>
      <c r="F148" s="35"/>
    </row>
    <row r="149" spans="1:6" x14ac:dyDescent="0.25">
      <c r="A149" s="61"/>
      <c r="B149" s="62"/>
      <c r="C149" s="63"/>
      <c r="D149" s="59" t="s">
        <v>110</v>
      </c>
      <c r="E149" s="59"/>
      <c r="F149" s="27">
        <f>SUM(E142:E148)</f>
        <v>1</v>
      </c>
    </row>
    <row r="150" spans="1:6" x14ac:dyDescent="0.25">
      <c r="A150" s="61">
        <v>19</v>
      </c>
      <c r="B150" s="62" t="s">
        <v>167</v>
      </c>
      <c r="C150" s="63">
        <v>2300</v>
      </c>
      <c r="D150" s="2" t="s">
        <v>103</v>
      </c>
      <c r="E150" s="3" t="s">
        <v>149</v>
      </c>
      <c r="F150" s="33"/>
    </row>
    <row r="151" spans="1:6" x14ac:dyDescent="0.25">
      <c r="A151" s="61"/>
      <c r="B151" s="62"/>
      <c r="C151" s="63"/>
      <c r="D151" s="2" t="s">
        <v>104</v>
      </c>
      <c r="E151" s="3" t="s">
        <v>149</v>
      </c>
      <c r="F151" s="34"/>
    </row>
    <row r="152" spans="1:6" x14ac:dyDescent="0.25">
      <c r="A152" s="61"/>
      <c r="B152" s="62"/>
      <c r="C152" s="63"/>
      <c r="D152" s="2" t="s">
        <v>105</v>
      </c>
      <c r="E152" s="3" t="s">
        <v>149</v>
      </c>
      <c r="F152" s="34"/>
    </row>
    <row r="153" spans="1:6" x14ac:dyDescent="0.25">
      <c r="A153" s="61"/>
      <c r="B153" s="62"/>
      <c r="C153" s="63"/>
      <c r="D153" s="2" t="s">
        <v>106</v>
      </c>
      <c r="E153" s="3" t="s">
        <v>149</v>
      </c>
      <c r="F153" s="34"/>
    </row>
    <row r="154" spans="1:6" x14ac:dyDescent="0.25">
      <c r="A154" s="61"/>
      <c r="B154" s="62"/>
      <c r="C154" s="63"/>
      <c r="D154" s="2" t="s">
        <v>107</v>
      </c>
      <c r="E154" s="3" t="s">
        <v>149</v>
      </c>
      <c r="F154" s="34"/>
    </row>
    <row r="155" spans="1:6" x14ac:dyDescent="0.25">
      <c r="A155" s="61"/>
      <c r="B155" s="62"/>
      <c r="C155" s="63"/>
      <c r="D155" s="2" t="s">
        <v>108</v>
      </c>
      <c r="E155" s="3" t="s">
        <v>149</v>
      </c>
      <c r="F155" s="34"/>
    </row>
    <row r="156" spans="1:6" x14ac:dyDescent="0.25">
      <c r="A156" s="61"/>
      <c r="B156" s="62"/>
      <c r="C156" s="63"/>
      <c r="D156" s="2" t="s">
        <v>109</v>
      </c>
      <c r="E156" s="3" t="s">
        <v>149</v>
      </c>
      <c r="F156" s="35"/>
    </row>
    <row r="157" spans="1:6" x14ac:dyDescent="0.25">
      <c r="A157" s="61"/>
      <c r="B157" s="62"/>
      <c r="C157" s="63"/>
      <c r="D157" s="59" t="s">
        <v>110</v>
      </c>
      <c r="E157" s="59"/>
      <c r="F157" s="27">
        <f>SUM(E150:E156)</f>
        <v>0</v>
      </c>
    </row>
    <row r="158" spans="1:6" x14ac:dyDescent="0.25">
      <c r="A158" s="61">
        <v>20</v>
      </c>
      <c r="B158" s="62" t="s">
        <v>168</v>
      </c>
      <c r="C158" s="63">
        <v>7100</v>
      </c>
      <c r="D158" s="2" t="s">
        <v>103</v>
      </c>
      <c r="E158" s="3" t="s">
        <v>149</v>
      </c>
      <c r="F158" s="33"/>
    </row>
    <row r="159" spans="1:6" x14ac:dyDescent="0.25">
      <c r="A159" s="61"/>
      <c r="B159" s="62"/>
      <c r="C159" s="63"/>
      <c r="D159" s="2" t="s">
        <v>104</v>
      </c>
      <c r="E159" s="3">
        <v>39</v>
      </c>
      <c r="F159" s="34"/>
    </row>
    <row r="160" spans="1:6" x14ac:dyDescent="0.25">
      <c r="A160" s="61"/>
      <c r="B160" s="62"/>
      <c r="C160" s="63"/>
      <c r="D160" s="2" t="s">
        <v>105</v>
      </c>
      <c r="E160" s="3">
        <v>2</v>
      </c>
      <c r="F160" s="34"/>
    </row>
    <row r="161" spans="1:6" x14ac:dyDescent="0.25">
      <c r="A161" s="61"/>
      <c r="B161" s="62"/>
      <c r="C161" s="63"/>
      <c r="D161" s="2" t="s">
        <v>106</v>
      </c>
      <c r="E161" s="3">
        <v>1</v>
      </c>
      <c r="F161" s="34"/>
    </row>
    <row r="162" spans="1:6" x14ac:dyDescent="0.25">
      <c r="A162" s="61"/>
      <c r="B162" s="62"/>
      <c r="C162" s="63"/>
      <c r="D162" s="2" t="s">
        <v>107</v>
      </c>
      <c r="E162" s="3">
        <v>4</v>
      </c>
      <c r="F162" s="34"/>
    </row>
    <row r="163" spans="1:6" x14ac:dyDescent="0.25">
      <c r="A163" s="61"/>
      <c r="B163" s="62"/>
      <c r="C163" s="63"/>
      <c r="D163" s="2" t="s">
        <v>108</v>
      </c>
      <c r="E163" s="3" t="s">
        <v>149</v>
      </c>
      <c r="F163" s="34"/>
    </row>
    <row r="164" spans="1:6" x14ac:dyDescent="0.25">
      <c r="A164" s="61"/>
      <c r="B164" s="62"/>
      <c r="C164" s="63"/>
      <c r="D164" s="2" t="s">
        <v>109</v>
      </c>
      <c r="E164" s="3">
        <v>10</v>
      </c>
      <c r="F164" s="35"/>
    </row>
    <row r="165" spans="1:6" x14ac:dyDescent="0.25">
      <c r="A165" s="61"/>
      <c r="B165" s="62"/>
      <c r="C165" s="63"/>
      <c r="D165" s="59" t="s">
        <v>110</v>
      </c>
      <c r="E165" s="59"/>
      <c r="F165" s="27">
        <f>SUM(E158:E164)</f>
        <v>56</v>
      </c>
    </row>
    <row r="166" spans="1:6" x14ac:dyDescent="0.25">
      <c r="A166" s="61">
        <v>21</v>
      </c>
      <c r="B166" s="62" t="s">
        <v>169</v>
      </c>
      <c r="C166" s="63">
        <v>11400</v>
      </c>
      <c r="D166" s="2" t="s">
        <v>103</v>
      </c>
      <c r="E166" s="3" t="s">
        <v>149</v>
      </c>
      <c r="F166" s="33"/>
    </row>
    <row r="167" spans="1:6" x14ac:dyDescent="0.25">
      <c r="A167" s="61"/>
      <c r="B167" s="62"/>
      <c r="C167" s="63"/>
      <c r="D167" s="2" t="s">
        <v>104</v>
      </c>
      <c r="E167" s="3">
        <v>1</v>
      </c>
      <c r="F167" s="34"/>
    </row>
    <row r="168" spans="1:6" x14ac:dyDescent="0.25">
      <c r="A168" s="61"/>
      <c r="B168" s="62"/>
      <c r="C168" s="63"/>
      <c r="D168" s="2" t="s">
        <v>105</v>
      </c>
      <c r="E168" s="3" t="s">
        <v>149</v>
      </c>
      <c r="F168" s="34"/>
    </row>
    <row r="169" spans="1:6" x14ac:dyDescent="0.25">
      <c r="A169" s="61"/>
      <c r="B169" s="62"/>
      <c r="C169" s="63"/>
      <c r="D169" s="2" t="s">
        <v>106</v>
      </c>
      <c r="E169" s="3">
        <v>1</v>
      </c>
      <c r="F169" s="34"/>
    </row>
    <row r="170" spans="1:6" x14ac:dyDescent="0.25">
      <c r="A170" s="61"/>
      <c r="B170" s="62"/>
      <c r="C170" s="63"/>
      <c r="D170" s="2" t="s">
        <v>107</v>
      </c>
      <c r="E170" s="3">
        <v>1</v>
      </c>
      <c r="F170" s="34"/>
    </row>
    <row r="171" spans="1:6" x14ac:dyDescent="0.25">
      <c r="A171" s="61"/>
      <c r="B171" s="62"/>
      <c r="C171" s="63"/>
      <c r="D171" s="2" t="s">
        <v>108</v>
      </c>
      <c r="E171" s="3" t="s">
        <v>149</v>
      </c>
      <c r="F171" s="34"/>
    </row>
    <row r="172" spans="1:6" x14ac:dyDescent="0.25">
      <c r="A172" s="61"/>
      <c r="B172" s="62"/>
      <c r="C172" s="63"/>
      <c r="D172" s="2" t="s">
        <v>109</v>
      </c>
      <c r="E172" s="3">
        <v>1</v>
      </c>
      <c r="F172" s="35"/>
    </row>
    <row r="173" spans="1:6" x14ac:dyDescent="0.25">
      <c r="A173" s="61"/>
      <c r="B173" s="62"/>
      <c r="C173" s="63"/>
      <c r="D173" s="59" t="s">
        <v>110</v>
      </c>
      <c r="E173" s="59"/>
      <c r="F173" s="27">
        <f>SUM(E166:E172)</f>
        <v>4</v>
      </c>
    </row>
    <row r="174" spans="1:6" x14ac:dyDescent="0.25">
      <c r="A174" s="61">
        <v>22</v>
      </c>
      <c r="B174" s="62" t="s">
        <v>170</v>
      </c>
      <c r="C174" s="63">
        <v>2000</v>
      </c>
      <c r="D174" s="2" t="s">
        <v>103</v>
      </c>
      <c r="E174" s="3" t="s">
        <v>149</v>
      </c>
      <c r="F174" s="33"/>
    </row>
    <row r="175" spans="1:6" x14ac:dyDescent="0.25">
      <c r="A175" s="61"/>
      <c r="B175" s="62"/>
      <c r="C175" s="63"/>
      <c r="D175" s="2" t="s">
        <v>104</v>
      </c>
      <c r="E175" s="3">
        <v>1</v>
      </c>
      <c r="F175" s="34"/>
    </row>
    <row r="176" spans="1:6" x14ac:dyDescent="0.25">
      <c r="A176" s="61"/>
      <c r="B176" s="62"/>
      <c r="C176" s="63"/>
      <c r="D176" s="2" t="s">
        <v>105</v>
      </c>
      <c r="E176" s="3" t="s">
        <v>149</v>
      </c>
      <c r="F176" s="34"/>
    </row>
    <row r="177" spans="1:6" x14ac:dyDescent="0.25">
      <c r="A177" s="61"/>
      <c r="B177" s="62"/>
      <c r="C177" s="63"/>
      <c r="D177" s="2" t="s">
        <v>106</v>
      </c>
      <c r="E177" s="3">
        <v>2</v>
      </c>
      <c r="F177" s="34"/>
    </row>
    <row r="178" spans="1:6" x14ac:dyDescent="0.25">
      <c r="A178" s="61"/>
      <c r="B178" s="62"/>
      <c r="C178" s="63"/>
      <c r="D178" s="2" t="s">
        <v>107</v>
      </c>
      <c r="E178" s="3">
        <v>3</v>
      </c>
      <c r="F178" s="34"/>
    </row>
    <row r="179" spans="1:6" x14ac:dyDescent="0.25">
      <c r="A179" s="61"/>
      <c r="B179" s="62"/>
      <c r="C179" s="63"/>
      <c r="D179" s="2" t="s">
        <v>108</v>
      </c>
      <c r="E179" s="3" t="s">
        <v>149</v>
      </c>
      <c r="F179" s="34"/>
    </row>
    <row r="180" spans="1:6" x14ac:dyDescent="0.25">
      <c r="A180" s="61"/>
      <c r="B180" s="62"/>
      <c r="C180" s="63"/>
      <c r="D180" s="2" t="s">
        <v>109</v>
      </c>
      <c r="E180" s="3" t="s">
        <v>149</v>
      </c>
      <c r="F180" s="35"/>
    </row>
    <row r="181" spans="1:6" x14ac:dyDescent="0.25">
      <c r="A181" s="61"/>
      <c r="B181" s="62"/>
      <c r="C181" s="63"/>
      <c r="D181" s="59" t="s">
        <v>110</v>
      </c>
      <c r="E181" s="59"/>
      <c r="F181" s="27">
        <f>SUM(E174:E180)</f>
        <v>6</v>
      </c>
    </row>
    <row r="182" spans="1:6" x14ac:dyDescent="0.25">
      <c r="A182" s="61">
        <v>23</v>
      </c>
      <c r="B182" s="62" t="s">
        <v>171</v>
      </c>
      <c r="C182" s="63">
        <v>5900</v>
      </c>
      <c r="D182" s="2" t="s">
        <v>103</v>
      </c>
      <c r="E182" s="3" t="s">
        <v>149</v>
      </c>
      <c r="F182" s="33"/>
    </row>
    <row r="183" spans="1:6" x14ac:dyDescent="0.25">
      <c r="A183" s="61"/>
      <c r="B183" s="62"/>
      <c r="C183" s="63"/>
      <c r="D183" s="2" t="s">
        <v>104</v>
      </c>
      <c r="E183" s="3" t="s">
        <v>149</v>
      </c>
      <c r="F183" s="34"/>
    </row>
    <row r="184" spans="1:6" x14ac:dyDescent="0.25">
      <c r="A184" s="61"/>
      <c r="B184" s="62"/>
      <c r="C184" s="63"/>
      <c r="D184" s="2" t="s">
        <v>105</v>
      </c>
      <c r="E184" s="3" t="s">
        <v>149</v>
      </c>
      <c r="F184" s="34"/>
    </row>
    <row r="185" spans="1:6" x14ac:dyDescent="0.25">
      <c r="A185" s="61"/>
      <c r="B185" s="62"/>
      <c r="C185" s="63"/>
      <c r="D185" s="2" t="s">
        <v>106</v>
      </c>
      <c r="E185" s="3" t="s">
        <v>149</v>
      </c>
      <c r="F185" s="34"/>
    </row>
    <row r="186" spans="1:6" x14ac:dyDescent="0.25">
      <c r="A186" s="61"/>
      <c r="B186" s="62"/>
      <c r="C186" s="63"/>
      <c r="D186" s="2" t="s">
        <v>107</v>
      </c>
      <c r="E186" s="3" t="s">
        <v>149</v>
      </c>
      <c r="F186" s="34"/>
    </row>
    <row r="187" spans="1:6" x14ac:dyDescent="0.25">
      <c r="A187" s="61"/>
      <c r="B187" s="62"/>
      <c r="C187" s="63"/>
      <c r="D187" s="2" t="s">
        <v>108</v>
      </c>
      <c r="E187" s="3" t="s">
        <v>149</v>
      </c>
      <c r="F187" s="34"/>
    </row>
    <row r="188" spans="1:6" x14ac:dyDescent="0.25">
      <c r="A188" s="61"/>
      <c r="B188" s="62"/>
      <c r="C188" s="63"/>
      <c r="D188" s="2" t="s">
        <v>109</v>
      </c>
      <c r="E188" s="3" t="s">
        <v>149</v>
      </c>
      <c r="F188" s="35"/>
    </row>
    <row r="189" spans="1:6" x14ac:dyDescent="0.25">
      <c r="A189" s="61"/>
      <c r="B189" s="62"/>
      <c r="C189" s="63"/>
      <c r="D189" s="59" t="s">
        <v>110</v>
      </c>
      <c r="E189" s="59"/>
      <c r="F189" s="27">
        <f>SUM(E182:E188)</f>
        <v>0</v>
      </c>
    </row>
    <row r="190" spans="1:6" x14ac:dyDescent="0.25">
      <c r="A190" s="61">
        <v>24</v>
      </c>
      <c r="B190" s="62" t="s">
        <v>172</v>
      </c>
      <c r="C190" s="63">
        <v>3600</v>
      </c>
      <c r="D190" s="2" t="s">
        <v>103</v>
      </c>
      <c r="E190" s="3" t="s">
        <v>149</v>
      </c>
      <c r="F190" s="33"/>
    </row>
    <row r="191" spans="1:6" x14ac:dyDescent="0.25">
      <c r="A191" s="61"/>
      <c r="B191" s="62"/>
      <c r="C191" s="63"/>
      <c r="D191" s="2" t="s">
        <v>104</v>
      </c>
      <c r="E191" s="3" t="s">
        <v>149</v>
      </c>
      <c r="F191" s="34"/>
    </row>
    <row r="192" spans="1:6" x14ac:dyDescent="0.25">
      <c r="A192" s="61"/>
      <c r="B192" s="62"/>
      <c r="C192" s="63"/>
      <c r="D192" s="2" t="s">
        <v>105</v>
      </c>
      <c r="E192" s="3" t="s">
        <v>149</v>
      </c>
      <c r="F192" s="34"/>
    </row>
    <row r="193" spans="1:6" x14ac:dyDescent="0.25">
      <c r="A193" s="61"/>
      <c r="B193" s="62"/>
      <c r="C193" s="63"/>
      <c r="D193" s="2" t="s">
        <v>106</v>
      </c>
      <c r="E193" s="3" t="s">
        <v>149</v>
      </c>
      <c r="F193" s="34"/>
    </row>
    <row r="194" spans="1:6" x14ac:dyDescent="0.25">
      <c r="A194" s="61"/>
      <c r="B194" s="62"/>
      <c r="C194" s="63"/>
      <c r="D194" s="2" t="s">
        <v>107</v>
      </c>
      <c r="E194" s="3" t="s">
        <v>149</v>
      </c>
      <c r="F194" s="34"/>
    </row>
    <row r="195" spans="1:6" x14ac:dyDescent="0.25">
      <c r="A195" s="61"/>
      <c r="B195" s="62"/>
      <c r="C195" s="63"/>
      <c r="D195" s="2" t="s">
        <v>108</v>
      </c>
      <c r="E195" s="3" t="s">
        <v>149</v>
      </c>
      <c r="F195" s="34"/>
    </row>
    <row r="196" spans="1:6" x14ac:dyDescent="0.25">
      <c r="A196" s="61"/>
      <c r="B196" s="62"/>
      <c r="C196" s="63"/>
      <c r="D196" s="2" t="s">
        <v>109</v>
      </c>
      <c r="E196" s="3" t="s">
        <v>149</v>
      </c>
      <c r="F196" s="35"/>
    </row>
    <row r="197" spans="1:6" x14ac:dyDescent="0.25">
      <c r="A197" s="61"/>
      <c r="B197" s="62"/>
      <c r="C197" s="63"/>
      <c r="D197" s="59" t="s">
        <v>110</v>
      </c>
      <c r="E197" s="59"/>
      <c r="F197" s="27">
        <f>SUM(E190:E196)</f>
        <v>0</v>
      </c>
    </row>
    <row r="198" spans="1:6" x14ac:dyDescent="0.25">
      <c r="A198" s="61">
        <v>25</v>
      </c>
      <c r="B198" s="62" t="s">
        <v>173</v>
      </c>
      <c r="C198" s="63">
        <v>1000</v>
      </c>
      <c r="D198" s="2" t="s">
        <v>103</v>
      </c>
      <c r="E198" s="3" t="s">
        <v>149</v>
      </c>
      <c r="F198" s="33"/>
    </row>
    <row r="199" spans="1:6" x14ac:dyDescent="0.25">
      <c r="A199" s="61"/>
      <c r="B199" s="62"/>
      <c r="C199" s="63"/>
      <c r="D199" s="2" t="s">
        <v>104</v>
      </c>
      <c r="E199" s="3">
        <v>1</v>
      </c>
      <c r="F199" s="34"/>
    </row>
    <row r="200" spans="1:6" x14ac:dyDescent="0.25">
      <c r="A200" s="61"/>
      <c r="B200" s="62"/>
      <c r="C200" s="63"/>
      <c r="D200" s="2" t="s">
        <v>105</v>
      </c>
      <c r="E200" s="3" t="s">
        <v>149</v>
      </c>
      <c r="F200" s="34"/>
    </row>
    <row r="201" spans="1:6" x14ac:dyDescent="0.25">
      <c r="A201" s="61"/>
      <c r="B201" s="62"/>
      <c r="C201" s="63"/>
      <c r="D201" s="2" t="s">
        <v>106</v>
      </c>
      <c r="E201" s="3" t="s">
        <v>149</v>
      </c>
      <c r="F201" s="34"/>
    </row>
    <row r="202" spans="1:6" x14ac:dyDescent="0.25">
      <c r="A202" s="61"/>
      <c r="B202" s="62"/>
      <c r="C202" s="63"/>
      <c r="D202" s="2" t="s">
        <v>107</v>
      </c>
      <c r="E202" s="3" t="s">
        <v>149</v>
      </c>
      <c r="F202" s="34"/>
    </row>
    <row r="203" spans="1:6" x14ac:dyDescent="0.25">
      <c r="A203" s="61"/>
      <c r="B203" s="62"/>
      <c r="C203" s="63"/>
      <c r="D203" s="2" t="s">
        <v>108</v>
      </c>
      <c r="E203" s="3" t="s">
        <v>149</v>
      </c>
      <c r="F203" s="34"/>
    </row>
    <row r="204" spans="1:6" x14ac:dyDescent="0.25">
      <c r="A204" s="61"/>
      <c r="B204" s="62"/>
      <c r="C204" s="63"/>
      <c r="D204" s="2" t="s">
        <v>109</v>
      </c>
      <c r="E204" s="3">
        <v>3</v>
      </c>
      <c r="F204" s="35"/>
    </row>
    <row r="205" spans="1:6" x14ac:dyDescent="0.25">
      <c r="A205" s="61"/>
      <c r="B205" s="62"/>
      <c r="C205" s="63"/>
      <c r="D205" s="59" t="s">
        <v>110</v>
      </c>
      <c r="E205" s="59"/>
      <c r="F205" s="27">
        <f>SUM(E198:E204)</f>
        <v>4</v>
      </c>
    </row>
    <row r="206" spans="1:6" x14ac:dyDescent="0.25">
      <c r="A206" s="61">
        <v>26</v>
      </c>
      <c r="B206" s="62" t="s">
        <v>174</v>
      </c>
      <c r="C206" s="63">
        <v>1200</v>
      </c>
      <c r="D206" s="2" t="s">
        <v>103</v>
      </c>
      <c r="E206" s="3" t="s">
        <v>149</v>
      </c>
      <c r="F206" s="33"/>
    </row>
    <row r="207" spans="1:6" x14ac:dyDescent="0.25">
      <c r="A207" s="61"/>
      <c r="B207" s="62"/>
      <c r="C207" s="63"/>
      <c r="D207" s="2" t="s">
        <v>104</v>
      </c>
      <c r="E207" s="3">
        <v>1</v>
      </c>
      <c r="F207" s="34"/>
    </row>
    <row r="208" spans="1:6" x14ac:dyDescent="0.25">
      <c r="A208" s="61"/>
      <c r="B208" s="62"/>
      <c r="C208" s="63"/>
      <c r="D208" s="2" t="s">
        <v>105</v>
      </c>
      <c r="E208" s="3" t="s">
        <v>149</v>
      </c>
      <c r="F208" s="34"/>
    </row>
    <row r="209" spans="1:6" x14ac:dyDescent="0.25">
      <c r="A209" s="61"/>
      <c r="B209" s="62"/>
      <c r="C209" s="63"/>
      <c r="D209" s="2" t="s">
        <v>106</v>
      </c>
      <c r="E209" s="3" t="s">
        <v>149</v>
      </c>
      <c r="F209" s="34"/>
    </row>
    <row r="210" spans="1:6" x14ac:dyDescent="0.25">
      <c r="A210" s="61"/>
      <c r="B210" s="62"/>
      <c r="C210" s="63"/>
      <c r="D210" s="2" t="s">
        <v>107</v>
      </c>
      <c r="E210" s="3">
        <v>1</v>
      </c>
      <c r="F210" s="34"/>
    </row>
    <row r="211" spans="1:6" x14ac:dyDescent="0.25">
      <c r="A211" s="61"/>
      <c r="B211" s="62"/>
      <c r="C211" s="63"/>
      <c r="D211" s="2" t="s">
        <v>108</v>
      </c>
      <c r="E211" s="3" t="s">
        <v>149</v>
      </c>
      <c r="F211" s="34"/>
    </row>
    <row r="212" spans="1:6" x14ac:dyDescent="0.25">
      <c r="A212" s="61"/>
      <c r="B212" s="62"/>
      <c r="C212" s="63"/>
      <c r="D212" s="2" t="s">
        <v>109</v>
      </c>
      <c r="E212" s="3">
        <v>2</v>
      </c>
      <c r="F212" s="35"/>
    </row>
    <row r="213" spans="1:6" x14ac:dyDescent="0.25">
      <c r="A213" s="61"/>
      <c r="B213" s="62"/>
      <c r="C213" s="63"/>
      <c r="D213" s="59" t="s">
        <v>110</v>
      </c>
      <c r="E213" s="59"/>
      <c r="F213" s="27">
        <f>SUM(E206:E212)</f>
        <v>4</v>
      </c>
    </row>
    <row r="214" spans="1:6" x14ac:dyDescent="0.25">
      <c r="A214" s="61">
        <v>27</v>
      </c>
      <c r="B214" s="62" t="s">
        <v>175</v>
      </c>
      <c r="C214" s="63">
        <v>2200</v>
      </c>
      <c r="D214" s="2" t="s">
        <v>103</v>
      </c>
      <c r="E214" s="3" t="s">
        <v>149</v>
      </c>
      <c r="F214" s="33"/>
    </row>
    <row r="215" spans="1:6" x14ac:dyDescent="0.25">
      <c r="A215" s="61"/>
      <c r="B215" s="62"/>
      <c r="C215" s="63"/>
      <c r="D215" s="2" t="s">
        <v>104</v>
      </c>
      <c r="E215" s="3" t="s">
        <v>149</v>
      </c>
      <c r="F215" s="34"/>
    </row>
    <row r="216" spans="1:6" x14ac:dyDescent="0.25">
      <c r="A216" s="61"/>
      <c r="B216" s="62"/>
      <c r="C216" s="63"/>
      <c r="D216" s="2" t="s">
        <v>105</v>
      </c>
      <c r="E216" s="3" t="s">
        <v>149</v>
      </c>
      <c r="F216" s="34"/>
    </row>
    <row r="217" spans="1:6" x14ac:dyDescent="0.25">
      <c r="A217" s="61"/>
      <c r="B217" s="62"/>
      <c r="C217" s="63"/>
      <c r="D217" s="2" t="s">
        <v>106</v>
      </c>
      <c r="E217" s="3" t="s">
        <v>149</v>
      </c>
      <c r="F217" s="34"/>
    </row>
    <row r="218" spans="1:6" x14ac:dyDescent="0.25">
      <c r="A218" s="61"/>
      <c r="B218" s="62"/>
      <c r="C218" s="63"/>
      <c r="D218" s="2" t="s">
        <v>107</v>
      </c>
      <c r="E218" s="3" t="s">
        <v>149</v>
      </c>
      <c r="F218" s="34"/>
    </row>
    <row r="219" spans="1:6" x14ac:dyDescent="0.25">
      <c r="A219" s="61"/>
      <c r="B219" s="62"/>
      <c r="C219" s="63"/>
      <c r="D219" s="2" t="s">
        <v>108</v>
      </c>
      <c r="E219" s="3" t="s">
        <v>149</v>
      </c>
      <c r="F219" s="34"/>
    </row>
    <row r="220" spans="1:6" x14ac:dyDescent="0.25">
      <c r="A220" s="61"/>
      <c r="B220" s="62"/>
      <c r="C220" s="63"/>
      <c r="D220" s="2" t="s">
        <v>109</v>
      </c>
      <c r="E220" s="3" t="s">
        <v>149</v>
      </c>
      <c r="F220" s="35"/>
    </row>
    <row r="221" spans="1:6" x14ac:dyDescent="0.25">
      <c r="A221" s="61"/>
      <c r="B221" s="62"/>
      <c r="C221" s="63"/>
      <c r="D221" s="59" t="s">
        <v>110</v>
      </c>
      <c r="E221" s="59"/>
      <c r="F221" s="27">
        <f>SUM(E214:E220)</f>
        <v>0</v>
      </c>
    </row>
    <row r="222" spans="1:6" x14ac:dyDescent="0.25">
      <c r="A222" s="61">
        <v>28</v>
      </c>
      <c r="B222" s="62" t="s">
        <v>176</v>
      </c>
      <c r="C222" s="63">
        <v>7400</v>
      </c>
      <c r="D222" s="2" t="s">
        <v>103</v>
      </c>
      <c r="E222" s="3" t="s">
        <v>149</v>
      </c>
      <c r="F222" s="33"/>
    </row>
    <row r="223" spans="1:6" x14ac:dyDescent="0.25">
      <c r="A223" s="61"/>
      <c r="B223" s="62"/>
      <c r="C223" s="63"/>
      <c r="D223" s="2" t="s">
        <v>104</v>
      </c>
      <c r="E223" s="3" t="s">
        <v>149</v>
      </c>
      <c r="F223" s="34"/>
    </row>
    <row r="224" spans="1:6" x14ac:dyDescent="0.25">
      <c r="A224" s="61"/>
      <c r="B224" s="62"/>
      <c r="C224" s="63"/>
      <c r="D224" s="2" t="s">
        <v>105</v>
      </c>
      <c r="E224" s="3" t="s">
        <v>149</v>
      </c>
      <c r="F224" s="34"/>
    </row>
    <row r="225" spans="1:6" x14ac:dyDescent="0.25">
      <c r="A225" s="61"/>
      <c r="B225" s="62"/>
      <c r="C225" s="63"/>
      <c r="D225" s="2" t="s">
        <v>106</v>
      </c>
      <c r="E225" s="3" t="s">
        <v>149</v>
      </c>
      <c r="F225" s="34"/>
    </row>
    <row r="226" spans="1:6" x14ac:dyDescent="0.25">
      <c r="A226" s="61"/>
      <c r="B226" s="62"/>
      <c r="C226" s="63"/>
      <c r="D226" s="2" t="s">
        <v>107</v>
      </c>
      <c r="E226" s="3" t="s">
        <v>149</v>
      </c>
      <c r="F226" s="34"/>
    </row>
    <row r="227" spans="1:6" x14ac:dyDescent="0.25">
      <c r="A227" s="61"/>
      <c r="B227" s="62"/>
      <c r="C227" s="63"/>
      <c r="D227" s="2" t="s">
        <v>108</v>
      </c>
      <c r="E227" s="3" t="s">
        <v>149</v>
      </c>
      <c r="F227" s="34"/>
    </row>
    <row r="228" spans="1:6" x14ac:dyDescent="0.25">
      <c r="A228" s="61"/>
      <c r="B228" s="62"/>
      <c r="C228" s="63"/>
      <c r="D228" s="2" t="s">
        <v>109</v>
      </c>
      <c r="E228" s="3" t="s">
        <v>149</v>
      </c>
      <c r="F228" s="35"/>
    </row>
    <row r="229" spans="1:6" x14ac:dyDescent="0.25">
      <c r="A229" s="61"/>
      <c r="B229" s="62"/>
      <c r="C229" s="63"/>
      <c r="D229" s="59" t="s">
        <v>110</v>
      </c>
      <c r="E229" s="59"/>
      <c r="F229" s="27">
        <f>SUM(E222:E228)</f>
        <v>0</v>
      </c>
    </row>
    <row r="230" spans="1:6" x14ac:dyDescent="0.25">
      <c r="A230" s="61">
        <v>29</v>
      </c>
      <c r="B230" s="62" t="s">
        <v>177</v>
      </c>
      <c r="C230" s="63">
        <v>5400</v>
      </c>
      <c r="D230" s="2" t="s">
        <v>103</v>
      </c>
      <c r="E230" s="3" t="s">
        <v>149</v>
      </c>
      <c r="F230" s="33"/>
    </row>
    <row r="231" spans="1:6" x14ac:dyDescent="0.25">
      <c r="A231" s="61"/>
      <c r="B231" s="62"/>
      <c r="C231" s="63"/>
      <c r="D231" s="2" t="s">
        <v>104</v>
      </c>
      <c r="E231" s="3" t="s">
        <v>149</v>
      </c>
      <c r="F231" s="34"/>
    </row>
    <row r="232" spans="1:6" x14ac:dyDescent="0.25">
      <c r="A232" s="61"/>
      <c r="B232" s="62"/>
      <c r="C232" s="63"/>
      <c r="D232" s="2" t="s">
        <v>105</v>
      </c>
      <c r="E232" s="3" t="s">
        <v>149</v>
      </c>
      <c r="F232" s="34"/>
    </row>
    <row r="233" spans="1:6" x14ac:dyDescent="0.25">
      <c r="A233" s="61"/>
      <c r="B233" s="62"/>
      <c r="C233" s="63"/>
      <c r="D233" s="2" t="s">
        <v>106</v>
      </c>
      <c r="E233" s="3" t="s">
        <v>149</v>
      </c>
      <c r="F233" s="34"/>
    </row>
    <row r="234" spans="1:6" x14ac:dyDescent="0.25">
      <c r="A234" s="61"/>
      <c r="B234" s="62"/>
      <c r="C234" s="63"/>
      <c r="D234" s="2" t="s">
        <v>107</v>
      </c>
      <c r="E234" s="3" t="s">
        <v>149</v>
      </c>
      <c r="F234" s="34"/>
    </row>
    <row r="235" spans="1:6" x14ac:dyDescent="0.25">
      <c r="A235" s="61"/>
      <c r="B235" s="62"/>
      <c r="C235" s="63"/>
      <c r="D235" s="2" t="s">
        <v>108</v>
      </c>
      <c r="E235" s="3" t="s">
        <v>149</v>
      </c>
      <c r="F235" s="34"/>
    </row>
    <row r="236" spans="1:6" x14ac:dyDescent="0.25">
      <c r="A236" s="61"/>
      <c r="B236" s="62"/>
      <c r="C236" s="63"/>
      <c r="D236" s="2" t="s">
        <v>109</v>
      </c>
      <c r="E236" s="3" t="s">
        <v>149</v>
      </c>
      <c r="F236" s="35"/>
    </row>
    <row r="237" spans="1:6" x14ac:dyDescent="0.25">
      <c r="A237" s="61"/>
      <c r="B237" s="62"/>
      <c r="C237" s="63"/>
      <c r="D237" s="59" t="s">
        <v>110</v>
      </c>
      <c r="E237" s="59"/>
      <c r="F237" s="27">
        <f>SUM(E230:E236)</f>
        <v>0</v>
      </c>
    </row>
    <row r="238" spans="1:6" x14ac:dyDescent="0.25">
      <c r="A238" s="61">
        <v>30</v>
      </c>
      <c r="B238" s="62" t="s">
        <v>178</v>
      </c>
      <c r="C238" s="63">
        <v>2600</v>
      </c>
      <c r="D238" s="2" t="s">
        <v>103</v>
      </c>
      <c r="E238" s="3" t="s">
        <v>149</v>
      </c>
      <c r="F238" s="33"/>
    </row>
    <row r="239" spans="1:6" x14ac:dyDescent="0.25">
      <c r="A239" s="61"/>
      <c r="B239" s="62"/>
      <c r="C239" s="63"/>
      <c r="D239" s="2" t="s">
        <v>104</v>
      </c>
      <c r="E239" s="3" t="s">
        <v>149</v>
      </c>
      <c r="F239" s="34"/>
    </row>
    <row r="240" spans="1:6" x14ac:dyDescent="0.25">
      <c r="A240" s="61"/>
      <c r="B240" s="62"/>
      <c r="C240" s="63"/>
      <c r="D240" s="2" t="s">
        <v>105</v>
      </c>
      <c r="E240" s="3" t="s">
        <v>149</v>
      </c>
      <c r="F240" s="34"/>
    </row>
    <row r="241" spans="1:6" x14ac:dyDescent="0.25">
      <c r="A241" s="61"/>
      <c r="B241" s="62"/>
      <c r="C241" s="63"/>
      <c r="D241" s="2" t="s">
        <v>106</v>
      </c>
      <c r="E241" s="3" t="s">
        <v>149</v>
      </c>
      <c r="F241" s="34"/>
    </row>
    <row r="242" spans="1:6" x14ac:dyDescent="0.25">
      <c r="A242" s="61"/>
      <c r="B242" s="62"/>
      <c r="C242" s="63"/>
      <c r="D242" s="2" t="s">
        <v>107</v>
      </c>
      <c r="E242" s="3" t="s">
        <v>149</v>
      </c>
      <c r="F242" s="34"/>
    </row>
    <row r="243" spans="1:6" x14ac:dyDescent="0.25">
      <c r="A243" s="61"/>
      <c r="B243" s="62"/>
      <c r="C243" s="63"/>
      <c r="D243" s="2" t="s">
        <v>108</v>
      </c>
      <c r="E243" s="3" t="s">
        <v>149</v>
      </c>
      <c r="F243" s="34"/>
    </row>
    <row r="244" spans="1:6" x14ac:dyDescent="0.25">
      <c r="A244" s="61"/>
      <c r="B244" s="62"/>
      <c r="C244" s="63"/>
      <c r="D244" s="2" t="s">
        <v>109</v>
      </c>
      <c r="E244" s="3" t="s">
        <v>149</v>
      </c>
      <c r="F244" s="35"/>
    </row>
    <row r="245" spans="1:6" x14ac:dyDescent="0.25">
      <c r="A245" s="61"/>
      <c r="B245" s="62"/>
      <c r="C245" s="63"/>
      <c r="D245" s="59" t="s">
        <v>110</v>
      </c>
      <c r="E245" s="59"/>
      <c r="F245" s="27">
        <f>SUM(E238:E244)</f>
        <v>0</v>
      </c>
    </row>
    <row r="246" spans="1:6" x14ac:dyDescent="0.25">
      <c r="A246" s="61">
        <v>31</v>
      </c>
      <c r="B246" s="62" t="s">
        <v>179</v>
      </c>
      <c r="C246" s="63">
        <v>3500</v>
      </c>
      <c r="D246" s="2" t="s">
        <v>103</v>
      </c>
      <c r="E246" s="3" t="s">
        <v>149</v>
      </c>
      <c r="F246" s="33"/>
    </row>
    <row r="247" spans="1:6" x14ac:dyDescent="0.25">
      <c r="A247" s="61"/>
      <c r="B247" s="62"/>
      <c r="C247" s="63"/>
      <c r="D247" s="2" t="s">
        <v>104</v>
      </c>
      <c r="E247" s="3" t="s">
        <v>149</v>
      </c>
      <c r="F247" s="34"/>
    </row>
    <row r="248" spans="1:6" x14ac:dyDescent="0.25">
      <c r="A248" s="61"/>
      <c r="B248" s="62"/>
      <c r="C248" s="63"/>
      <c r="D248" s="2" t="s">
        <v>105</v>
      </c>
      <c r="E248" s="3" t="s">
        <v>149</v>
      </c>
      <c r="F248" s="34"/>
    </row>
    <row r="249" spans="1:6" x14ac:dyDescent="0.25">
      <c r="A249" s="61"/>
      <c r="B249" s="62"/>
      <c r="C249" s="63"/>
      <c r="D249" s="2" t="s">
        <v>106</v>
      </c>
      <c r="E249" s="3" t="s">
        <v>149</v>
      </c>
      <c r="F249" s="34"/>
    </row>
    <row r="250" spans="1:6" x14ac:dyDescent="0.25">
      <c r="A250" s="61"/>
      <c r="B250" s="62"/>
      <c r="C250" s="63"/>
      <c r="D250" s="2" t="s">
        <v>107</v>
      </c>
      <c r="E250" s="3" t="s">
        <v>149</v>
      </c>
      <c r="F250" s="34"/>
    </row>
    <row r="251" spans="1:6" x14ac:dyDescent="0.25">
      <c r="A251" s="61"/>
      <c r="B251" s="62"/>
      <c r="C251" s="63"/>
      <c r="D251" s="2" t="s">
        <v>108</v>
      </c>
      <c r="E251" s="3" t="s">
        <v>149</v>
      </c>
      <c r="F251" s="34"/>
    </row>
    <row r="252" spans="1:6" x14ac:dyDescent="0.25">
      <c r="A252" s="61"/>
      <c r="B252" s="62"/>
      <c r="C252" s="63"/>
      <c r="D252" s="2" t="s">
        <v>109</v>
      </c>
      <c r="E252" s="3" t="s">
        <v>149</v>
      </c>
      <c r="F252" s="35"/>
    </row>
    <row r="253" spans="1:6" x14ac:dyDescent="0.25">
      <c r="A253" s="61"/>
      <c r="B253" s="62"/>
      <c r="C253" s="63"/>
      <c r="D253" s="59" t="s">
        <v>110</v>
      </c>
      <c r="E253" s="59"/>
      <c r="F253" s="27">
        <f>SUM(E246:E252)</f>
        <v>0</v>
      </c>
    </row>
    <row r="254" spans="1:6" x14ac:dyDescent="0.25">
      <c r="A254" s="61">
        <v>32</v>
      </c>
      <c r="B254" s="62" t="s">
        <v>180</v>
      </c>
      <c r="C254" s="63">
        <v>3300</v>
      </c>
      <c r="D254" s="2" t="s">
        <v>103</v>
      </c>
      <c r="E254" s="3" t="s">
        <v>149</v>
      </c>
      <c r="F254" s="33"/>
    </row>
    <row r="255" spans="1:6" x14ac:dyDescent="0.25">
      <c r="A255" s="61"/>
      <c r="B255" s="62"/>
      <c r="C255" s="63"/>
      <c r="D255" s="2" t="s">
        <v>104</v>
      </c>
      <c r="E255" s="3" t="s">
        <v>149</v>
      </c>
      <c r="F255" s="34"/>
    </row>
    <row r="256" spans="1:6" x14ac:dyDescent="0.25">
      <c r="A256" s="61"/>
      <c r="B256" s="62"/>
      <c r="C256" s="63"/>
      <c r="D256" s="2" t="s">
        <v>105</v>
      </c>
      <c r="E256" s="3" t="s">
        <v>149</v>
      </c>
      <c r="F256" s="34"/>
    </row>
    <row r="257" spans="1:6" x14ac:dyDescent="0.25">
      <c r="A257" s="61"/>
      <c r="B257" s="62"/>
      <c r="C257" s="63"/>
      <c r="D257" s="2" t="s">
        <v>106</v>
      </c>
      <c r="E257" s="3" t="s">
        <v>149</v>
      </c>
      <c r="F257" s="34"/>
    </row>
    <row r="258" spans="1:6" x14ac:dyDescent="0.25">
      <c r="A258" s="61"/>
      <c r="B258" s="62"/>
      <c r="C258" s="63"/>
      <c r="D258" s="2" t="s">
        <v>107</v>
      </c>
      <c r="E258" s="3" t="s">
        <v>149</v>
      </c>
      <c r="F258" s="34"/>
    </row>
    <row r="259" spans="1:6" x14ac:dyDescent="0.25">
      <c r="A259" s="61"/>
      <c r="B259" s="62"/>
      <c r="C259" s="63"/>
      <c r="D259" s="2" t="s">
        <v>108</v>
      </c>
      <c r="E259" s="3" t="s">
        <v>149</v>
      </c>
      <c r="F259" s="34"/>
    </row>
    <row r="260" spans="1:6" x14ac:dyDescent="0.25">
      <c r="A260" s="61"/>
      <c r="B260" s="62"/>
      <c r="C260" s="63"/>
      <c r="D260" s="2" t="s">
        <v>109</v>
      </c>
      <c r="E260" s="3" t="s">
        <v>149</v>
      </c>
      <c r="F260" s="35"/>
    </row>
    <row r="261" spans="1:6" x14ac:dyDescent="0.25">
      <c r="A261" s="61"/>
      <c r="B261" s="62"/>
      <c r="C261" s="63"/>
      <c r="D261" s="59" t="s">
        <v>110</v>
      </c>
      <c r="E261" s="59"/>
      <c r="F261" s="27">
        <f>SUM(E254:E260)</f>
        <v>0</v>
      </c>
    </row>
    <row r="262" spans="1:6" x14ac:dyDescent="0.25">
      <c r="A262" s="61">
        <v>33</v>
      </c>
      <c r="B262" s="62" t="s">
        <v>181</v>
      </c>
      <c r="C262" s="63">
        <v>1000</v>
      </c>
      <c r="D262" s="2" t="s">
        <v>103</v>
      </c>
      <c r="E262" s="3" t="s">
        <v>149</v>
      </c>
      <c r="F262" s="33"/>
    </row>
    <row r="263" spans="1:6" x14ac:dyDescent="0.25">
      <c r="A263" s="61"/>
      <c r="B263" s="62"/>
      <c r="C263" s="63"/>
      <c r="D263" s="2" t="s">
        <v>104</v>
      </c>
      <c r="E263" s="3">
        <v>1</v>
      </c>
      <c r="F263" s="34"/>
    </row>
    <row r="264" spans="1:6" x14ac:dyDescent="0.25">
      <c r="A264" s="61"/>
      <c r="B264" s="62"/>
      <c r="C264" s="63"/>
      <c r="D264" s="2" t="s">
        <v>105</v>
      </c>
      <c r="E264" s="3" t="s">
        <v>149</v>
      </c>
      <c r="F264" s="34"/>
    </row>
    <row r="265" spans="1:6" x14ac:dyDescent="0.25">
      <c r="A265" s="61"/>
      <c r="B265" s="62"/>
      <c r="C265" s="63"/>
      <c r="D265" s="2" t="s">
        <v>106</v>
      </c>
      <c r="E265" s="3" t="s">
        <v>149</v>
      </c>
      <c r="F265" s="34"/>
    </row>
    <row r="266" spans="1:6" x14ac:dyDescent="0.25">
      <c r="A266" s="61"/>
      <c r="B266" s="62"/>
      <c r="C266" s="63"/>
      <c r="D266" s="2" t="s">
        <v>107</v>
      </c>
      <c r="E266" s="3" t="s">
        <v>149</v>
      </c>
      <c r="F266" s="34"/>
    </row>
    <row r="267" spans="1:6" x14ac:dyDescent="0.25">
      <c r="A267" s="61"/>
      <c r="B267" s="62"/>
      <c r="C267" s="63"/>
      <c r="D267" s="2" t="s">
        <v>108</v>
      </c>
      <c r="E267" s="3" t="s">
        <v>149</v>
      </c>
      <c r="F267" s="34"/>
    </row>
    <row r="268" spans="1:6" x14ac:dyDescent="0.25">
      <c r="A268" s="61"/>
      <c r="B268" s="62"/>
      <c r="C268" s="63"/>
      <c r="D268" s="2" t="s">
        <v>109</v>
      </c>
      <c r="E268" s="3" t="s">
        <v>149</v>
      </c>
      <c r="F268" s="35"/>
    </row>
    <row r="269" spans="1:6" x14ac:dyDescent="0.25">
      <c r="A269" s="61"/>
      <c r="B269" s="62"/>
      <c r="C269" s="63"/>
      <c r="D269" s="59" t="s">
        <v>110</v>
      </c>
      <c r="E269" s="59"/>
      <c r="F269" s="27">
        <f>SUM(E262:E268)</f>
        <v>1</v>
      </c>
    </row>
    <row r="270" spans="1:6" x14ac:dyDescent="0.25">
      <c r="A270" s="61">
        <v>34</v>
      </c>
      <c r="B270" s="62" t="s">
        <v>182</v>
      </c>
      <c r="C270" s="63">
        <v>8900</v>
      </c>
      <c r="D270" s="2" t="s">
        <v>103</v>
      </c>
      <c r="E270" s="3" t="s">
        <v>149</v>
      </c>
      <c r="F270" s="33"/>
    </row>
    <row r="271" spans="1:6" x14ac:dyDescent="0.25">
      <c r="A271" s="61"/>
      <c r="B271" s="62"/>
      <c r="C271" s="63"/>
      <c r="D271" s="2" t="s">
        <v>104</v>
      </c>
      <c r="E271" s="3">
        <v>1</v>
      </c>
      <c r="F271" s="34"/>
    </row>
    <row r="272" spans="1:6" x14ac:dyDescent="0.25">
      <c r="A272" s="61"/>
      <c r="B272" s="62"/>
      <c r="C272" s="63"/>
      <c r="D272" s="2" t="s">
        <v>105</v>
      </c>
      <c r="E272" s="3" t="s">
        <v>149</v>
      </c>
      <c r="F272" s="34"/>
    </row>
    <row r="273" spans="1:6" x14ac:dyDescent="0.25">
      <c r="A273" s="61"/>
      <c r="B273" s="62"/>
      <c r="C273" s="63"/>
      <c r="D273" s="2" t="s">
        <v>106</v>
      </c>
      <c r="E273" s="3">
        <v>1</v>
      </c>
      <c r="F273" s="34"/>
    </row>
    <row r="274" spans="1:6" x14ac:dyDescent="0.25">
      <c r="A274" s="61"/>
      <c r="B274" s="62"/>
      <c r="C274" s="63"/>
      <c r="D274" s="2" t="s">
        <v>107</v>
      </c>
      <c r="E274" s="3" t="s">
        <v>149</v>
      </c>
      <c r="F274" s="34"/>
    </row>
    <row r="275" spans="1:6" x14ac:dyDescent="0.25">
      <c r="A275" s="61"/>
      <c r="B275" s="62"/>
      <c r="C275" s="63"/>
      <c r="D275" s="2" t="s">
        <v>108</v>
      </c>
      <c r="E275" s="3" t="s">
        <v>149</v>
      </c>
      <c r="F275" s="34"/>
    </row>
    <row r="276" spans="1:6" x14ac:dyDescent="0.25">
      <c r="A276" s="61"/>
      <c r="B276" s="62"/>
      <c r="C276" s="63"/>
      <c r="D276" s="2" t="s">
        <v>109</v>
      </c>
      <c r="E276" s="3" t="s">
        <v>149</v>
      </c>
      <c r="F276" s="35"/>
    </row>
    <row r="277" spans="1:6" x14ac:dyDescent="0.25">
      <c r="A277" s="61"/>
      <c r="B277" s="62"/>
      <c r="C277" s="63"/>
      <c r="D277" s="59" t="s">
        <v>110</v>
      </c>
      <c r="E277" s="59"/>
      <c r="F277" s="27">
        <f>SUM(E270:E276)</f>
        <v>2</v>
      </c>
    </row>
    <row r="278" spans="1:6" x14ac:dyDescent="0.25">
      <c r="A278" s="61">
        <v>35</v>
      </c>
      <c r="B278" s="62" t="s">
        <v>183</v>
      </c>
      <c r="C278" s="63">
        <v>13400</v>
      </c>
      <c r="D278" s="2" t="s">
        <v>103</v>
      </c>
      <c r="E278" s="3" t="s">
        <v>149</v>
      </c>
      <c r="F278" s="33"/>
    </row>
    <row r="279" spans="1:6" x14ac:dyDescent="0.25">
      <c r="A279" s="61"/>
      <c r="B279" s="62"/>
      <c r="C279" s="63"/>
      <c r="D279" s="2" t="s">
        <v>104</v>
      </c>
      <c r="E279" s="3">
        <v>77</v>
      </c>
      <c r="F279" s="34"/>
    </row>
    <row r="280" spans="1:6" x14ac:dyDescent="0.25">
      <c r="A280" s="61"/>
      <c r="B280" s="62"/>
      <c r="C280" s="63"/>
      <c r="D280" s="2" t="s">
        <v>105</v>
      </c>
      <c r="E280" s="3">
        <v>1</v>
      </c>
      <c r="F280" s="34"/>
    </row>
    <row r="281" spans="1:6" x14ac:dyDescent="0.25">
      <c r="A281" s="61"/>
      <c r="B281" s="62"/>
      <c r="C281" s="63"/>
      <c r="D281" s="2" t="s">
        <v>106</v>
      </c>
      <c r="E281" s="3" t="s">
        <v>149</v>
      </c>
      <c r="F281" s="34"/>
    </row>
    <row r="282" spans="1:6" x14ac:dyDescent="0.25">
      <c r="A282" s="61"/>
      <c r="B282" s="62"/>
      <c r="C282" s="63"/>
      <c r="D282" s="2" t="s">
        <v>107</v>
      </c>
      <c r="E282" s="3" t="s">
        <v>149</v>
      </c>
      <c r="F282" s="34"/>
    </row>
    <row r="283" spans="1:6" x14ac:dyDescent="0.25">
      <c r="A283" s="61"/>
      <c r="B283" s="62"/>
      <c r="C283" s="63"/>
      <c r="D283" s="2" t="s">
        <v>108</v>
      </c>
      <c r="E283" s="3" t="s">
        <v>149</v>
      </c>
      <c r="F283" s="34"/>
    </row>
    <row r="284" spans="1:6" x14ac:dyDescent="0.25">
      <c r="A284" s="61"/>
      <c r="B284" s="62"/>
      <c r="C284" s="63"/>
      <c r="D284" s="2" t="s">
        <v>109</v>
      </c>
      <c r="E284" s="3">
        <v>1</v>
      </c>
      <c r="F284" s="35"/>
    </row>
    <row r="285" spans="1:6" x14ac:dyDescent="0.25">
      <c r="A285" s="61"/>
      <c r="B285" s="62"/>
      <c r="C285" s="63"/>
      <c r="D285" s="59" t="s">
        <v>110</v>
      </c>
      <c r="E285" s="59"/>
      <c r="F285" s="27">
        <f>SUM(E278:E284)</f>
        <v>79</v>
      </c>
    </row>
    <row r="286" spans="1:6" x14ac:dyDescent="0.25">
      <c r="A286" s="61">
        <v>36</v>
      </c>
      <c r="B286" s="62" t="s">
        <v>184</v>
      </c>
      <c r="C286" s="63">
        <v>36200</v>
      </c>
      <c r="D286" s="2" t="s">
        <v>103</v>
      </c>
      <c r="E286" s="3" t="s">
        <v>149</v>
      </c>
      <c r="F286" s="33"/>
    </row>
    <row r="287" spans="1:6" x14ac:dyDescent="0.25">
      <c r="A287" s="61"/>
      <c r="B287" s="62"/>
      <c r="C287" s="63"/>
      <c r="D287" s="2" t="s">
        <v>104</v>
      </c>
      <c r="E287" s="3" t="s">
        <v>149</v>
      </c>
      <c r="F287" s="34"/>
    </row>
    <row r="288" spans="1:6" x14ac:dyDescent="0.25">
      <c r="A288" s="61"/>
      <c r="B288" s="62"/>
      <c r="C288" s="63"/>
      <c r="D288" s="2" t="s">
        <v>105</v>
      </c>
      <c r="E288" s="3" t="s">
        <v>149</v>
      </c>
      <c r="F288" s="34"/>
    </row>
    <row r="289" spans="1:6" x14ac:dyDescent="0.25">
      <c r="A289" s="61"/>
      <c r="B289" s="62"/>
      <c r="C289" s="63"/>
      <c r="D289" s="2" t="s">
        <v>106</v>
      </c>
      <c r="E289" s="3" t="s">
        <v>149</v>
      </c>
      <c r="F289" s="34"/>
    </row>
    <row r="290" spans="1:6" x14ac:dyDescent="0.25">
      <c r="A290" s="61"/>
      <c r="B290" s="62"/>
      <c r="C290" s="63"/>
      <c r="D290" s="2" t="s">
        <v>107</v>
      </c>
      <c r="E290" s="3" t="s">
        <v>149</v>
      </c>
      <c r="F290" s="34"/>
    </row>
    <row r="291" spans="1:6" x14ac:dyDescent="0.25">
      <c r="A291" s="61"/>
      <c r="B291" s="62"/>
      <c r="C291" s="63"/>
      <c r="D291" s="2" t="s">
        <v>108</v>
      </c>
      <c r="E291" s="3" t="s">
        <v>149</v>
      </c>
      <c r="F291" s="34"/>
    </row>
    <row r="292" spans="1:6" x14ac:dyDescent="0.25">
      <c r="A292" s="61"/>
      <c r="B292" s="62"/>
      <c r="C292" s="63"/>
      <c r="D292" s="2" t="s">
        <v>109</v>
      </c>
      <c r="E292" s="3">
        <v>2</v>
      </c>
      <c r="F292" s="35"/>
    </row>
    <row r="293" spans="1:6" x14ac:dyDescent="0.25">
      <c r="A293" s="61"/>
      <c r="B293" s="62"/>
      <c r="C293" s="63"/>
      <c r="D293" s="59" t="s">
        <v>110</v>
      </c>
      <c r="E293" s="59"/>
      <c r="F293" s="27">
        <f>SUM(E286:E292)</f>
        <v>2</v>
      </c>
    </row>
    <row r="294" spans="1:6" x14ac:dyDescent="0.25">
      <c r="A294" s="61">
        <v>37</v>
      </c>
      <c r="B294" s="62" t="s">
        <v>185</v>
      </c>
      <c r="C294" s="63">
        <v>3100</v>
      </c>
      <c r="D294" s="2" t="s">
        <v>103</v>
      </c>
      <c r="E294" s="3" t="s">
        <v>149</v>
      </c>
      <c r="F294" s="33"/>
    </row>
    <row r="295" spans="1:6" x14ac:dyDescent="0.25">
      <c r="A295" s="61"/>
      <c r="B295" s="62"/>
      <c r="C295" s="63"/>
      <c r="D295" s="2" t="s">
        <v>104</v>
      </c>
      <c r="E295" s="3">
        <v>2</v>
      </c>
      <c r="F295" s="34"/>
    </row>
    <row r="296" spans="1:6" x14ac:dyDescent="0.25">
      <c r="A296" s="61"/>
      <c r="B296" s="62"/>
      <c r="C296" s="63"/>
      <c r="D296" s="2" t="s">
        <v>105</v>
      </c>
      <c r="E296" s="3">
        <v>2</v>
      </c>
      <c r="F296" s="34"/>
    </row>
    <row r="297" spans="1:6" x14ac:dyDescent="0.25">
      <c r="A297" s="61"/>
      <c r="B297" s="62"/>
      <c r="C297" s="63"/>
      <c r="D297" s="2" t="s">
        <v>106</v>
      </c>
      <c r="E297" s="3" t="s">
        <v>149</v>
      </c>
      <c r="F297" s="34"/>
    </row>
    <row r="298" spans="1:6" x14ac:dyDescent="0.25">
      <c r="A298" s="61"/>
      <c r="B298" s="62"/>
      <c r="C298" s="63"/>
      <c r="D298" s="2" t="s">
        <v>107</v>
      </c>
      <c r="E298" s="3">
        <v>1</v>
      </c>
      <c r="F298" s="34"/>
    </row>
    <row r="299" spans="1:6" x14ac:dyDescent="0.25">
      <c r="A299" s="61"/>
      <c r="B299" s="62"/>
      <c r="C299" s="63"/>
      <c r="D299" s="2" t="s">
        <v>108</v>
      </c>
      <c r="E299" s="3" t="s">
        <v>149</v>
      </c>
      <c r="F299" s="34"/>
    </row>
    <row r="300" spans="1:6" x14ac:dyDescent="0.25">
      <c r="A300" s="61"/>
      <c r="B300" s="62"/>
      <c r="C300" s="63"/>
      <c r="D300" s="2" t="s">
        <v>109</v>
      </c>
      <c r="E300" s="3">
        <v>2</v>
      </c>
      <c r="F300" s="35"/>
    </row>
    <row r="301" spans="1:6" x14ac:dyDescent="0.25">
      <c r="A301" s="61"/>
      <c r="B301" s="62"/>
      <c r="C301" s="63"/>
      <c r="D301" s="59" t="s">
        <v>110</v>
      </c>
      <c r="E301" s="59"/>
      <c r="F301" s="27">
        <f>SUM(E294:E300)</f>
        <v>7</v>
      </c>
    </row>
    <row r="302" spans="1:6" x14ac:dyDescent="0.25">
      <c r="A302" s="61">
        <v>38</v>
      </c>
      <c r="B302" s="62" t="s">
        <v>186</v>
      </c>
      <c r="C302" s="63">
        <v>1600</v>
      </c>
      <c r="D302" s="2" t="s">
        <v>103</v>
      </c>
      <c r="E302" s="3" t="s">
        <v>149</v>
      </c>
      <c r="F302" s="33"/>
    </row>
    <row r="303" spans="1:6" x14ac:dyDescent="0.25">
      <c r="A303" s="61"/>
      <c r="B303" s="62"/>
      <c r="C303" s="63"/>
      <c r="D303" s="2" t="s">
        <v>104</v>
      </c>
      <c r="E303" s="3" t="s">
        <v>149</v>
      </c>
      <c r="F303" s="34"/>
    </row>
    <row r="304" spans="1:6" x14ac:dyDescent="0.25">
      <c r="A304" s="61"/>
      <c r="B304" s="62"/>
      <c r="C304" s="63"/>
      <c r="D304" s="2" t="s">
        <v>105</v>
      </c>
      <c r="E304" s="3" t="s">
        <v>149</v>
      </c>
      <c r="F304" s="34"/>
    </row>
    <row r="305" spans="1:6" x14ac:dyDescent="0.25">
      <c r="A305" s="61"/>
      <c r="B305" s="62"/>
      <c r="C305" s="63"/>
      <c r="D305" s="2" t="s">
        <v>106</v>
      </c>
      <c r="E305" s="3" t="s">
        <v>149</v>
      </c>
      <c r="F305" s="34"/>
    </row>
    <row r="306" spans="1:6" x14ac:dyDescent="0.25">
      <c r="A306" s="61"/>
      <c r="B306" s="62"/>
      <c r="C306" s="63"/>
      <c r="D306" s="2" t="s">
        <v>107</v>
      </c>
      <c r="E306" s="3">
        <v>1</v>
      </c>
      <c r="F306" s="34"/>
    </row>
    <row r="307" spans="1:6" x14ac:dyDescent="0.25">
      <c r="A307" s="61"/>
      <c r="B307" s="62"/>
      <c r="C307" s="63"/>
      <c r="D307" s="2" t="s">
        <v>108</v>
      </c>
      <c r="E307" s="3" t="s">
        <v>149</v>
      </c>
      <c r="F307" s="34"/>
    </row>
    <row r="308" spans="1:6" x14ac:dyDescent="0.25">
      <c r="A308" s="61"/>
      <c r="B308" s="62"/>
      <c r="C308" s="63"/>
      <c r="D308" s="2" t="s">
        <v>109</v>
      </c>
      <c r="E308" s="3">
        <v>1</v>
      </c>
      <c r="F308" s="35"/>
    </row>
    <row r="309" spans="1:6" x14ac:dyDescent="0.25">
      <c r="A309" s="61"/>
      <c r="B309" s="62"/>
      <c r="C309" s="63"/>
      <c r="D309" s="59" t="s">
        <v>110</v>
      </c>
      <c r="E309" s="59"/>
      <c r="F309" s="27">
        <f>SUM(E302:E308)</f>
        <v>2</v>
      </c>
    </row>
    <row r="310" spans="1:6" x14ac:dyDescent="0.25">
      <c r="A310" s="61">
        <v>39</v>
      </c>
      <c r="B310" s="62" t="s">
        <v>187</v>
      </c>
      <c r="C310" s="63">
        <v>6500</v>
      </c>
      <c r="D310" s="2" t="s">
        <v>103</v>
      </c>
      <c r="E310" s="3" t="s">
        <v>149</v>
      </c>
      <c r="F310" s="33"/>
    </row>
    <row r="311" spans="1:6" x14ac:dyDescent="0.25">
      <c r="A311" s="61"/>
      <c r="B311" s="62"/>
      <c r="C311" s="63"/>
      <c r="D311" s="2" t="s">
        <v>104</v>
      </c>
      <c r="E311" s="3" t="s">
        <v>149</v>
      </c>
      <c r="F311" s="34"/>
    </row>
    <row r="312" spans="1:6" x14ac:dyDescent="0.25">
      <c r="A312" s="61"/>
      <c r="B312" s="62"/>
      <c r="C312" s="63"/>
      <c r="D312" s="2" t="s">
        <v>105</v>
      </c>
      <c r="E312" s="3" t="s">
        <v>149</v>
      </c>
      <c r="F312" s="34"/>
    </row>
    <row r="313" spans="1:6" x14ac:dyDescent="0.25">
      <c r="A313" s="61"/>
      <c r="B313" s="62"/>
      <c r="C313" s="63"/>
      <c r="D313" s="2" t="s">
        <v>106</v>
      </c>
      <c r="E313" s="3" t="s">
        <v>149</v>
      </c>
      <c r="F313" s="34"/>
    </row>
    <row r="314" spans="1:6" x14ac:dyDescent="0.25">
      <c r="A314" s="61"/>
      <c r="B314" s="62"/>
      <c r="C314" s="63"/>
      <c r="D314" s="2" t="s">
        <v>107</v>
      </c>
      <c r="E314" s="3" t="s">
        <v>149</v>
      </c>
      <c r="F314" s="34"/>
    </row>
    <row r="315" spans="1:6" x14ac:dyDescent="0.25">
      <c r="A315" s="61"/>
      <c r="B315" s="62"/>
      <c r="C315" s="63"/>
      <c r="D315" s="2" t="s">
        <v>108</v>
      </c>
      <c r="E315" s="3" t="s">
        <v>149</v>
      </c>
      <c r="F315" s="34"/>
    </row>
    <row r="316" spans="1:6" x14ac:dyDescent="0.25">
      <c r="A316" s="61"/>
      <c r="B316" s="62"/>
      <c r="C316" s="63"/>
      <c r="D316" s="2" t="s">
        <v>109</v>
      </c>
      <c r="E316" s="3" t="s">
        <v>149</v>
      </c>
      <c r="F316" s="35"/>
    </row>
    <row r="317" spans="1:6" x14ac:dyDescent="0.25">
      <c r="A317" s="61"/>
      <c r="B317" s="62"/>
      <c r="C317" s="63"/>
      <c r="D317" s="59" t="s">
        <v>110</v>
      </c>
      <c r="E317" s="59"/>
      <c r="F317" s="27">
        <f>SUM(E310:E316)</f>
        <v>0</v>
      </c>
    </row>
    <row r="318" spans="1:6" x14ac:dyDescent="0.25">
      <c r="A318" s="61">
        <v>40</v>
      </c>
      <c r="B318" s="62" t="s">
        <v>188</v>
      </c>
      <c r="C318" s="63">
        <v>3000</v>
      </c>
      <c r="D318" s="2" t="s">
        <v>103</v>
      </c>
      <c r="E318" s="3" t="s">
        <v>149</v>
      </c>
      <c r="F318" s="33"/>
    </row>
    <row r="319" spans="1:6" x14ac:dyDescent="0.25">
      <c r="A319" s="61"/>
      <c r="B319" s="62"/>
      <c r="C319" s="63"/>
      <c r="D319" s="2" t="s">
        <v>104</v>
      </c>
      <c r="E319" s="3">
        <v>42</v>
      </c>
      <c r="F319" s="34"/>
    </row>
    <row r="320" spans="1:6" x14ac:dyDescent="0.25">
      <c r="A320" s="61"/>
      <c r="B320" s="62"/>
      <c r="C320" s="63"/>
      <c r="D320" s="2" t="s">
        <v>105</v>
      </c>
      <c r="E320" s="3" t="s">
        <v>149</v>
      </c>
      <c r="F320" s="34"/>
    </row>
    <row r="321" spans="1:6" x14ac:dyDescent="0.25">
      <c r="A321" s="61"/>
      <c r="B321" s="62"/>
      <c r="C321" s="63"/>
      <c r="D321" s="2" t="s">
        <v>106</v>
      </c>
      <c r="E321" s="3">
        <v>5</v>
      </c>
      <c r="F321" s="34"/>
    </row>
    <row r="322" spans="1:6" x14ac:dyDescent="0.25">
      <c r="A322" s="61"/>
      <c r="B322" s="62"/>
      <c r="C322" s="63"/>
      <c r="D322" s="2" t="s">
        <v>107</v>
      </c>
      <c r="E322" s="3">
        <v>2</v>
      </c>
      <c r="F322" s="34"/>
    </row>
    <row r="323" spans="1:6" x14ac:dyDescent="0.25">
      <c r="A323" s="61"/>
      <c r="B323" s="62"/>
      <c r="C323" s="63"/>
      <c r="D323" s="2" t="s">
        <v>108</v>
      </c>
      <c r="E323" s="3" t="s">
        <v>149</v>
      </c>
      <c r="F323" s="34"/>
    </row>
    <row r="324" spans="1:6" x14ac:dyDescent="0.25">
      <c r="A324" s="61"/>
      <c r="B324" s="62"/>
      <c r="C324" s="63"/>
      <c r="D324" s="2" t="s">
        <v>109</v>
      </c>
      <c r="E324" s="3" t="s">
        <v>149</v>
      </c>
      <c r="F324" s="35"/>
    </row>
    <row r="325" spans="1:6" x14ac:dyDescent="0.25">
      <c r="A325" s="61"/>
      <c r="B325" s="62"/>
      <c r="C325" s="63"/>
      <c r="D325" s="59" t="s">
        <v>110</v>
      </c>
      <c r="E325" s="59"/>
      <c r="F325" s="27">
        <f>SUM(E318:E324)</f>
        <v>49</v>
      </c>
    </row>
    <row r="326" spans="1:6" x14ac:dyDescent="0.25">
      <c r="A326" s="61">
        <v>41</v>
      </c>
      <c r="B326" s="62" t="s">
        <v>189</v>
      </c>
      <c r="C326" s="63">
        <v>2200</v>
      </c>
      <c r="D326" s="2" t="s">
        <v>103</v>
      </c>
      <c r="E326" s="3" t="s">
        <v>149</v>
      </c>
      <c r="F326" s="33"/>
    </row>
    <row r="327" spans="1:6" x14ac:dyDescent="0.25">
      <c r="A327" s="61"/>
      <c r="B327" s="62"/>
      <c r="C327" s="63"/>
      <c r="D327" s="2" t="s">
        <v>104</v>
      </c>
      <c r="E327" s="3">
        <v>20</v>
      </c>
      <c r="F327" s="34"/>
    </row>
    <row r="328" spans="1:6" x14ac:dyDescent="0.25">
      <c r="A328" s="61"/>
      <c r="B328" s="62"/>
      <c r="C328" s="63"/>
      <c r="D328" s="2" t="s">
        <v>105</v>
      </c>
      <c r="E328" s="3">
        <v>1</v>
      </c>
      <c r="F328" s="34"/>
    </row>
    <row r="329" spans="1:6" x14ac:dyDescent="0.25">
      <c r="A329" s="61"/>
      <c r="B329" s="62"/>
      <c r="C329" s="63"/>
      <c r="D329" s="2" t="s">
        <v>106</v>
      </c>
      <c r="E329" s="3">
        <v>1</v>
      </c>
      <c r="F329" s="34"/>
    </row>
    <row r="330" spans="1:6" x14ac:dyDescent="0.25">
      <c r="A330" s="61"/>
      <c r="B330" s="62"/>
      <c r="C330" s="63"/>
      <c r="D330" s="2" t="s">
        <v>107</v>
      </c>
      <c r="E330" s="3">
        <v>3</v>
      </c>
      <c r="F330" s="34"/>
    </row>
    <row r="331" spans="1:6" x14ac:dyDescent="0.25">
      <c r="A331" s="61"/>
      <c r="B331" s="62"/>
      <c r="C331" s="63"/>
      <c r="D331" s="2" t="s">
        <v>108</v>
      </c>
      <c r="E331" s="3" t="s">
        <v>149</v>
      </c>
      <c r="F331" s="34"/>
    </row>
    <row r="332" spans="1:6" x14ac:dyDescent="0.25">
      <c r="A332" s="61"/>
      <c r="B332" s="62"/>
      <c r="C332" s="63"/>
      <c r="D332" s="2" t="s">
        <v>109</v>
      </c>
      <c r="E332" s="3" t="s">
        <v>149</v>
      </c>
      <c r="F332" s="35"/>
    </row>
    <row r="333" spans="1:6" x14ac:dyDescent="0.25">
      <c r="A333" s="61"/>
      <c r="B333" s="62"/>
      <c r="C333" s="63"/>
      <c r="D333" s="59" t="s">
        <v>110</v>
      </c>
      <c r="E333" s="59"/>
      <c r="F333" s="27">
        <f>SUM(E326:E332)</f>
        <v>25</v>
      </c>
    </row>
    <row r="334" spans="1:6" x14ac:dyDescent="0.25">
      <c r="A334" s="61">
        <v>42</v>
      </c>
      <c r="B334" s="62" t="s">
        <v>190</v>
      </c>
      <c r="C334" s="63">
        <v>6500</v>
      </c>
      <c r="D334" s="2" t="s">
        <v>103</v>
      </c>
      <c r="E334" s="3" t="s">
        <v>149</v>
      </c>
      <c r="F334" s="33"/>
    </row>
    <row r="335" spans="1:6" x14ac:dyDescent="0.25">
      <c r="A335" s="61"/>
      <c r="B335" s="62"/>
      <c r="C335" s="63"/>
      <c r="D335" s="2" t="s">
        <v>104</v>
      </c>
      <c r="E335" s="3" t="s">
        <v>149</v>
      </c>
      <c r="F335" s="34"/>
    </row>
    <row r="336" spans="1:6" x14ac:dyDescent="0.25">
      <c r="A336" s="61"/>
      <c r="B336" s="62"/>
      <c r="C336" s="63"/>
      <c r="D336" s="2" t="s">
        <v>105</v>
      </c>
      <c r="E336" s="3" t="s">
        <v>149</v>
      </c>
      <c r="F336" s="34"/>
    </row>
    <row r="337" spans="1:6" x14ac:dyDescent="0.25">
      <c r="A337" s="61"/>
      <c r="B337" s="62"/>
      <c r="C337" s="63"/>
      <c r="D337" s="2" t="s">
        <v>106</v>
      </c>
      <c r="E337" s="3">
        <v>1</v>
      </c>
      <c r="F337" s="34"/>
    </row>
    <row r="338" spans="1:6" x14ac:dyDescent="0.25">
      <c r="A338" s="61"/>
      <c r="B338" s="62"/>
      <c r="C338" s="63"/>
      <c r="D338" s="2" t="s">
        <v>107</v>
      </c>
      <c r="E338" s="3" t="s">
        <v>149</v>
      </c>
      <c r="F338" s="34"/>
    </row>
    <row r="339" spans="1:6" x14ac:dyDescent="0.25">
      <c r="A339" s="61"/>
      <c r="B339" s="62"/>
      <c r="C339" s="63"/>
      <c r="D339" s="2" t="s">
        <v>108</v>
      </c>
      <c r="E339" s="3" t="s">
        <v>149</v>
      </c>
      <c r="F339" s="34"/>
    </row>
    <row r="340" spans="1:6" x14ac:dyDescent="0.25">
      <c r="A340" s="61"/>
      <c r="B340" s="62"/>
      <c r="C340" s="63"/>
      <c r="D340" s="2" t="s">
        <v>109</v>
      </c>
      <c r="E340" s="3" t="s">
        <v>149</v>
      </c>
      <c r="F340" s="35"/>
    </row>
    <row r="341" spans="1:6" x14ac:dyDescent="0.25">
      <c r="A341" s="61"/>
      <c r="B341" s="62"/>
      <c r="C341" s="63"/>
      <c r="D341" s="59" t="s">
        <v>110</v>
      </c>
      <c r="E341" s="59"/>
      <c r="F341" s="27">
        <f>SUM(E334:E340)</f>
        <v>1</v>
      </c>
    </row>
    <row r="342" spans="1:6" x14ac:dyDescent="0.25">
      <c r="A342" s="61">
        <v>43</v>
      </c>
      <c r="B342" s="62" t="s">
        <v>191</v>
      </c>
      <c r="C342" s="63">
        <v>5600</v>
      </c>
      <c r="D342" s="2" t="s">
        <v>103</v>
      </c>
      <c r="E342" s="3" t="s">
        <v>149</v>
      </c>
      <c r="F342" s="33"/>
    </row>
    <row r="343" spans="1:6" x14ac:dyDescent="0.25">
      <c r="A343" s="61"/>
      <c r="B343" s="62"/>
      <c r="C343" s="63"/>
      <c r="D343" s="2" t="s">
        <v>104</v>
      </c>
      <c r="E343" s="3">
        <v>2</v>
      </c>
      <c r="F343" s="34"/>
    </row>
    <row r="344" spans="1:6" x14ac:dyDescent="0.25">
      <c r="A344" s="61"/>
      <c r="B344" s="62"/>
      <c r="C344" s="63"/>
      <c r="D344" s="2" t="s">
        <v>105</v>
      </c>
      <c r="E344" s="3">
        <v>1</v>
      </c>
      <c r="F344" s="34"/>
    </row>
    <row r="345" spans="1:6" x14ac:dyDescent="0.25">
      <c r="A345" s="61"/>
      <c r="B345" s="62"/>
      <c r="C345" s="63"/>
      <c r="D345" s="2" t="s">
        <v>106</v>
      </c>
      <c r="E345" s="3">
        <v>2</v>
      </c>
      <c r="F345" s="34"/>
    </row>
    <row r="346" spans="1:6" x14ac:dyDescent="0.25">
      <c r="A346" s="61"/>
      <c r="B346" s="62"/>
      <c r="C346" s="63"/>
      <c r="D346" s="2" t="s">
        <v>107</v>
      </c>
      <c r="E346" s="3">
        <v>3</v>
      </c>
      <c r="F346" s="34"/>
    </row>
    <row r="347" spans="1:6" x14ac:dyDescent="0.25">
      <c r="A347" s="61"/>
      <c r="B347" s="62"/>
      <c r="C347" s="63"/>
      <c r="D347" s="2" t="s">
        <v>108</v>
      </c>
      <c r="E347" s="3" t="s">
        <v>149</v>
      </c>
      <c r="F347" s="34"/>
    </row>
    <row r="348" spans="1:6" x14ac:dyDescent="0.25">
      <c r="A348" s="61"/>
      <c r="B348" s="62"/>
      <c r="C348" s="63"/>
      <c r="D348" s="2" t="s">
        <v>109</v>
      </c>
      <c r="E348" s="3" t="s">
        <v>149</v>
      </c>
      <c r="F348" s="35"/>
    </row>
    <row r="349" spans="1:6" x14ac:dyDescent="0.25">
      <c r="A349" s="61"/>
      <c r="B349" s="62"/>
      <c r="C349" s="63"/>
      <c r="D349" s="59" t="s">
        <v>110</v>
      </c>
      <c r="E349" s="59"/>
      <c r="F349" s="27">
        <f>SUM(E342:E348)</f>
        <v>8</v>
      </c>
    </row>
    <row r="350" spans="1:6" x14ac:dyDescent="0.25">
      <c r="A350" s="61">
        <v>44</v>
      </c>
      <c r="B350" s="62" t="s">
        <v>192</v>
      </c>
      <c r="C350" s="63">
        <v>3600</v>
      </c>
      <c r="D350" s="2" t="s">
        <v>103</v>
      </c>
      <c r="E350" s="3" t="s">
        <v>149</v>
      </c>
      <c r="F350" s="33"/>
    </row>
    <row r="351" spans="1:6" x14ac:dyDescent="0.25">
      <c r="A351" s="61"/>
      <c r="B351" s="62"/>
      <c r="C351" s="63"/>
      <c r="D351" s="2" t="s">
        <v>104</v>
      </c>
      <c r="E351" s="3" t="s">
        <v>149</v>
      </c>
      <c r="F351" s="34"/>
    </row>
    <row r="352" spans="1:6" x14ac:dyDescent="0.25">
      <c r="A352" s="61"/>
      <c r="B352" s="62"/>
      <c r="C352" s="63"/>
      <c r="D352" s="2" t="s">
        <v>105</v>
      </c>
      <c r="E352" s="3" t="s">
        <v>149</v>
      </c>
      <c r="F352" s="34"/>
    </row>
    <row r="353" spans="1:6" x14ac:dyDescent="0.25">
      <c r="A353" s="61"/>
      <c r="B353" s="62"/>
      <c r="C353" s="63"/>
      <c r="D353" s="2" t="s">
        <v>106</v>
      </c>
      <c r="E353" s="3" t="s">
        <v>149</v>
      </c>
      <c r="F353" s="34"/>
    </row>
    <row r="354" spans="1:6" x14ac:dyDescent="0.25">
      <c r="A354" s="61"/>
      <c r="B354" s="62"/>
      <c r="C354" s="63"/>
      <c r="D354" s="2" t="s">
        <v>107</v>
      </c>
      <c r="E354" s="3" t="s">
        <v>149</v>
      </c>
      <c r="F354" s="34"/>
    </row>
    <row r="355" spans="1:6" x14ac:dyDescent="0.25">
      <c r="A355" s="61"/>
      <c r="B355" s="62"/>
      <c r="C355" s="63"/>
      <c r="D355" s="2" t="s">
        <v>108</v>
      </c>
      <c r="E355" s="3" t="s">
        <v>149</v>
      </c>
      <c r="F355" s="34"/>
    </row>
    <row r="356" spans="1:6" x14ac:dyDescent="0.25">
      <c r="A356" s="61"/>
      <c r="B356" s="62"/>
      <c r="C356" s="63"/>
      <c r="D356" s="2" t="s">
        <v>109</v>
      </c>
      <c r="E356" s="3" t="s">
        <v>149</v>
      </c>
      <c r="F356" s="35"/>
    </row>
    <row r="357" spans="1:6" x14ac:dyDescent="0.25">
      <c r="A357" s="61"/>
      <c r="B357" s="62"/>
      <c r="C357" s="63"/>
      <c r="D357" s="59" t="s">
        <v>110</v>
      </c>
      <c r="E357" s="59"/>
      <c r="F357" s="27">
        <f>SUM(E350:E356)</f>
        <v>0</v>
      </c>
    </row>
    <row r="358" spans="1:6" x14ac:dyDescent="0.25">
      <c r="A358" s="61">
        <v>45</v>
      </c>
      <c r="B358" s="62" t="s">
        <v>193</v>
      </c>
      <c r="C358" s="63">
        <v>10000</v>
      </c>
      <c r="D358" s="2" t="s">
        <v>103</v>
      </c>
      <c r="E358" s="3" t="s">
        <v>149</v>
      </c>
      <c r="F358" s="33"/>
    </row>
    <row r="359" spans="1:6" x14ac:dyDescent="0.25">
      <c r="A359" s="61"/>
      <c r="B359" s="62"/>
      <c r="C359" s="63"/>
      <c r="D359" s="2" t="s">
        <v>104</v>
      </c>
      <c r="E359" s="3">
        <v>16</v>
      </c>
      <c r="F359" s="34"/>
    </row>
    <row r="360" spans="1:6" x14ac:dyDescent="0.25">
      <c r="A360" s="61"/>
      <c r="B360" s="62"/>
      <c r="C360" s="63"/>
      <c r="D360" s="2" t="s">
        <v>105</v>
      </c>
      <c r="E360" s="3" t="s">
        <v>149</v>
      </c>
      <c r="F360" s="34"/>
    </row>
    <row r="361" spans="1:6" x14ac:dyDescent="0.25">
      <c r="A361" s="61"/>
      <c r="B361" s="62"/>
      <c r="C361" s="63"/>
      <c r="D361" s="2" t="s">
        <v>106</v>
      </c>
      <c r="E361" s="3" t="s">
        <v>149</v>
      </c>
      <c r="F361" s="34"/>
    </row>
    <row r="362" spans="1:6" x14ac:dyDescent="0.25">
      <c r="A362" s="61"/>
      <c r="B362" s="62"/>
      <c r="C362" s="63"/>
      <c r="D362" s="2" t="s">
        <v>107</v>
      </c>
      <c r="E362" s="3">
        <v>2</v>
      </c>
      <c r="F362" s="34"/>
    </row>
    <row r="363" spans="1:6" x14ac:dyDescent="0.25">
      <c r="A363" s="61"/>
      <c r="B363" s="62"/>
      <c r="C363" s="63"/>
      <c r="D363" s="2" t="s">
        <v>108</v>
      </c>
      <c r="E363" s="3" t="s">
        <v>149</v>
      </c>
      <c r="F363" s="34"/>
    </row>
    <row r="364" spans="1:6" x14ac:dyDescent="0.25">
      <c r="A364" s="61"/>
      <c r="B364" s="62"/>
      <c r="C364" s="63"/>
      <c r="D364" s="2" t="s">
        <v>109</v>
      </c>
      <c r="E364" s="3" t="s">
        <v>149</v>
      </c>
      <c r="F364" s="35"/>
    </row>
    <row r="365" spans="1:6" x14ac:dyDescent="0.25">
      <c r="A365" s="61"/>
      <c r="B365" s="62"/>
      <c r="C365" s="63"/>
      <c r="D365" s="59" t="s">
        <v>110</v>
      </c>
      <c r="E365" s="59"/>
      <c r="F365" s="27">
        <f>SUM(E358:E364)</f>
        <v>18</v>
      </c>
    </row>
    <row r="366" spans="1:6" x14ac:dyDescent="0.25">
      <c r="A366" s="61">
        <v>46</v>
      </c>
      <c r="B366" s="62" t="s">
        <v>194</v>
      </c>
      <c r="C366" s="63">
        <v>4700</v>
      </c>
      <c r="D366" s="2" t="s">
        <v>103</v>
      </c>
      <c r="E366" s="3" t="s">
        <v>149</v>
      </c>
      <c r="F366" s="33"/>
    </row>
    <row r="367" spans="1:6" x14ac:dyDescent="0.25">
      <c r="A367" s="61"/>
      <c r="B367" s="62"/>
      <c r="C367" s="63"/>
      <c r="D367" s="2" t="s">
        <v>104</v>
      </c>
      <c r="E367" s="3" t="s">
        <v>149</v>
      </c>
      <c r="F367" s="34"/>
    </row>
    <row r="368" spans="1:6" x14ac:dyDescent="0.25">
      <c r="A368" s="61"/>
      <c r="B368" s="62"/>
      <c r="C368" s="63"/>
      <c r="D368" s="2" t="s">
        <v>105</v>
      </c>
      <c r="E368" s="3" t="s">
        <v>149</v>
      </c>
      <c r="F368" s="34"/>
    </row>
    <row r="369" spans="1:6" x14ac:dyDescent="0.25">
      <c r="A369" s="61"/>
      <c r="B369" s="62"/>
      <c r="C369" s="63"/>
      <c r="D369" s="2" t="s">
        <v>106</v>
      </c>
      <c r="E369" s="3">
        <v>1</v>
      </c>
      <c r="F369" s="34"/>
    </row>
    <row r="370" spans="1:6" x14ac:dyDescent="0.25">
      <c r="A370" s="61"/>
      <c r="B370" s="62"/>
      <c r="C370" s="63"/>
      <c r="D370" s="2" t="s">
        <v>107</v>
      </c>
      <c r="E370" s="3" t="s">
        <v>149</v>
      </c>
      <c r="F370" s="34"/>
    </row>
    <row r="371" spans="1:6" x14ac:dyDescent="0.25">
      <c r="A371" s="61"/>
      <c r="B371" s="62"/>
      <c r="C371" s="63"/>
      <c r="D371" s="2" t="s">
        <v>108</v>
      </c>
      <c r="E371" s="3" t="s">
        <v>149</v>
      </c>
      <c r="F371" s="34"/>
    </row>
    <row r="372" spans="1:6" x14ac:dyDescent="0.25">
      <c r="A372" s="61"/>
      <c r="B372" s="62"/>
      <c r="C372" s="63"/>
      <c r="D372" s="2" t="s">
        <v>109</v>
      </c>
      <c r="E372" s="3">
        <v>3</v>
      </c>
      <c r="F372" s="35"/>
    </row>
    <row r="373" spans="1:6" x14ac:dyDescent="0.25">
      <c r="A373" s="61"/>
      <c r="B373" s="62"/>
      <c r="C373" s="63"/>
      <c r="D373" s="59" t="s">
        <v>110</v>
      </c>
      <c r="E373" s="59"/>
      <c r="F373" s="27">
        <f>SUM(E366:E372)</f>
        <v>4</v>
      </c>
    </row>
    <row r="374" spans="1:6" x14ac:dyDescent="0.25">
      <c r="A374" s="61">
        <v>47</v>
      </c>
      <c r="B374" s="62" t="s">
        <v>195</v>
      </c>
      <c r="C374" s="63">
        <v>3100</v>
      </c>
      <c r="D374" s="2" t="s">
        <v>103</v>
      </c>
      <c r="E374" s="3" t="s">
        <v>149</v>
      </c>
      <c r="F374" s="33"/>
    </row>
    <row r="375" spans="1:6" x14ac:dyDescent="0.25">
      <c r="A375" s="61"/>
      <c r="B375" s="62"/>
      <c r="C375" s="63"/>
      <c r="D375" s="2" t="s">
        <v>104</v>
      </c>
      <c r="E375" s="3" t="s">
        <v>149</v>
      </c>
      <c r="F375" s="34"/>
    </row>
    <row r="376" spans="1:6" x14ac:dyDescent="0.25">
      <c r="A376" s="61"/>
      <c r="B376" s="62"/>
      <c r="C376" s="63"/>
      <c r="D376" s="2" t="s">
        <v>105</v>
      </c>
      <c r="E376" s="3" t="s">
        <v>149</v>
      </c>
      <c r="F376" s="34"/>
    </row>
    <row r="377" spans="1:6" x14ac:dyDescent="0.25">
      <c r="A377" s="61"/>
      <c r="B377" s="62"/>
      <c r="C377" s="63"/>
      <c r="D377" s="2" t="s">
        <v>106</v>
      </c>
      <c r="E377" s="3" t="s">
        <v>149</v>
      </c>
      <c r="F377" s="34"/>
    </row>
    <row r="378" spans="1:6" x14ac:dyDescent="0.25">
      <c r="A378" s="61"/>
      <c r="B378" s="62"/>
      <c r="C378" s="63"/>
      <c r="D378" s="2" t="s">
        <v>107</v>
      </c>
      <c r="E378" s="3" t="s">
        <v>149</v>
      </c>
      <c r="F378" s="34"/>
    </row>
    <row r="379" spans="1:6" x14ac:dyDescent="0.25">
      <c r="A379" s="61"/>
      <c r="B379" s="62"/>
      <c r="C379" s="63"/>
      <c r="D379" s="2" t="s">
        <v>108</v>
      </c>
      <c r="E379" s="3" t="s">
        <v>149</v>
      </c>
      <c r="F379" s="34"/>
    </row>
    <row r="380" spans="1:6" x14ac:dyDescent="0.25">
      <c r="A380" s="61"/>
      <c r="B380" s="62"/>
      <c r="C380" s="63"/>
      <c r="D380" s="2" t="s">
        <v>109</v>
      </c>
      <c r="E380" s="3" t="s">
        <v>149</v>
      </c>
      <c r="F380" s="35"/>
    </row>
    <row r="381" spans="1:6" x14ac:dyDescent="0.25">
      <c r="A381" s="61"/>
      <c r="B381" s="62"/>
      <c r="C381" s="63"/>
      <c r="D381" s="59" t="s">
        <v>110</v>
      </c>
      <c r="E381" s="59"/>
      <c r="F381" s="27">
        <f>SUM(E374:E380)</f>
        <v>0</v>
      </c>
    </row>
    <row r="382" spans="1:6" x14ac:dyDescent="0.25">
      <c r="A382" s="61">
        <v>48</v>
      </c>
      <c r="B382" s="62" t="s">
        <v>196</v>
      </c>
      <c r="C382" s="63">
        <v>3700</v>
      </c>
      <c r="D382" s="2" t="s">
        <v>103</v>
      </c>
      <c r="E382" s="3" t="s">
        <v>149</v>
      </c>
      <c r="F382" s="33"/>
    </row>
    <row r="383" spans="1:6" x14ac:dyDescent="0.25">
      <c r="A383" s="61"/>
      <c r="B383" s="62"/>
      <c r="C383" s="63"/>
      <c r="D383" s="2" t="s">
        <v>104</v>
      </c>
      <c r="E383" s="3" t="s">
        <v>149</v>
      </c>
      <c r="F383" s="34"/>
    </row>
    <row r="384" spans="1:6" x14ac:dyDescent="0.25">
      <c r="A384" s="61"/>
      <c r="B384" s="62"/>
      <c r="C384" s="63"/>
      <c r="D384" s="2" t="s">
        <v>105</v>
      </c>
      <c r="E384" s="3" t="s">
        <v>149</v>
      </c>
      <c r="F384" s="34"/>
    </row>
    <row r="385" spans="1:6" x14ac:dyDescent="0.25">
      <c r="A385" s="61"/>
      <c r="B385" s="62"/>
      <c r="C385" s="63"/>
      <c r="D385" s="2" t="s">
        <v>106</v>
      </c>
      <c r="E385" s="3" t="s">
        <v>149</v>
      </c>
      <c r="F385" s="34"/>
    </row>
    <row r="386" spans="1:6" x14ac:dyDescent="0.25">
      <c r="A386" s="61"/>
      <c r="B386" s="62"/>
      <c r="C386" s="63"/>
      <c r="D386" s="2" t="s">
        <v>107</v>
      </c>
      <c r="E386" s="3" t="s">
        <v>149</v>
      </c>
      <c r="F386" s="34"/>
    </row>
    <row r="387" spans="1:6" x14ac:dyDescent="0.25">
      <c r="A387" s="61"/>
      <c r="B387" s="62"/>
      <c r="C387" s="63"/>
      <c r="D387" s="2" t="s">
        <v>108</v>
      </c>
      <c r="E387" s="3" t="s">
        <v>149</v>
      </c>
      <c r="F387" s="34"/>
    </row>
    <row r="388" spans="1:6" x14ac:dyDescent="0.25">
      <c r="A388" s="61"/>
      <c r="B388" s="62"/>
      <c r="C388" s="63"/>
      <c r="D388" s="2" t="s">
        <v>109</v>
      </c>
      <c r="E388" s="3" t="s">
        <v>149</v>
      </c>
      <c r="F388" s="35"/>
    </row>
    <row r="389" spans="1:6" x14ac:dyDescent="0.25">
      <c r="A389" s="61"/>
      <c r="B389" s="62"/>
      <c r="C389" s="63"/>
      <c r="D389" s="59" t="s">
        <v>110</v>
      </c>
      <c r="E389" s="59"/>
      <c r="F389" s="27">
        <f>SUM(E382:E388)</f>
        <v>0</v>
      </c>
    </row>
    <row r="390" spans="1:6" x14ac:dyDescent="0.25">
      <c r="A390" s="61">
        <v>49</v>
      </c>
      <c r="B390" s="62" t="s">
        <v>197</v>
      </c>
      <c r="C390" s="63">
        <v>3600</v>
      </c>
      <c r="D390" s="2" t="s">
        <v>103</v>
      </c>
      <c r="E390" s="3" t="s">
        <v>149</v>
      </c>
      <c r="F390" s="33"/>
    </row>
    <row r="391" spans="1:6" x14ac:dyDescent="0.25">
      <c r="A391" s="61"/>
      <c r="B391" s="62"/>
      <c r="C391" s="63"/>
      <c r="D391" s="2" t="s">
        <v>104</v>
      </c>
      <c r="E391" s="3">
        <v>6</v>
      </c>
      <c r="F391" s="34"/>
    </row>
    <row r="392" spans="1:6" x14ac:dyDescent="0.25">
      <c r="A392" s="61"/>
      <c r="B392" s="62"/>
      <c r="C392" s="63"/>
      <c r="D392" s="2" t="s">
        <v>105</v>
      </c>
      <c r="E392" s="3">
        <v>2</v>
      </c>
      <c r="F392" s="34"/>
    </row>
    <row r="393" spans="1:6" x14ac:dyDescent="0.25">
      <c r="A393" s="61"/>
      <c r="B393" s="62"/>
      <c r="C393" s="63"/>
      <c r="D393" s="2" t="s">
        <v>106</v>
      </c>
      <c r="E393" s="3">
        <v>7</v>
      </c>
      <c r="F393" s="34"/>
    </row>
    <row r="394" spans="1:6" x14ac:dyDescent="0.25">
      <c r="A394" s="61"/>
      <c r="B394" s="62"/>
      <c r="C394" s="63"/>
      <c r="D394" s="2" t="s">
        <v>107</v>
      </c>
      <c r="E394" s="3">
        <v>2</v>
      </c>
      <c r="F394" s="34"/>
    </row>
    <row r="395" spans="1:6" x14ac:dyDescent="0.25">
      <c r="A395" s="61"/>
      <c r="B395" s="62"/>
      <c r="C395" s="63"/>
      <c r="D395" s="2" t="s">
        <v>108</v>
      </c>
      <c r="E395" s="3" t="s">
        <v>149</v>
      </c>
      <c r="F395" s="34"/>
    </row>
    <row r="396" spans="1:6" x14ac:dyDescent="0.25">
      <c r="A396" s="61"/>
      <c r="B396" s="62"/>
      <c r="C396" s="63"/>
      <c r="D396" s="2" t="s">
        <v>109</v>
      </c>
      <c r="E396" s="3">
        <v>6</v>
      </c>
      <c r="F396" s="35"/>
    </row>
    <row r="397" spans="1:6" x14ac:dyDescent="0.25">
      <c r="A397" s="61"/>
      <c r="B397" s="62"/>
      <c r="C397" s="63"/>
      <c r="D397" s="59" t="s">
        <v>110</v>
      </c>
      <c r="E397" s="59"/>
      <c r="F397" s="27">
        <f>SUM(E390:E396)</f>
        <v>23</v>
      </c>
    </row>
    <row r="398" spans="1:6" x14ac:dyDescent="0.25">
      <c r="A398" s="61">
        <v>50</v>
      </c>
      <c r="B398" s="62" t="s">
        <v>198</v>
      </c>
      <c r="C398" s="63">
        <v>9400</v>
      </c>
      <c r="D398" s="2" t="s">
        <v>103</v>
      </c>
      <c r="E398" s="3" t="s">
        <v>149</v>
      </c>
      <c r="F398" s="33"/>
    </row>
    <row r="399" spans="1:6" x14ac:dyDescent="0.25">
      <c r="A399" s="61"/>
      <c r="B399" s="62"/>
      <c r="C399" s="63"/>
      <c r="D399" s="2" t="s">
        <v>104</v>
      </c>
      <c r="E399" s="3">
        <v>5</v>
      </c>
      <c r="F399" s="34"/>
    </row>
    <row r="400" spans="1:6" x14ac:dyDescent="0.25">
      <c r="A400" s="61"/>
      <c r="B400" s="62"/>
      <c r="C400" s="63"/>
      <c r="D400" s="2" t="s">
        <v>105</v>
      </c>
      <c r="E400" s="3" t="s">
        <v>149</v>
      </c>
      <c r="F400" s="34"/>
    </row>
    <row r="401" spans="1:6" x14ac:dyDescent="0.25">
      <c r="A401" s="61"/>
      <c r="B401" s="62"/>
      <c r="C401" s="63"/>
      <c r="D401" s="2" t="s">
        <v>106</v>
      </c>
      <c r="E401" s="3">
        <v>6</v>
      </c>
      <c r="F401" s="34"/>
    </row>
    <row r="402" spans="1:6" x14ac:dyDescent="0.25">
      <c r="A402" s="61"/>
      <c r="B402" s="62"/>
      <c r="C402" s="63"/>
      <c r="D402" s="2" t="s">
        <v>107</v>
      </c>
      <c r="E402" s="3">
        <v>3</v>
      </c>
      <c r="F402" s="34"/>
    </row>
    <row r="403" spans="1:6" x14ac:dyDescent="0.25">
      <c r="A403" s="61"/>
      <c r="B403" s="62"/>
      <c r="C403" s="63"/>
      <c r="D403" s="2" t="s">
        <v>108</v>
      </c>
      <c r="E403" s="3"/>
      <c r="F403" s="34"/>
    </row>
    <row r="404" spans="1:6" x14ac:dyDescent="0.25">
      <c r="A404" s="61"/>
      <c r="B404" s="62"/>
      <c r="C404" s="63"/>
      <c r="D404" s="2" t="s">
        <v>109</v>
      </c>
      <c r="E404" s="3">
        <v>2</v>
      </c>
      <c r="F404" s="35"/>
    </row>
    <row r="405" spans="1:6" x14ac:dyDescent="0.25">
      <c r="A405" s="61"/>
      <c r="B405" s="62"/>
      <c r="C405" s="63"/>
      <c r="D405" s="59" t="s">
        <v>110</v>
      </c>
      <c r="E405" s="59"/>
      <c r="F405" s="27">
        <f>SUM(E398:E404)</f>
        <v>16</v>
      </c>
    </row>
    <row r="406" spans="1:6" x14ac:dyDescent="0.25">
      <c r="A406" s="61">
        <v>51</v>
      </c>
      <c r="B406" s="62" t="s">
        <v>199</v>
      </c>
      <c r="C406" s="63">
        <v>700</v>
      </c>
      <c r="D406" s="2" t="s">
        <v>103</v>
      </c>
      <c r="E406" s="3" t="s">
        <v>149</v>
      </c>
      <c r="F406" s="33"/>
    </row>
    <row r="407" spans="1:6" x14ac:dyDescent="0.25">
      <c r="A407" s="61"/>
      <c r="B407" s="62"/>
      <c r="C407" s="63"/>
      <c r="D407" s="2" t="s">
        <v>104</v>
      </c>
      <c r="E407" s="3">
        <v>1</v>
      </c>
      <c r="F407" s="34"/>
    </row>
    <row r="408" spans="1:6" x14ac:dyDescent="0.25">
      <c r="A408" s="61"/>
      <c r="B408" s="62"/>
      <c r="C408" s="63"/>
      <c r="D408" s="2" t="s">
        <v>105</v>
      </c>
      <c r="E408" s="3" t="s">
        <v>149</v>
      </c>
      <c r="F408" s="34"/>
    </row>
    <row r="409" spans="1:6" x14ac:dyDescent="0.25">
      <c r="A409" s="61"/>
      <c r="B409" s="62"/>
      <c r="C409" s="63"/>
      <c r="D409" s="2" t="s">
        <v>106</v>
      </c>
      <c r="E409" s="3" t="s">
        <v>149</v>
      </c>
      <c r="F409" s="34"/>
    </row>
    <row r="410" spans="1:6" x14ac:dyDescent="0.25">
      <c r="A410" s="61"/>
      <c r="B410" s="62"/>
      <c r="C410" s="63"/>
      <c r="D410" s="2" t="s">
        <v>107</v>
      </c>
      <c r="E410" s="3" t="s">
        <v>149</v>
      </c>
      <c r="F410" s="34"/>
    </row>
    <row r="411" spans="1:6" x14ac:dyDescent="0.25">
      <c r="A411" s="61"/>
      <c r="B411" s="62"/>
      <c r="C411" s="63"/>
      <c r="D411" s="2" t="s">
        <v>108</v>
      </c>
      <c r="E411" s="3"/>
      <c r="F411" s="34"/>
    </row>
    <row r="412" spans="1:6" x14ac:dyDescent="0.25">
      <c r="A412" s="64"/>
      <c r="B412" s="66"/>
      <c r="C412" s="68"/>
      <c r="D412" s="2" t="s">
        <v>109</v>
      </c>
      <c r="E412" s="3" t="s">
        <v>149</v>
      </c>
      <c r="F412" s="35"/>
    </row>
    <row r="413" spans="1:6" ht="15.75" thickBot="1" x14ac:dyDescent="0.3">
      <c r="A413" s="65"/>
      <c r="B413" s="67"/>
      <c r="C413" s="69"/>
      <c r="D413" s="60" t="s">
        <v>110</v>
      </c>
      <c r="E413" s="60"/>
      <c r="F413" s="28">
        <f>SUM(E406:E412)</f>
        <v>1</v>
      </c>
    </row>
    <row r="414" spans="1:6" x14ac:dyDescent="0.25">
      <c r="A414" s="21"/>
      <c r="B414" s="22"/>
      <c r="C414" s="23"/>
      <c r="D414" s="31"/>
      <c r="E414" s="32"/>
    </row>
    <row r="415" spans="1:6" ht="15.75" thickBot="1" x14ac:dyDescent="0.3">
      <c r="D415" s="29" t="s">
        <v>110</v>
      </c>
      <c r="E415" s="30">
        <f>SUM(E6:E413)</f>
        <v>365</v>
      </c>
    </row>
  </sheetData>
  <autoFilter ref="A5:E413" xr:uid="{D86E5083-5837-4474-843E-A6917775698B}"/>
  <mergeCells count="204">
    <mergeCell ref="A406:A413"/>
    <mergeCell ref="B406:B413"/>
    <mergeCell ref="C406:C413"/>
    <mergeCell ref="A390:A397"/>
    <mergeCell ref="B390:B397"/>
    <mergeCell ref="C390:C397"/>
    <mergeCell ref="A398:A405"/>
    <mergeCell ref="B398:B405"/>
    <mergeCell ref="C398:C405"/>
    <mergeCell ref="A374:A381"/>
    <mergeCell ref="B374:B381"/>
    <mergeCell ref="C374:C381"/>
    <mergeCell ref="A382:A389"/>
    <mergeCell ref="B382:B389"/>
    <mergeCell ref="C382:C389"/>
    <mergeCell ref="A358:A365"/>
    <mergeCell ref="B358:B365"/>
    <mergeCell ref="C358:C365"/>
    <mergeCell ref="A366:A373"/>
    <mergeCell ref="B366:B373"/>
    <mergeCell ref="C366:C373"/>
    <mergeCell ref="A342:A349"/>
    <mergeCell ref="B342:B349"/>
    <mergeCell ref="C342:C349"/>
    <mergeCell ref="A350:A357"/>
    <mergeCell ref="B350:B357"/>
    <mergeCell ref="C350:C357"/>
    <mergeCell ref="A326:A333"/>
    <mergeCell ref="B326:B333"/>
    <mergeCell ref="C326:C333"/>
    <mergeCell ref="A334:A341"/>
    <mergeCell ref="B334:B341"/>
    <mergeCell ref="C334:C341"/>
    <mergeCell ref="A310:A317"/>
    <mergeCell ref="B310:B317"/>
    <mergeCell ref="C310:C317"/>
    <mergeCell ref="A318:A325"/>
    <mergeCell ref="B318:B325"/>
    <mergeCell ref="C318:C325"/>
    <mergeCell ref="A294:A301"/>
    <mergeCell ref="B294:B301"/>
    <mergeCell ref="C294:C301"/>
    <mergeCell ref="A302:A309"/>
    <mergeCell ref="B302:B309"/>
    <mergeCell ref="C302:C309"/>
    <mergeCell ref="A278:A285"/>
    <mergeCell ref="B278:B285"/>
    <mergeCell ref="C278:C285"/>
    <mergeCell ref="A286:A293"/>
    <mergeCell ref="B286:B293"/>
    <mergeCell ref="C286:C293"/>
    <mergeCell ref="A262:A269"/>
    <mergeCell ref="B262:B269"/>
    <mergeCell ref="C262:C269"/>
    <mergeCell ref="A270:A277"/>
    <mergeCell ref="B270:B277"/>
    <mergeCell ref="C270:C277"/>
    <mergeCell ref="A246:A253"/>
    <mergeCell ref="B246:B253"/>
    <mergeCell ref="C246:C253"/>
    <mergeCell ref="A254:A261"/>
    <mergeCell ref="B254:B261"/>
    <mergeCell ref="C254:C261"/>
    <mergeCell ref="A230:A237"/>
    <mergeCell ref="B230:B237"/>
    <mergeCell ref="C230:C237"/>
    <mergeCell ref="A238:A245"/>
    <mergeCell ref="B238:B245"/>
    <mergeCell ref="C238:C245"/>
    <mergeCell ref="A214:A221"/>
    <mergeCell ref="B214:B221"/>
    <mergeCell ref="C214:C221"/>
    <mergeCell ref="A222:A229"/>
    <mergeCell ref="B222:B229"/>
    <mergeCell ref="C222:C229"/>
    <mergeCell ref="A198:A205"/>
    <mergeCell ref="B198:B205"/>
    <mergeCell ref="C198:C205"/>
    <mergeCell ref="A206:A213"/>
    <mergeCell ref="B206:B213"/>
    <mergeCell ref="C206:C213"/>
    <mergeCell ref="A182:A189"/>
    <mergeCell ref="B182:B189"/>
    <mergeCell ref="C182:C189"/>
    <mergeCell ref="A190:A197"/>
    <mergeCell ref="B190:B197"/>
    <mergeCell ref="C190:C197"/>
    <mergeCell ref="A166:A173"/>
    <mergeCell ref="B166:B173"/>
    <mergeCell ref="C166:C173"/>
    <mergeCell ref="A174:A181"/>
    <mergeCell ref="B174:B181"/>
    <mergeCell ref="C174:C181"/>
    <mergeCell ref="A150:A157"/>
    <mergeCell ref="B150:B157"/>
    <mergeCell ref="C150:C157"/>
    <mergeCell ref="A158:A165"/>
    <mergeCell ref="B158:B165"/>
    <mergeCell ref="C158:C165"/>
    <mergeCell ref="A134:A141"/>
    <mergeCell ref="B134:B141"/>
    <mergeCell ref="C134:C141"/>
    <mergeCell ref="A142:A149"/>
    <mergeCell ref="B142:B149"/>
    <mergeCell ref="C142:C149"/>
    <mergeCell ref="A118:A125"/>
    <mergeCell ref="B118:B125"/>
    <mergeCell ref="C118:C125"/>
    <mergeCell ref="A126:A133"/>
    <mergeCell ref="B126:B133"/>
    <mergeCell ref="C126:C133"/>
    <mergeCell ref="A102:A109"/>
    <mergeCell ref="B102:B109"/>
    <mergeCell ref="C102:C109"/>
    <mergeCell ref="A110:A117"/>
    <mergeCell ref="B110:B117"/>
    <mergeCell ref="C110:C117"/>
    <mergeCell ref="A86:A93"/>
    <mergeCell ref="B86:B93"/>
    <mergeCell ref="C86:C93"/>
    <mergeCell ref="A94:A101"/>
    <mergeCell ref="B94:B101"/>
    <mergeCell ref="C94:C101"/>
    <mergeCell ref="A70:A77"/>
    <mergeCell ref="B70:B77"/>
    <mergeCell ref="C70:C77"/>
    <mergeCell ref="A78:A85"/>
    <mergeCell ref="B78:B85"/>
    <mergeCell ref="C78:C85"/>
    <mergeCell ref="A54:A61"/>
    <mergeCell ref="B54:B61"/>
    <mergeCell ref="C54:C61"/>
    <mergeCell ref="A62:A69"/>
    <mergeCell ref="B62:B69"/>
    <mergeCell ref="C62:C69"/>
    <mergeCell ref="A38:A45"/>
    <mergeCell ref="B38:B45"/>
    <mergeCell ref="C38:C45"/>
    <mergeCell ref="A46:A53"/>
    <mergeCell ref="B46:B53"/>
    <mergeCell ref="C46:C53"/>
    <mergeCell ref="A22:A29"/>
    <mergeCell ref="B22:B29"/>
    <mergeCell ref="C22:C29"/>
    <mergeCell ref="A30:A37"/>
    <mergeCell ref="B30:B37"/>
    <mergeCell ref="C30:C37"/>
    <mergeCell ref="C6:C13"/>
    <mergeCell ref="B6:B13"/>
    <mergeCell ref="A6:A13"/>
    <mergeCell ref="A14:A21"/>
    <mergeCell ref="B14:B21"/>
    <mergeCell ref="C14:C21"/>
    <mergeCell ref="D13:E13"/>
    <mergeCell ref="D21:E21"/>
    <mergeCell ref="D29:E29"/>
    <mergeCell ref="D37:E37"/>
    <mergeCell ref="D45:E45"/>
    <mergeCell ref="D53:E53"/>
    <mergeCell ref="D61:E61"/>
    <mergeCell ref="D69:E69"/>
    <mergeCell ref="D77:E77"/>
    <mergeCell ref="D85:E85"/>
    <mergeCell ref="D93:E93"/>
    <mergeCell ref="D101:E101"/>
    <mergeCell ref="D109:E109"/>
    <mergeCell ref="D117:E117"/>
    <mergeCell ref="D125:E125"/>
    <mergeCell ref="D133:E133"/>
    <mergeCell ref="D141:E141"/>
    <mergeCell ref="D149:E149"/>
    <mergeCell ref="D157:E157"/>
    <mergeCell ref="D165:E165"/>
    <mergeCell ref="D173:E173"/>
    <mergeCell ref="D181:E181"/>
    <mergeCell ref="D189:E189"/>
    <mergeCell ref="D197:E197"/>
    <mergeCell ref="D205:E205"/>
    <mergeCell ref="D213:E213"/>
    <mergeCell ref="D221:E221"/>
    <mergeCell ref="D229:E229"/>
    <mergeCell ref="D237:E237"/>
    <mergeCell ref="D245:E245"/>
    <mergeCell ref="D253:E253"/>
    <mergeCell ref="D261:E261"/>
    <mergeCell ref="D269:E269"/>
    <mergeCell ref="D277:E277"/>
    <mergeCell ref="D285:E285"/>
    <mergeCell ref="D293:E293"/>
    <mergeCell ref="D373:E373"/>
    <mergeCell ref="D381:E381"/>
    <mergeCell ref="D389:E389"/>
    <mergeCell ref="D397:E397"/>
    <mergeCell ref="D405:E405"/>
    <mergeCell ref="D413:E413"/>
    <mergeCell ref="D301:E301"/>
    <mergeCell ref="D309:E309"/>
    <mergeCell ref="D317:E317"/>
    <mergeCell ref="D325:E325"/>
    <mergeCell ref="D333:E333"/>
    <mergeCell ref="D341:E341"/>
    <mergeCell ref="D349:E349"/>
    <mergeCell ref="D357:E357"/>
    <mergeCell ref="D365:E365"/>
  </mergeCells>
  <conditionalFormatting sqref="A6 A14 A22 A30 A38 A46 A54 A62 A70 A78 A86 A94 A102 A110">
    <cfRule type="duplicateValues" dxfId="151" priority="113"/>
    <cfRule type="duplicateValues" dxfId="150" priority="112"/>
    <cfRule type="duplicateValues" dxfId="149" priority="111"/>
  </conditionalFormatting>
  <conditionalFormatting sqref="A118">
    <cfRule type="duplicateValues" dxfId="148" priority="72"/>
    <cfRule type="duplicateValues" dxfId="147" priority="71"/>
    <cfRule type="duplicateValues" dxfId="146" priority="70"/>
  </conditionalFormatting>
  <conditionalFormatting sqref="A126">
    <cfRule type="duplicateValues" dxfId="145" priority="69"/>
    <cfRule type="duplicateValues" dxfId="144" priority="68"/>
    <cfRule type="duplicateValues" dxfId="143" priority="67"/>
  </conditionalFormatting>
  <conditionalFormatting sqref="A134">
    <cfRule type="duplicateValues" dxfId="142" priority="66"/>
    <cfRule type="duplicateValues" dxfId="141" priority="65"/>
    <cfRule type="duplicateValues" dxfId="140" priority="64"/>
  </conditionalFormatting>
  <conditionalFormatting sqref="A142">
    <cfRule type="duplicateValues" dxfId="139" priority="63"/>
    <cfRule type="duplicateValues" dxfId="138" priority="62"/>
    <cfRule type="duplicateValues" dxfId="137" priority="61"/>
  </conditionalFormatting>
  <conditionalFormatting sqref="A150">
    <cfRule type="duplicateValues" dxfId="136" priority="58"/>
    <cfRule type="duplicateValues" dxfId="135" priority="60"/>
    <cfRule type="duplicateValues" dxfId="134" priority="59"/>
  </conditionalFormatting>
  <conditionalFormatting sqref="A158">
    <cfRule type="duplicateValues" dxfId="133" priority="57"/>
    <cfRule type="duplicateValues" dxfId="132" priority="56"/>
    <cfRule type="duplicateValues" dxfId="131" priority="55"/>
  </conditionalFormatting>
  <conditionalFormatting sqref="A166">
    <cfRule type="duplicateValues" dxfId="130" priority="54"/>
    <cfRule type="duplicateValues" dxfId="129" priority="53"/>
    <cfRule type="duplicateValues" dxfId="128" priority="52"/>
  </conditionalFormatting>
  <conditionalFormatting sqref="A174">
    <cfRule type="duplicateValues" dxfId="127" priority="51"/>
    <cfRule type="duplicateValues" dxfId="126" priority="50"/>
    <cfRule type="duplicateValues" dxfId="125" priority="49"/>
  </conditionalFormatting>
  <conditionalFormatting sqref="A182">
    <cfRule type="duplicateValues" dxfId="124" priority="47"/>
    <cfRule type="duplicateValues" dxfId="123" priority="46"/>
    <cfRule type="duplicateValues" dxfId="122" priority="48"/>
  </conditionalFormatting>
  <conditionalFormatting sqref="A190">
    <cfRule type="duplicateValues" dxfId="121" priority="45"/>
    <cfRule type="duplicateValues" dxfId="120" priority="44"/>
    <cfRule type="duplicateValues" dxfId="119" priority="43"/>
  </conditionalFormatting>
  <conditionalFormatting sqref="A198">
    <cfRule type="duplicateValues" dxfId="118" priority="42"/>
    <cfRule type="duplicateValues" dxfId="117" priority="41"/>
    <cfRule type="duplicateValues" dxfId="116" priority="40"/>
  </conditionalFormatting>
  <conditionalFormatting sqref="A206">
    <cfRule type="duplicateValues" dxfId="115" priority="37"/>
    <cfRule type="duplicateValues" dxfId="114" priority="38"/>
    <cfRule type="duplicateValues" dxfId="113" priority="39"/>
  </conditionalFormatting>
  <conditionalFormatting sqref="A214 A222 A230 A238 A246 A254 A262 A270 A278 A286 A294 A302 A310 A318">
    <cfRule type="duplicateValues" dxfId="112" priority="36"/>
    <cfRule type="duplicateValues" dxfId="111" priority="35"/>
    <cfRule type="duplicateValues" dxfId="110" priority="34"/>
  </conditionalFormatting>
  <conditionalFormatting sqref="A326">
    <cfRule type="duplicateValues" dxfId="109" priority="33"/>
    <cfRule type="duplicateValues" dxfId="108" priority="32"/>
    <cfRule type="duplicateValues" dxfId="107" priority="31"/>
  </conditionalFormatting>
  <conditionalFormatting sqref="A334">
    <cfRule type="duplicateValues" dxfId="106" priority="29"/>
    <cfRule type="duplicateValues" dxfId="105" priority="28"/>
    <cfRule type="duplicateValues" dxfId="104" priority="30"/>
  </conditionalFormatting>
  <conditionalFormatting sqref="A342">
    <cfRule type="duplicateValues" dxfId="103" priority="27"/>
    <cfRule type="duplicateValues" dxfId="102" priority="26"/>
    <cfRule type="duplicateValues" dxfId="101" priority="25"/>
  </conditionalFormatting>
  <conditionalFormatting sqref="A350">
    <cfRule type="duplicateValues" dxfId="100" priority="24"/>
    <cfRule type="duplicateValues" dxfId="99" priority="23"/>
    <cfRule type="duplicateValues" dxfId="98" priority="22"/>
  </conditionalFormatting>
  <conditionalFormatting sqref="A358">
    <cfRule type="duplicateValues" dxfId="97" priority="21"/>
    <cfRule type="duplicateValues" dxfId="96" priority="20"/>
    <cfRule type="duplicateValues" dxfId="95" priority="19"/>
  </conditionalFormatting>
  <conditionalFormatting sqref="A366">
    <cfRule type="duplicateValues" dxfId="94" priority="18"/>
    <cfRule type="duplicateValues" dxfId="93" priority="17"/>
    <cfRule type="duplicateValues" dxfId="92" priority="16"/>
  </conditionalFormatting>
  <conditionalFormatting sqref="A374">
    <cfRule type="duplicateValues" dxfId="91" priority="15"/>
    <cfRule type="duplicateValues" dxfId="90" priority="14"/>
    <cfRule type="duplicateValues" dxfId="89" priority="13"/>
  </conditionalFormatting>
  <conditionalFormatting sqref="A382">
    <cfRule type="duplicateValues" dxfId="88" priority="12"/>
    <cfRule type="duplicateValues" dxfId="87" priority="11"/>
    <cfRule type="duplicateValues" dxfId="86" priority="10"/>
  </conditionalFormatting>
  <conditionalFormatting sqref="A390">
    <cfRule type="duplicateValues" dxfId="85" priority="9"/>
    <cfRule type="duplicateValues" dxfId="84" priority="8"/>
    <cfRule type="duplicateValues" dxfId="83" priority="7"/>
  </conditionalFormatting>
  <conditionalFormatting sqref="A398">
    <cfRule type="duplicateValues" dxfId="82" priority="6"/>
    <cfRule type="duplicateValues" dxfId="81" priority="5"/>
    <cfRule type="duplicateValues" dxfId="80" priority="4"/>
  </conditionalFormatting>
  <conditionalFormatting sqref="A406">
    <cfRule type="duplicateValues" dxfId="79" priority="3"/>
    <cfRule type="duplicateValues" dxfId="78" priority="2"/>
    <cfRule type="duplicateValues" dxfId="77" priority="1"/>
  </conditionalFormatting>
  <conditionalFormatting sqref="A415:A1048576 A1:A4 A6 A14 A22 A30 A38 A46 A54 A62 A70 A78 A86 A94 A102 A110 A118 A126 A134 A142 A150 A158 A166 A174 A182 A190 A198 A206 A214 A222 A230 A238 A246 A254 A262 A270 A278 A286 A294 A302 A310 A318 A326 A334 A342 A350 A358 A366 A374 A382 A390 A398 A406">
    <cfRule type="duplicateValues" dxfId="76" priority="114"/>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C856A-EC5A-4283-BD21-408BB5191D1C}">
  <dimension ref="A1:AG415"/>
  <sheetViews>
    <sheetView showGridLines="0" zoomScaleNormal="100" workbookViewId="0">
      <pane ySplit="6" topLeftCell="A7" activePane="bottomLeft" state="frozen"/>
      <selection pane="bottomLeft"/>
    </sheetView>
  </sheetViews>
  <sheetFormatPr defaultColWidth="9" defaultRowHeight="15" x14ac:dyDescent="0.25"/>
  <cols>
    <col min="1" max="1" width="9.5703125" customWidth="1"/>
    <col min="2" max="2" width="46.5703125" bestFit="1" customWidth="1"/>
    <col min="3" max="3" width="11.5703125" style="1" customWidth="1"/>
    <col min="4" max="4" width="41.42578125" style="1" bestFit="1" customWidth="1"/>
    <col min="5" max="5" width="21" hidden="1" customWidth="1"/>
    <col min="6" max="6" width="21" style="1" hidden="1" customWidth="1"/>
    <col min="7" max="8" width="21" hidden="1" customWidth="1"/>
    <col min="9" max="10" width="21" customWidth="1"/>
    <col min="11" max="18" width="21" hidden="1" customWidth="1"/>
    <col min="19" max="19" width="21" style="1" customWidth="1"/>
  </cols>
  <sheetData>
    <row r="1" spans="1:19" x14ac:dyDescent="0.25">
      <c r="E1" s="39"/>
    </row>
    <row r="2" spans="1:19" x14ac:dyDescent="0.25">
      <c r="E2" s="39"/>
    </row>
    <row r="3" spans="1:19" x14ac:dyDescent="0.25">
      <c r="E3" s="39"/>
    </row>
    <row r="4" spans="1:19" x14ac:dyDescent="0.25">
      <c r="E4" s="44" t="s">
        <v>203</v>
      </c>
    </row>
    <row r="5" spans="1:19" ht="15.75" thickBot="1" x14ac:dyDescent="0.3">
      <c r="E5" s="39"/>
      <c r="F5" s="20"/>
      <c r="G5" s="20"/>
      <c r="H5" s="20"/>
      <c r="I5" s="20"/>
      <c r="J5" s="20"/>
      <c r="K5" s="20"/>
      <c r="L5" s="20"/>
      <c r="M5" s="20"/>
      <c r="N5" s="20"/>
      <c r="O5" s="20"/>
      <c r="P5" s="20"/>
      <c r="Q5" s="20"/>
      <c r="R5" s="20"/>
      <c r="S5" s="20"/>
    </row>
    <row r="6" spans="1:19" s="15" customFormat="1" ht="32.85" customHeight="1" thickTop="1" x14ac:dyDescent="0.25">
      <c r="A6" s="16" t="s">
        <v>143</v>
      </c>
      <c r="B6" s="16" t="s">
        <v>144</v>
      </c>
      <c r="C6" s="16" t="s">
        <v>145</v>
      </c>
      <c r="D6" s="16" t="s">
        <v>146</v>
      </c>
      <c r="E6" s="40" t="s">
        <v>200</v>
      </c>
      <c r="F6" s="19">
        <v>46023</v>
      </c>
      <c r="G6" s="19">
        <v>46054</v>
      </c>
      <c r="H6" s="19">
        <v>46082</v>
      </c>
      <c r="I6" s="19">
        <v>46113</v>
      </c>
      <c r="J6" s="19">
        <v>46143</v>
      </c>
      <c r="K6" s="19">
        <v>46174</v>
      </c>
      <c r="L6" s="19">
        <v>46204</v>
      </c>
      <c r="M6" s="19">
        <v>46235</v>
      </c>
      <c r="N6" s="19">
        <v>46266</v>
      </c>
      <c r="O6" s="19">
        <v>46296</v>
      </c>
      <c r="P6" s="19">
        <v>46327</v>
      </c>
      <c r="Q6" s="19">
        <v>46357</v>
      </c>
      <c r="R6" s="19">
        <v>46388</v>
      </c>
      <c r="S6" s="16" t="s">
        <v>201</v>
      </c>
    </row>
    <row r="7" spans="1:19" s="15" customFormat="1" x14ac:dyDescent="0.25">
      <c r="A7" s="70">
        <v>1</v>
      </c>
      <c r="B7" s="66" t="s">
        <v>148</v>
      </c>
      <c r="C7" s="68">
        <v>1900</v>
      </c>
      <c r="D7" s="2" t="s">
        <v>103</v>
      </c>
      <c r="E7" s="41" t="s">
        <v>149</v>
      </c>
      <c r="F7" s="3" t="s">
        <v>149</v>
      </c>
      <c r="G7" s="3" t="s">
        <v>149</v>
      </c>
      <c r="H7" s="3" t="s">
        <v>149</v>
      </c>
      <c r="I7" s="3" t="s">
        <v>149</v>
      </c>
      <c r="J7" s="3" t="s">
        <v>149</v>
      </c>
      <c r="K7" s="3"/>
      <c r="L7" s="3"/>
      <c r="M7" s="3"/>
      <c r="N7" s="3"/>
      <c r="O7" s="3"/>
      <c r="P7" s="3"/>
      <c r="Q7" s="3"/>
      <c r="R7" s="3"/>
      <c r="S7" s="37">
        <f t="shared" ref="S7:S13" si="0">_xlfn.AGGREGATE(9,6,E7:R7)</f>
        <v>0</v>
      </c>
    </row>
    <row r="8" spans="1:19" x14ac:dyDescent="0.25">
      <c r="A8" s="71"/>
      <c r="B8" s="73"/>
      <c r="C8" s="75"/>
      <c r="D8" s="2" t="s">
        <v>126</v>
      </c>
      <c r="E8" s="41">
        <v>7</v>
      </c>
      <c r="F8" s="3">
        <v>0</v>
      </c>
      <c r="G8" s="3">
        <v>2</v>
      </c>
      <c r="H8" s="3" t="s">
        <v>149</v>
      </c>
      <c r="I8" s="3" t="s">
        <v>149</v>
      </c>
      <c r="J8" s="3" t="s">
        <v>149</v>
      </c>
      <c r="K8" s="3"/>
      <c r="L8" s="3"/>
      <c r="M8" s="3"/>
      <c r="N8" s="3"/>
      <c r="O8" s="3"/>
      <c r="P8" s="3"/>
      <c r="Q8" s="3"/>
      <c r="R8" s="3"/>
      <c r="S8" s="37">
        <f t="shared" si="0"/>
        <v>9</v>
      </c>
    </row>
    <row r="9" spans="1:19" x14ac:dyDescent="0.25">
      <c r="A9" s="71"/>
      <c r="B9" s="73"/>
      <c r="C9" s="75"/>
      <c r="D9" s="2" t="s">
        <v>105</v>
      </c>
      <c r="E9" s="41">
        <v>1</v>
      </c>
      <c r="F9" s="3" t="s">
        <v>149</v>
      </c>
      <c r="G9" s="3">
        <v>1</v>
      </c>
      <c r="H9" s="3" t="s">
        <v>149</v>
      </c>
      <c r="I9" s="3" t="s">
        <v>149</v>
      </c>
      <c r="J9" s="3" t="s">
        <v>149</v>
      </c>
      <c r="K9" s="3"/>
      <c r="L9" s="3"/>
      <c r="M9" s="3"/>
      <c r="N9" s="3"/>
      <c r="O9" s="3"/>
      <c r="P9" s="3"/>
      <c r="Q9" s="3"/>
      <c r="R9" s="3"/>
      <c r="S9" s="37">
        <f t="shared" si="0"/>
        <v>2</v>
      </c>
    </row>
    <row r="10" spans="1:19" x14ac:dyDescent="0.25">
      <c r="A10" s="71"/>
      <c r="B10" s="73"/>
      <c r="C10" s="75"/>
      <c r="D10" s="2" t="s">
        <v>106</v>
      </c>
      <c r="E10" s="41">
        <v>11</v>
      </c>
      <c r="F10" s="3" t="s">
        <v>149</v>
      </c>
      <c r="G10" s="3" t="s">
        <v>149</v>
      </c>
      <c r="H10" s="3" t="s">
        <v>149</v>
      </c>
      <c r="I10" s="3" t="s">
        <v>149</v>
      </c>
      <c r="J10" s="3" t="s">
        <v>149</v>
      </c>
      <c r="K10" s="3"/>
      <c r="L10" s="3"/>
      <c r="M10" s="3"/>
      <c r="N10" s="3"/>
      <c r="O10" s="3"/>
      <c r="P10" s="3"/>
      <c r="Q10" s="3"/>
      <c r="R10" s="3"/>
      <c r="S10" s="37">
        <f t="shared" si="0"/>
        <v>11</v>
      </c>
    </row>
    <row r="11" spans="1:19" x14ac:dyDescent="0.25">
      <c r="A11" s="71"/>
      <c r="B11" s="73"/>
      <c r="C11" s="75"/>
      <c r="D11" s="2" t="s">
        <v>127</v>
      </c>
      <c r="E11" s="41">
        <v>1</v>
      </c>
      <c r="F11" s="3" t="s">
        <v>149</v>
      </c>
      <c r="G11" s="3" t="s">
        <v>149</v>
      </c>
      <c r="H11" s="3" t="s">
        <v>149</v>
      </c>
      <c r="I11" s="3" t="s">
        <v>149</v>
      </c>
      <c r="J11" s="3" t="s">
        <v>149</v>
      </c>
      <c r="K11" s="3"/>
      <c r="L11" s="3"/>
      <c r="M11" s="3"/>
      <c r="N11" s="3"/>
      <c r="O11" s="3"/>
      <c r="P11" s="3"/>
      <c r="Q11" s="3"/>
      <c r="R11" s="3"/>
      <c r="S11" s="37">
        <f t="shared" si="0"/>
        <v>1</v>
      </c>
    </row>
    <row r="12" spans="1:19" x14ac:dyDescent="0.25">
      <c r="A12" s="71"/>
      <c r="B12" s="73"/>
      <c r="C12" s="75"/>
      <c r="D12" s="2" t="s">
        <v>108</v>
      </c>
      <c r="E12" s="41" t="s">
        <v>149</v>
      </c>
      <c r="F12" s="3" t="s">
        <v>149</v>
      </c>
      <c r="G12" s="3" t="s">
        <v>149</v>
      </c>
      <c r="H12" s="3" t="s">
        <v>149</v>
      </c>
      <c r="I12" s="3" t="s">
        <v>149</v>
      </c>
      <c r="J12" s="3" t="s">
        <v>149</v>
      </c>
      <c r="K12" s="3"/>
      <c r="L12" s="3"/>
      <c r="M12" s="3"/>
      <c r="N12" s="3"/>
      <c r="O12" s="3"/>
      <c r="P12" s="3"/>
      <c r="Q12" s="3"/>
      <c r="R12" s="3"/>
      <c r="S12" s="37">
        <f t="shared" si="0"/>
        <v>0</v>
      </c>
    </row>
    <row r="13" spans="1:19" x14ac:dyDescent="0.25">
      <c r="A13" s="71"/>
      <c r="B13" s="73"/>
      <c r="C13" s="75"/>
      <c r="D13" s="2" t="s">
        <v>109</v>
      </c>
      <c r="E13" s="41">
        <v>8</v>
      </c>
      <c r="F13" s="3" t="s">
        <v>149</v>
      </c>
      <c r="G13" s="3">
        <v>2</v>
      </c>
      <c r="H13" s="3" t="s">
        <v>149</v>
      </c>
      <c r="I13" s="3" t="s">
        <v>149</v>
      </c>
      <c r="J13" s="3" t="s">
        <v>149</v>
      </c>
      <c r="K13" s="3"/>
      <c r="L13" s="3"/>
      <c r="M13" s="3"/>
      <c r="N13" s="3"/>
      <c r="O13" s="3"/>
      <c r="P13" s="3"/>
      <c r="Q13" s="3"/>
      <c r="R13" s="3"/>
      <c r="S13" s="37">
        <f t="shared" si="0"/>
        <v>10</v>
      </c>
    </row>
    <row r="14" spans="1:19" x14ac:dyDescent="0.25">
      <c r="A14" s="72"/>
      <c r="B14" s="74"/>
      <c r="C14" s="76"/>
      <c r="D14" s="17" t="s">
        <v>110</v>
      </c>
      <c r="E14" s="42">
        <v>28</v>
      </c>
      <c r="F14" s="38">
        <f t="shared" ref="F14:G14" si="1">SUM(F7:F13)</f>
        <v>0</v>
      </c>
      <c r="G14" s="38">
        <f t="shared" si="1"/>
        <v>5</v>
      </c>
      <c r="H14" s="38">
        <f t="shared" ref="H14" si="2">SUM(H7:H13)</f>
        <v>0</v>
      </c>
      <c r="I14" s="38">
        <f t="shared" ref="I14:J14" si="3">SUM(I7:I13)</f>
        <v>0</v>
      </c>
      <c r="J14" s="38">
        <f t="shared" si="3"/>
        <v>0</v>
      </c>
      <c r="K14" s="38">
        <f t="shared" ref="K14" si="4">SUM(K7:K13)</f>
        <v>0</v>
      </c>
      <c r="L14" s="38">
        <f t="shared" ref="L14" si="5">SUM(L7:L13)</f>
        <v>0</v>
      </c>
      <c r="M14" s="38">
        <f t="shared" ref="M14" si="6">SUM(M7:M13)</f>
        <v>0</v>
      </c>
      <c r="N14" s="38">
        <f t="shared" ref="N14" si="7">SUM(N7:N13)</f>
        <v>0</v>
      </c>
      <c r="O14" s="38">
        <f t="shared" ref="O14" si="8">SUM(O7:O13)</f>
        <v>0</v>
      </c>
      <c r="P14" s="38">
        <f t="shared" ref="P14" si="9">SUM(P7:P13)</f>
        <v>0</v>
      </c>
      <c r="Q14" s="38">
        <f t="shared" ref="Q14" si="10">SUM(Q7:Q13)</f>
        <v>0</v>
      </c>
      <c r="R14" s="38">
        <f t="shared" ref="R14" si="11">SUM(R7:R13)</f>
        <v>0</v>
      </c>
      <c r="S14" s="18">
        <f>SUMIFS(S7:S13,D7:D13,"&lt;&gt;Inspections",D7:D13,"&lt;&gt;Total Work Completed")</f>
        <v>33</v>
      </c>
    </row>
    <row r="15" spans="1:19" x14ac:dyDescent="0.25">
      <c r="A15" s="70">
        <v>2</v>
      </c>
      <c r="B15" s="66" t="s">
        <v>150</v>
      </c>
      <c r="C15" s="68">
        <v>37500</v>
      </c>
      <c r="D15" s="2" t="s">
        <v>103</v>
      </c>
      <c r="E15" s="41" t="s">
        <v>149</v>
      </c>
      <c r="F15" s="3" t="s">
        <v>149</v>
      </c>
      <c r="G15" s="3" t="s">
        <v>149</v>
      </c>
      <c r="H15" s="3" t="s">
        <v>149</v>
      </c>
      <c r="I15" s="3" t="s">
        <v>149</v>
      </c>
      <c r="J15" s="3" t="s">
        <v>149</v>
      </c>
      <c r="K15" s="3"/>
      <c r="L15" s="3"/>
      <c r="M15" s="3"/>
      <c r="N15" s="3"/>
      <c r="O15" s="3"/>
      <c r="P15" s="3"/>
      <c r="Q15" s="3"/>
      <c r="R15" s="3"/>
      <c r="S15" s="37">
        <f t="shared" ref="S15:S21" si="12">_xlfn.AGGREGATE(9,6,E15:R15)</f>
        <v>0</v>
      </c>
    </row>
    <row r="16" spans="1:19" x14ac:dyDescent="0.25">
      <c r="A16" s="71"/>
      <c r="B16" s="73"/>
      <c r="C16" s="75"/>
      <c r="D16" s="2" t="s">
        <v>126</v>
      </c>
      <c r="E16" s="41" t="s">
        <v>149</v>
      </c>
      <c r="F16" s="3" t="s">
        <v>149</v>
      </c>
      <c r="G16" s="3" t="s">
        <v>149</v>
      </c>
      <c r="H16" s="3" t="s">
        <v>149</v>
      </c>
      <c r="I16" s="3" t="s">
        <v>149</v>
      </c>
      <c r="J16" s="3" t="s">
        <v>149</v>
      </c>
      <c r="K16" s="3"/>
      <c r="L16" s="3"/>
      <c r="M16" s="3"/>
      <c r="N16" s="3"/>
      <c r="O16" s="3"/>
      <c r="P16" s="3"/>
      <c r="Q16" s="3"/>
      <c r="R16" s="3"/>
      <c r="S16" s="37">
        <f t="shared" si="12"/>
        <v>0</v>
      </c>
    </row>
    <row r="17" spans="1:19" x14ac:dyDescent="0.25">
      <c r="A17" s="71"/>
      <c r="B17" s="73"/>
      <c r="C17" s="75"/>
      <c r="D17" s="2" t="s">
        <v>105</v>
      </c>
      <c r="E17" s="41" t="s">
        <v>149</v>
      </c>
      <c r="F17" s="3" t="s">
        <v>149</v>
      </c>
      <c r="G17" s="3" t="s">
        <v>149</v>
      </c>
      <c r="H17" s="3" t="s">
        <v>149</v>
      </c>
      <c r="I17" s="3" t="s">
        <v>149</v>
      </c>
      <c r="J17" s="3" t="s">
        <v>149</v>
      </c>
      <c r="K17" s="3"/>
      <c r="L17" s="3"/>
      <c r="M17" s="3"/>
      <c r="N17" s="3"/>
      <c r="O17" s="3"/>
      <c r="P17" s="3"/>
      <c r="Q17" s="3"/>
      <c r="R17" s="3"/>
      <c r="S17" s="37">
        <f t="shared" si="12"/>
        <v>0</v>
      </c>
    </row>
    <row r="18" spans="1:19" x14ac:dyDescent="0.25">
      <c r="A18" s="71"/>
      <c r="B18" s="73"/>
      <c r="C18" s="75"/>
      <c r="D18" s="2" t="s">
        <v>106</v>
      </c>
      <c r="E18" s="41" t="s">
        <v>149</v>
      </c>
      <c r="F18" s="3" t="s">
        <v>149</v>
      </c>
      <c r="G18" s="3" t="s">
        <v>149</v>
      </c>
      <c r="H18" s="3" t="s">
        <v>149</v>
      </c>
      <c r="I18" s="3" t="s">
        <v>149</v>
      </c>
      <c r="J18" s="3" t="s">
        <v>149</v>
      </c>
      <c r="K18" s="3"/>
      <c r="L18" s="3"/>
      <c r="M18" s="3"/>
      <c r="N18" s="3"/>
      <c r="O18" s="3"/>
      <c r="P18" s="3"/>
      <c r="Q18" s="3"/>
      <c r="R18" s="3"/>
      <c r="S18" s="37">
        <f t="shared" si="12"/>
        <v>0</v>
      </c>
    </row>
    <row r="19" spans="1:19" x14ac:dyDescent="0.25">
      <c r="A19" s="71"/>
      <c r="B19" s="73"/>
      <c r="C19" s="75"/>
      <c r="D19" s="2" t="s">
        <v>107</v>
      </c>
      <c r="E19" s="41" t="s">
        <v>149</v>
      </c>
      <c r="F19" s="3" t="s">
        <v>149</v>
      </c>
      <c r="G19" s="3" t="s">
        <v>149</v>
      </c>
      <c r="H19" s="3" t="s">
        <v>149</v>
      </c>
      <c r="I19" s="3" t="s">
        <v>149</v>
      </c>
      <c r="J19" s="3" t="s">
        <v>149</v>
      </c>
      <c r="K19" s="3"/>
      <c r="L19" s="3"/>
      <c r="M19" s="3"/>
      <c r="N19" s="3"/>
      <c r="O19" s="3"/>
      <c r="P19" s="3"/>
      <c r="Q19" s="3"/>
      <c r="R19" s="3"/>
      <c r="S19" s="37">
        <f t="shared" si="12"/>
        <v>0</v>
      </c>
    </row>
    <row r="20" spans="1:19" x14ac:dyDescent="0.25">
      <c r="A20" s="71"/>
      <c r="B20" s="73"/>
      <c r="C20" s="75"/>
      <c r="D20" s="2" t="s">
        <v>108</v>
      </c>
      <c r="E20" s="41" t="s">
        <v>149</v>
      </c>
      <c r="F20" s="3" t="s">
        <v>149</v>
      </c>
      <c r="G20" s="3" t="s">
        <v>149</v>
      </c>
      <c r="H20" s="3" t="s">
        <v>149</v>
      </c>
      <c r="I20" s="3" t="s">
        <v>149</v>
      </c>
      <c r="J20" s="3" t="s">
        <v>149</v>
      </c>
      <c r="K20" s="3"/>
      <c r="L20" s="3"/>
      <c r="M20" s="3"/>
      <c r="N20" s="3"/>
      <c r="O20" s="3"/>
      <c r="P20" s="3"/>
      <c r="Q20" s="3"/>
      <c r="R20" s="3"/>
      <c r="S20" s="37">
        <f t="shared" si="12"/>
        <v>0</v>
      </c>
    </row>
    <row r="21" spans="1:19" x14ac:dyDescent="0.25">
      <c r="A21" s="71"/>
      <c r="B21" s="73"/>
      <c r="C21" s="75"/>
      <c r="D21" s="2" t="s">
        <v>109</v>
      </c>
      <c r="E21" s="41" t="s">
        <v>149</v>
      </c>
      <c r="F21" s="3" t="s">
        <v>149</v>
      </c>
      <c r="G21" s="3" t="s">
        <v>149</v>
      </c>
      <c r="H21" s="3" t="s">
        <v>149</v>
      </c>
      <c r="I21" s="3">
        <v>2</v>
      </c>
      <c r="J21" s="3" t="s">
        <v>149</v>
      </c>
      <c r="K21" s="3"/>
      <c r="L21" s="3"/>
      <c r="M21" s="3"/>
      <c r="N21" s="3"/>
      <c r="O21" s="3"/>
      <c r="P21" s="3"/>
      <c r="Q21" s="3"/>
      <c r="R21" s="3"/>
      <c r="S21" s="37">
        <f t="shared" si="12"/>
        <v>2</v>
      </c>
    </row>
    <row r="22" spans="1:19" x14ac:dyDescent="0.25">
      <c r="A22" s="72"/>
      <c r="B22" s="74"/>
      <c r="C22" s="76"/>
      <c r="D22" s="17" t="s">
        <v>110</v>
      </c>
      <c r="E22" s="42">
        <v>0</v>
      </c>
      <c r="F22" s="18">
        <f>SUM(F15:F21)</f>
        <v>0</v>
      </c>
      <c r="G22" s="18">
        <f>SUM(G15:G21)</f>
        <v>0</v>
      </c>
      <c r="H22" s="18">
        <f t="shared" ref="H22:R22" si="13">SUM(H15:H21)</f>
        <v>0</v>
      </c>
      <c r="I22" s="18">
        <f t="shared" si="13"/>
        <v>2</v>
      </c>
      <c r="J22" s="18">
        <f t="shared" si="13"/>
        <v>0</v>
      </c>
      <c r="K22" s="18">
        <f t="shared" si="13"/>
        <v>0</v>
      </c>
      <c r="L22" s="18">
        <f t="shared" si="13"/>
        <v>0</v>
      </c>
      <c r="M22" s="18">
        <f t="shared" si="13"/>
        <v>0</v>
      </c>
      <c r="N22" s="18">
        <f t="shared" si="13"/>
        <v>0</v>
      </c>
      <c r="O22" s="18">
        <f t="shared" si="13"/>
        <v>0</v>
      </c>
      <c r="P22" s="18">
        <f t="shared" si="13"/>
        <v>0</v>
      </c>
      <c r="Q22" s="18">
        <f t="shared" si="13"/>
        <v>0</v>
      </c>
      <c r="R22" s="18">
        <f t="shared" si="13"/>
        <v>0</v>
      </c>
      <c r="S22" s="18">
        <f>SUMIFS(S15:S21,D15:D21,"&lt;&gt;Inspections",D15:D21,"&lt;&gt;Total Work Completed")</f>
        <v>2</v>
      </c>
    </row>
    <row r="23" spans="1:19" x14ac:dyDescent="0.25">
      <c r="A23" s="70">
        <v>3</v>
      </c>
      <c r="B23" s="66" t="s">
        <v>151</v>
      </c>
      <c r="C23" s="68">
        <v>500</v>
      </c>
      <c r="D23" s="2" t="s">
        <v>103</v>
      </c>
      <c r="E23" s="41" t="s">
        <v>149</v>
      </c>
      <c r="F23" s="3" t="s">
        <v>149</v>
      </c>
      <c r="G23" s="3" t="s">
        <v>149</v>
      </c>
      <c r="H23" s="3" t="s">
        <v>149</v>
      </c>
      <c r="I23" s="3" t="s">
        <v>149</v>
      </c>
      <c r="J23" s="3" t="s">
        <v>149</v>
      </c>
      <c r="K23" s="3"/>
      <c r="L23" s="3"/>
      <c r="M23" s="3"/>
      <c r="N23" s="3"/>
      <c r="O23" s="3"/>
      <c r="P23" s="3"/>
      <c r="Q23" s="3"/>
      <c r="R23" s="3"/>
      <c r="S23" s="37">
        <f t="shared" ref="S23:S29" si="14">_xlfn.AGGREGATE(9,6,E23:R23)</f>
        <v>0</v>
      </c>
    </row>
    <row r="24" spans="1:19" x14ac:dyDescent="0.25">
      <c r="A24" s="71"/>
      <c r="B24" s="73"/>
      <c r="C24" s="75"/>
      <c r="D24" s="2" t="s">
        <v>126</v>
      </c>
      <c r="E24" s="41" t="s">
        <v>149</v>
      </c>
      <c r="F24" s="3" t="s">
        <v>149</v>
      </c>
      <c r="G24" s="3" t="s">
        <v>149</v>
      </c>
      <c r="H24" s="3" t="s">
        <v>149</v>
      </c>
      <c r="I24" s="3" t="s">
        <v>149</v>
      </c>
      <c r="J24" s="3">
        <v>1</v>
      </c>
      <c r="K24" s="3"/>
      <c r="L24" s="3"/>
      <c r="M24" s="3"/>
      <c r="N24" s="3"/>
      <c r="O24" s="3"/>
      <c r="P24" s="3"/>
      <c r="Q24" s="3"/>
      <c r="R24" s="3"/>
      <c r="S24" s="37">
        <f t="shared" si="14"/>
        <v>1</v>
      </c>
    </row>
    <row r="25" spans="1:19" x14ac:dyDescent="0.25">
      <c r="A25" s="71"/>
      <c r="B25" s="73"/>
      <c r="C25" s="75"/>
      <c r="D25" s="2" t="s">
        <v>105</v>
      </c>
      <c r="E25" s="41">
        <v>1</v>
      </c>
      <c r="F25" s="3" t="s">
        <v>149</v>
      </c>
      <c r="G25" s="3" t="s">
        <v>149</v>
      </c>
      <c r="H25" s="3" t="s">
        <v>149</v>
      </c>
      <c r="I25" s="3" t="s">
        <v>149</v>
      </c>
      <c r="J25" s="3">
        <v>1</v>
      </c>
      <c r="K25" s="3"/>
      <c r="L25" s="3"/>
      <c r="M25" s="3"/>
      <c r="N25" s="3"/>
      <c r="O25" s="3"/>
      <c r="P25" s="3"/>
      <c r="Q25" s="3"/>
      <c r="R25" s="3"/>
      <c r="S25" s="37">
        <f t="shared" si="14"/>
        <v>2</v>
      </c>
    </row>
    <row r="26" spans="1:19" x14ac:dyDescent="0.25">
      <c r="A26" s="71"/>
      <c r="B26" s="73"/>
      <c r="C26" s="75"/>
      <c r="D26" s="2" t="s">
        <v>106</v>
      </c>
      <c r="E26" s="41" t="s">
        <v>149</v>
      </c>
      <c r="F26" s="3" t="s">
        <v>149</v>
      </c>
      <c r="G26" s="3" t="s">
        <v>149</v>
      </c>
      <c r="H26" s="3" t="s">
        <v>149</v>
      </c>
      <c r="I26" s="3" t="s">
        <v>149</v>
      </c>
      <c r="J26" s="3" t="s">
        <v>149</v>
      </c>
      <c r="K26" s="3"/>
      <c r="L26" s="3"/>
      <c r="M26" s="3"/>
      <c r="N26" s="3"/>
      <c r="O26" s="3"/>
      <c r="P26" s="3"/>
      <c r="Q26" s="3"/>
      <c r="R26" s="3"/>
      <c r="S26" s="37">
        <f t="shared" si="14"/>
        <v>0</v>
      </c>
    </row>
    <row r="27" spans="1:19" x14ac:dyDescent="0.25">
      <c r="A27" s="71"/>
      <c r="B27" s="73"/>
      <c r="C27" s="75"/>
      <c r="D27" s="2" t="s">
        <v>107</v>
      </c>
      <c r="E27" s="41" t="s">
        <v>149</v>
      </c>
      <c r="F27" s="3" t="s">
        <v>149</v>
      </c>
      <c r="G27" s="3" t="s">
        <v>149</v>
      </c>
      <c r="H27" s="3" t="s">
        <v>149</v>
      </c>
      <c r="I27" s="3" t="s">
        <v>149</v>
      </c>
      <c r="J27" s="3" t="s">
        <v>149</v>
      </c>
      <c r="K27" s="3"/>
      <c r="L27" s="3"/>
      <c r="M27" s="3"/>
      <c r="N27" s="3"/>
      <c r="O27" s="3"/>
      <c r="P27" s="3"/>
      <c r="Q27" s="3"/>
      <c r="R27" s="3"/>
      <c r="S27" s="37">
        <f t="shared" si="14"/>
        <v>0</v>
      </c>
    </row>
    <row r="28" spans="1:19" x14ac:dyDescent="0.25">
      <c r="A28" s="71"/>
      <c r="B28" s="73"/>
      <c r="C28" s="75"/>
      <c r="D28" s="2" t="s">
        <v>108</v>
      </c>
      <c r="E28" s="41" t="s">
        <v>149</v>
      </c>
      <c r="F28" s="3" t="s">
        <v>149</v>
      </c>
      <c r="G28" s="3" t="s">
        <v>149</v>
      </c>
      <c r="H28" s="3" t="s">
        <v>149</v>
      </c>
      <c r="I28" s="3" t="s">
        <v>149</v>
      </c>
      <c r="J28" s="3" t="s">
        <v>149</v>
      </c>
      <c r="K28" s="3"/>
      <c r="L28" s="3"/>
      <c r="M28" s="3"/>
      <c r="N28" s="3"/>
      <c r="O28" s="3"/>
      <c r="P28" s="3"/>
      <c r="Q28" s="3"/>
      <c r="R28" s="3"/>
      <c r="S28" s="37">
        <f t="shared" si="14"/>
        <v>0</v>
      </c>
    </row>
    <row r="29" spans="1:19" x14ac:dyDescent="0.25">
      <c r="A29" s="71"/>
      <c r="B29" s="73"/>
      <c r="C29" s="75"/>
      <c r="D29" s="2" t="s">
        <v>109</v>
      </c>
      <c r="E29" s="41">
        <v>2</v>
      </c>
      <c r="F29" s="3" t="s">
        <v>149</v>
      </c>
      <c r="G29" s="3" t="s">
        <v>149</v>
      </c>
      <c r="H29" s="3" t="s">
        <v>149</v>
      </c>
      <c r="I29" s="3" t="s">
        <v>149</v>
      </c>
      <c r="J29" s="3" t="s">
        <v>149</v>
      </c>
      <c r="K29" s="3"/>
      <c r="L29" s="3"/>
      <c r="M29" s="3"/>
      <c r="N29" s="3"/>
      <c r="O29" s="3"/>
      <c r="P29" s="3"/>
      <c r="Q29" s="3"/>
      <c r="R29" s="3"/>
      <c r="S29" s="37">
        <f t="shared" si="14"/>
        <v>2</v>
      </c>
    </row>
    <row r="30" spans="1:19" x14ac:dyDescent="0.25">
      <c r="A30" s="72"/>
      <c r="B30" s="74"/>
      <c r="C30" s="76"/>
      <c r="D30" s="17" t="s">
        <v>110</v>
      </c>
      <c r="E30" s="42">
        <v>3</v>
      </c>
      <c r="F30" s="38">
        <f t="shared" ref="F30:R30" si="15">SUM(F23:F29)</f>
        <v>0</v>
      </c>
      <c r="G30" s="38">
        <f t="shared" si="15"/>
        <v>0</v>
      </c>
      <c r="H30" s="38">
        <f t="shared" si="15"/>
        <v>0</v>
      </c>
      <c r="I30" s="38">
        <f t="shared" si="15"/>
        <v>0</v>
      </c>
      <c r="J30" s="38">
        <f t="shared" si="15"/>
        <v>2</v>
      </c>
      <c r="K30" s="38">
        <f t="shared" si="15"/>
        <v>0</v>
      </c>
      <c r="L30" s="38">
        <f t="shared" si="15"/>
        <v>0</v>
      </c>
      <c r="M30" s="38">
        <f t="shared" si="15"/>
        <v>0</v>
      </c>
      <c r="N30" s="38">
        <f t="shared" si="15"/>
        <v>0</v>
      </c>
      <c r="O30" s="38">
        <f t="shared" si="15"/>
        <v>0</v>
      </c>
      <c r="P30" s="38">
        <f t="shared" si="15"/>
        <v>0</v>
      </c>
      <c r="Q30" s="38">
        <f t="shared" si="15"/>
        <v>0</v>
      </c>
      <c r="R30" s="38">
        <f t="shared" si="15"/>
        <v>0</v>
      </c>
      <c r="S30" s="18">
        <f>SUMIFS(S23:S29,D23:D29,"&lt;&gt;Inspections",D23:D29,"&lt;&gt;Total Work Completed")</f>
        <v>5</v>
      </c>
    </row>
    <row r="31" spans="1:19" x14ac:dyDescent="0.25">
      <c r="A31" s="70">
        <v>4</v>
      </c>
      <c r="B31" s="66" t="s">
        <v>152</v>
      </c>
      <c r="C31" s="68">
        <v>13700</v>
      </c>
      <c r="D31" s="2" t="s">
        <v>103</v>
      </c>
      <c r="E31" s="41" t="s">
        <v>149</v>
      </c>
      <c r="F31" s="3" t="s">
        <v>149</v>
      </c>
      <c r="G31" s="3" t="s">
        <v>149</v>
      </c>
      <c r="H31" s="3" t="s">
        <v>149</v>
      </c>
      <c r="I31" s="3" t="s">
        <v>149</v>
      </c>
      <c r="J31" s="3" t="s">
        <v>149</v>
      </c>
      <c r="K31" s="3"/>
      <c r="L31" s="3"/>
      <c r="M31" s="3"/>
      <c r="N31" s="3"/>
      <c r="O31" s="3"/>
      <c r="P31" s="3"/>
      <c r="Q31" s="3"/>
      <c r="R31" s="3"/>
      <c r="S31" s="37">
        <f t="shared" ref="S31:S37" si="16">_xlfn.AGGREGATE(9,6,E31:R31)</f>
        <v>0</v>
      </c>
    </row>
    <row r="32" spans="1:19" x14ac:dyDescent="0.25">
      <c r="A32" s="71"/>
      <c r="B32" s="73"/>
      <c r="C32" s="75"/>
      <c r="D32" s="2" t="s">
        <v>126</v>
      </c>
      <c r="E32" s="41" t="s">
        <v>149</v>
      </c>
      <c r="F32" s="3" t="s">
        <v>149</v>
      </c>
      <c r="G32" s="3" t="s">
        <v>149</v>
      </c>
      <c r="H32" s="3" t="s">
        <v>149</v>
      </c>
      <c r="I32" s="3" t="s">
        <v>149</v>
      </c>
      <c r="J32" s="3" t="s">
        <v>149</v>
      </c>
      <c r="K32" s="3"/>
      <c r="L32" s="3"/>
      <c r="M32" s="3"/>
      <c r="N32" s="3"/>
      <c r="O32" s="3"/>
      <c r="P32" s="3"/>
      <c r="Q32" s="3"/>
      <c r="R32" s="3"/>
      <c r="S32" s="37">
        <f t="shared" si="16"/>
        <v>0</v>
      </c>
    </row>
    <row r="33" spans="1:19" x14ac:dyDescent="0.25">
      <c r="A33" s="71"/>
      <c r="B33" s="73"/>
      <c r="C33" s="75"/>
      <c r="D33" s="2" t="s">
        <v>105</v>
      </c>
      <c r="E33" s="41" t="s">
        <v>149</v>
      </c>
      <c r="F33" s="3" t="s">
        <v>149</v>
      </c>
      <c r="G33" s="3" t="s">
        <v>149</v>
      </c>
      <c r="H33" s="3" t="s">
        <v>149</v>
      </c>
      <c r="I33" s="3" t="s">
        <v>149</v>
      </c>
      <c r="J33" s="3" t="s">
        <v>149</v>
      </c>
      <c r="K33" s="3"/>
      <c r="L33" s="3"/>
      <c r="M33" s="3"/>
      <c r="N33" s="3"/>
      <c r="O33" s="3"/>
      <c r="P33" s="3"/>
      <c r="Q33" s="3"/>
      <c r="R33" s="3"/>
      <c r="S33" s="37">
        <f t="shared" si="16"/>
        <v>0</v>
      </c>
    </row>
    <row r="34" spans="1:19" x14ac:dyDescent="0.25">
      <c r="A34" s="71"/>
      <c r="B34" s="73"/>
      <c r="C34" s="75"/>
      <c r="D34" s="2" t="s">
        <v>106</v>
      </c>
      <c r="E34" s="41" t="s">
        <v>149</v>
      </c>
      <c r="F34" s="3" t="s">
        <v>149</v>
      </c>
      <c r="G34" s="3" t="s">
        <v>149</v>
      </c>
      <c r="H34" s="3" t="s">
        <v>149</v>
      </c>
      <c r="I34" s="3" t="s">
        <v>149</v>
      </c>
      <c r="J34" s="3" t="s">
        <v>149</v>
      </c>
      <c r="K34" s="3"/>
      <c r="L34" s="3"/>
      <c r="M34" s="3"/>
      <c r="N34" s="3"/>
      <c r="O34" s="3"/>
      <c r="P34" s="3"/>
      <c r="Q34" s="3"/>
      <c r="R34" s="3"/>
      <c r="S34" s="37">
        <f t="shared" si="16"/>
        <v>0</v>
      </c>
    </row>
    <row r="35" spans="1:19" x14ac:dyDescent="0.25">
      <c r="A35" s="71"/>
      <c r="B35" s="73"/>
      <c r="C35" s="75"/>
      <c r="D35" s="2" t="s">
        <v>107</v>
      </c>
      <c r="E35" s="41">
        <v>1</v>
      </c>
      <c r="F35" s="3" t="s">
        <v>149</v>
      </c>
      <c r="G35" s="3" t="s">
        <v>149</v>
      </c>
      <c r="H35" s="3" t="s">
        <v>149</v>
      </c>
      <c r="I35" s="3" t="s">
        <v>149</v>
      </c>
      <c r="J35" s="3" t="s">
        <v>149</v>
      </c>
      <c r="K35" s="3"/>
      <c r="L35" s="3"/>
      <c r="M35" s="3"/>
      <c r="N35" s="3"/>
      <c r="O35" s="3"/>
      <c r="P35" s="3"/>
      <c r="Q35" s="3"/>
      <c r="R35" s="3"/>
      <c r="S35" s="37">
        <f t="shared" si="16"/>
        <v>1</v>
      </c>
    </row>
    <row r="36" spans="1:19" x14ac:dyDescent="0.25">
      <c r="A36" s="71"/>
      <c r="B36" s="73"/>
      <c r="C36" s="75"/>
      <c r="D36" s="2" t="s">
        <v>108</v>
      </c>
      <c r="E36" s="41" t="s">
        <v>149</v>
      </c>
      <c r="F36" s="3" t="s">
        <v>149</v>
      </c>
      <c r="G36" s="3" t="s">
        <v>149</v>
      </c>
      <c r="H36" s="3" t="s">
        <v>149</v>
      </c>
      <c r="I36" s="3" t="s">
        <v>149</v>
      </c>
      <c r="J36" s="3" t="s">
        <v>149</v>
      </c>
      <c r="K36" s="3"/>
      <c r="L36" s="3"/>
      <c r="M36" s="3"/>
      <c r="N36" s="3"/>
      <c r="O36" s="3"/>
      <c r="P36" s="3"/>
      <c r="Q36" s="3"/>
      <c r="R36" s="3"/>
      <c r="S36" s="37">
        <f t="shared" si="16"/>
        <v>0</v>
      </c>
    </row>
    <row r="37" spans="1:19" x14ac:dyDescent="0.25">
      <c r="A37" s="71"/>
      <c r="B37" s="73"/>
      <c r="C37" s="75"/>
      <c r="D37" s="2" t="s">
        <v>109</v>
      </c>
      <c r="E37" s="41">
        <v>2</v>
      </c>
      <c r="F37" s="3" t="s">
        <v>149</v>
      </c>
      <c r="G37" s="3" t="s">
        <v>149</v>
      </c>
      <c r="H37" s="3" t="s">
        <v>149</v>
      </c>
      <c r="I37" s="3" t="s">
        <v>149</v>
      </c>
      <c r="J37" s="3" t="s">
        <v>149</v>
      </c>
      <c r="K37" s="3"/>
      <c r="L37" s="3"/>
      <c r="M37" s="3"/>
      <c r="N37" s="3"/>
      <c r="O37" s="3"/>
      <c r="P37" s="3"/>
      <c r="Q37" s="3"/>
      <c r="R37" s="3"/>
      <c r="S37" s="37">
        <f t="shared" si="16"/>
        <v>2</v>
      </c>
    </row>
    <row r="38" spans="1:19" x14ac:dyDescent="0.25">
      <c r="A38" s="72"/>
      <c r="B38" s="74"/>
      <c r="C38" s="76"/>
      <c r="D38" s="17" t="s">
        <v>110</v>
      </c>
      <c r="E38" s="42">
        <v>3</v>
      </c>
      <c r="F38" s="18">
        <f>SUM(F31:F37)</f>
        <v>0</v>
      </c>
      <c r="G38" s="18">
        <f>SUM(G31:G37)</f>
        <v>0</v>
      </c>
      <c r="H38" s="18">
        <f t="shared" ref="H38:R38" si="17">SUM(H31:H37)</f>
        <v>0</v>
      </c>
      <c r="I38" s="18">
        <f t="shared" si="17"/>
        <v>0</v>
      </c>
      <c r="J38" s="18">
        <f t="shared" si="17"/>
        <v>0</v>
      </c>
      <c r="K38" s="18">
        <f t="shared" si="17"/>
        <v>0</v>
      </c>
      <c r="L38" s="18">
        <f t="shared" si="17"/>
        <v>0</v>
      </c>
      <c r="M38" s="18">
        <f t="shared" si="17"/>
        <v>0</v>
      </c>
      <c r="N38" s="18">
        <f t="shared" si="17"/>
        <v>0</v>
      </c>
      <c r="O38" s="18">
        <f t="shared" si="17"/>
        <v>0</v>
      </c>
      <c r="P38" s="18">
        <f t="shared" si="17"/>
        <v>0</v>
      </c>
      <c r="Q38" s="18">
        <f t="shared" si="17"/>
        <v>0</v>
      </c>
      <c r="R38" s="18">
        <f t="shared" si="17"/>
        <v>0</v>
      </c>
      <c r="S38" s="18">
        <f>SUMIFS(S31:S37,D31:D37,"&lt;&gt;Inspections",D31:D37,"&lt;&gt;Total Work Completed")</f>
        <v>3</v>
      </c>
    </row>
    <row r="39" spans="1:19" x14ac:dyDescent="0.25">
      <c r="A39" s="70">
        <v>5</v>
      </c>
      <c r="B39" s="66" t="s">
        <v>153</v>
      </c>
      <c r="C39" s="68">
        <v>3200</v>
      </c>
      <c r="D39" s="2" t="s">
        <v>103</v>
      </c>
      <c r="E39" s="41" t="s">
        <v>149</v>
      </c>
      <c r="F39" s="3" t="s">
        <v>149</v>
      </c>
      <c r="G39" s="3" t="s">
        <v>149</v>
      </c>
      <c r="H39" s="3" t="s">
        <v>149</v>
      </c>
      <c r="I39" s="3" t="s">
        <v>149</v>
      </c>
      <c r="J39" s="3" t="s">
        <v>149</v>
      </c>
      <c r="K39" s="3"/>
      <c r="L39" s="3"/>
      <c r="M39" s="3"/>
      <c r="N39" s="3"/>
      <c r="O39" s="3"/>
      <c r="P39" s="3"/>
      <c r="Q39" s="3"/>
      <c r="R39" s="3"/>
      <c r="S39" s="37">
        <f t="shared" ref="S39:S45" si="18">_xlfn.AGGREGATE(9,6,E39:R39)</f>
        <v>0</v>
      </c>
    </row>
    <row r="40" spans="1:19" x14ac:dyDescent="0.25">
      <c r="A40" s="71"/>
      <c r="B40" s="73"/>
      <c r="C40" s="75"/>
      <c r="D40" s="2" t="s">
        <v>126</v>
      </c>
      <c r="E40" s="41" t="s">
        <v>149</v>
      </c>
      <c r="F40" s="3" t="s">
        <v>149</v>
      </c>
      <c r="G40" s="3" t="s">
        <v>149</v>
      </c>
      <c r="H40" s="3" t="s">
        <v>149</v>
      </c>
      <c r="I40" s="3" t="s">
        <v>149</v>
      </c>
      <c r="J40" s="3" t="s">
        <v>149</v>
      </c>
      <c r="K40" s="3"/>
      <c r="L40" s="3"/>
      <c r="M40" s="3"/>
      <c r="N40" s="3"/>
      <c r="O40" s="3"/>
      <c r="P40" s="3"/>
      <c r="Q40" s="3"/>
      <c r="R40" s="3"/>
      <c r="S40" s="37">
        <f t="shared" si="18"/>
        <v>0</v>
      </c>
    </row>
    <row r="41" spans="1:19" x14ac:dyDescent="0.25">
      <c r="A41" s="71"/>
      <c r="B41" s="73"/>
      <c r="C41" s="75"/>
      <c r="D41" s="2" t="s">
        <v>105</v>
      </c>
      <c r="E41" s="41" t="s">
        <v>149</v>
      </c>
      <c r="F41" s="3" t="s">
        <v>149</v>
      </c>
      <c r="G41" s="3" t="s">
        <v>149</v>
      </c>
      <c r="H41" s="3" t="s">
        <v>149</v>
      </c>
      <c r="I41" s="3" t="s">
        <v>149</v>
      </c>
      <c r="J41" s="3" t="s">
        <v>149</v>
      </c>
      <c r="K41" s="3"/>
      <c r="L41" s="3"/>
      <c r="M41" s="3"/>
      <c r="N41" s="3"/>
      <c r="O41" s="3"/>
      <c r="P41" s="3"/>
      <c r="Q41" s="3"/>
      <c r="R41" s="3"/>
      <c r="S41" s="37">
        <f t="shared" si="18"/>
        <v>0</v>
      </c>
    </row>
    <row r="42" spans="1:19" x14ac:dyDescent="0.25">
      <c r="A42" s="71"/>
      <c r="B42" s="73"/>
      <c r="C42" s="75"/>
      <c r="D42" s="2" t="s">
        <v>106</v>
      </c>
      <c r="E42" s="41" t="s">
        <v>149</v>
      </c>
      <c r="F42" s="3" t="s">
        <v>149</v>
      </c>
      <c r="G42" s="3" t="s">
        <v>149</v>
      </c>
      <c r="H42" s="3" t="s">
        <v>149</v>
      </c>
      <c r="I42" s="3" t="s">
        <v>149</v>
      </c>
      <c r="J42" s="3" t="s">
        <v>149</v>
      </c>
      <c r="K42" s="3"/>
      <c r="L42" s="3"/>
      <c r="M42" s="3"/>
      <c r="N42" s="3"/>
      <c r="O42" s="3"/>
      <c r="P42" s="3"/>
      <c r="Q42" s="3"/>
      <c r="R42" s="3"/>
      <c r="S42" s="37">
        <f t="shared" si="18"/>
        <v>0</v>
      </c>
    </row>
    <row r="43" spans="1:19" x14ac:dyDescent="0.25">
      <c r="A43" s="71"/>
      <c r="B43" s="73"/>
      <c r="C43" s="75"/>
      <c r="D43" s="2" t="s">
        <v>107</v>
      </c>
      <c r="E43" s="41" t="s">
        <v>149</v>
      </c>
      <c r="F43" s="3" t="s">
        <v>149</v>
      </c>
      <c r="G43" s="3" t="s">
        <v>149</v>
      </c>
      <c r="H43" s="3" t="s">
        <v>149</v>
      </c>
      <c r="I43" s="3" t="s">
        <v>149</v>
      </c>
      <c r="J43" s="3">
        <v>1</v>
      </c>
      <c r="K43" s="3"/>
      <c r="L43" s="3"/>
      <c r="M43" s="3"/>
      <c r="N43" s="3"/>
      <c r="O43" s="3"/>
      <c r="P43" s="3"/>
      <c r="Q43" s="3"/>
      <c r="R43" s="3"/>
      <c r="S43" s="37">
        <f t="shared" si="18"/>
        <v>1</v>
      </c>
    </row>
    <row r="44" spans="1:19" x14ac:dyDescent="0.25">
      <c r="A44" s="71"/>
      <c r="B44" s="73"/>
      <c r="C44" s="75"/>
      <c r="D44" s="2" t="s">
        <v>108</v>
      </c>
      <c r="E44" s="41" t="s">
        <v>149</v>
      </c>
      <c r="F44" s="3" t="s">
        <v>149</v>
      </c>
      <c r="G44" s="3" t="s">
        <v>149</v>
      </c>
      <c r="H44" s="3" t="s">
        <v>149</v>
      </c>
      <c r="I44" s="3" t="s">
        <v>149</v>
      </c>
      <c r="J44" s="3" t="s">
        <v>149</v>
      </c>
      <c r="K44" s="3"/>
      <c r="L44" s="3"/>
      <c r="M44" s="3"/>
      <c r="N44" s="3"/>
      <c r="O44" s="3"/>
      <c r="P44" s="3"/>
      <c r="Q44" s="3"/>
      <c r="R44" s="3"/>
      <c r="S44" s="37">
        <f t="shared" si="18"/>
        <v>0</v>
      </c>
    </row>
    <row r="45" spans="1:19" x14ac:dyDescent="0.25">
      <c r="A45" s="71"/>
      <c r="B45" s="73"/>
      <c r="C45" s="75"/>
      <c r="D45" s="2" t="s">
        <v>109</v>
      </c>
      <c r="E45" s="41" t="s">
        <v>149</v>
      </c>
      <c r="F45" s="3" t="s">
        <v>149</v>
      </c>
      <c r="G45" s="3">
        <v>5</v>
      </c>
      <c r="H45" s="3" t="s">
        <v>149</v>
      </c>
      <c r="I45" s="3" t="s">
        <v>149</v>
      </c>
      <c r="J45" s="3" t="s">
        <v>149</v>
      </c>
      <c r="K45" s="3"/>
      <c r="L45" s="3"/>
      <c r="M45" s="3"/>
      <c r="N45" s="3"/>
      <c r="O45" s="3"/>
      <c r="P45" s="3"/>
      <c r="Q45" s="3"/>
      <c r="R45" s="3"/>
      <c r="S45" s="37">
        <f t="shared" si="18"/>
        <v>5</v>
      </c>
    </row>
    <row r="46" spans="1:19" x14ac:dyDescent="0.25">
      <c r="A46" s="72"/>
      <c r="B46" s="74"/>
      <c r="C46" s="76"/>
      <c r="D46" s="17" t="s">
        <v>110</v>
      </c>
      <c r="E46" s="42">
        <v>0</v>
      </c>
      <c r="F46" s="18">
        <f>SUM(F39:F45)</f>
        <v>0</v>
      </c>
      <c r="G46" s="18">
        <f>SUM(G39:G45)</f>
        <v>5</v>
      </c>
      <c r="H46" s="18">
        <f t="shared" ref="H46:R46" si="19">SUM(H39:H45)</f>
        <v>0</v>
      </c>
      <c r="I46" s="18">
        <f t="shared" si="19"/>
        <v>0</v>
      </c>
      <c r="J46" s="18">
        <f t="shared" si="19"/>
        <v>1</v>
      </c>
      <c r="K46" s="18">
        <f t="shared" si="19"/>
        <v>0</v>
      </c>
      <c r="L46" s="18">
        <f t="shared" si="19"/>
        <v>0</v>
      </c>
      <c r="M46" s="18">
        <f t="shared" si="19"/>
        <v>0</v>
      </c>
      <c r="N46" s="18">
        <f t="shared" si="19"/>
        <v>0</v>
      </c>
      <c r="O46" s="18">
        <f t="shared" si="19"/>
        <v>0</v>
      </c>
      <c r="P46" s="18">
        <f t="shared" si="19"/>
        <v>0</v>
      </c>
      <c r="Q46" s="18">
        <f t="shared" si="19"/>
        <v>0</v>
      </c>
      <c r="R46" s="18">
        <f t="shared" si="19"/>
        <v>0</v>
      </c>
      <c r="S46" s="18">
        <f>SUMIFS(S39:S45,D39:D45,"&lt;&gt;Inspections",D39:D45,"&lt;&gt;Total Work Completed")</f>
        <v>6</v>
      </c>
    </row>
    <row r="47" spans="1:19" x14ac:dyDescent="0.25">
      <c r="A47" s="70">
        <v>6</v>
      </c>
      <c r="B47" s="66" t="s">
        <v>154</v>
      </c>
      <c r="C47" s="68">
        <v>2200</v>
      </c>
      <c r="D47" s="2" t="s">
        <v>103</v>
      </c>
      <c r="E47" s="41" t="s">
        <v>149</v>
      </c>
      <c r="F47" s="3" t="s">
        <v>149</v>
      </c>
      <c r="G47" s="3" t="s">
        <v>149</v>
      </c>
      <c r="H47" s="3" t="s">
        <v>149</v>
      </c>
      <c r="I47" s="3" t="s">
        <v>149</v>
      </c>
      <c r="J47" s="3" t="s">
        <v>149</v>
      </c>
      <c r="K47" s="3"/>
      <c r="L47" s="3"/>
      <c r="M47" s="3"/>
      <c r="N47" s="3"/>
      <c r="O47" s="3"/>
      <c r="P47" s="3"/>
      <c r="Q47" s="3"/>
      <c r="R47" s="3"/>
      <c r="S47" s="37">
        <f t="shared" ref="S47:S53" si="20">_xlfn.AGGREGATE(9,6,E47:R47)</f>
        <v>0</v>
      </c>
    </row>
    <row r="48" spans="1:19" x14ac:dyDescent="0.25">
      <c r="A48" s="71"/>
      <c r="B48" s="73"/>
      <c r="C48" s="75"/>
      <c r="D48" s="2" t="s">
        <v>126</v>
      </c>
      <c r="E48" s="41">
        <v>12</v>
      </c>
      <c r="F48" s="3">
        <v>36</v>
      </c>
      <c r="G48" s="3">
        <v>9</v>
      </c>
      <c r="H48" s="3">
        <v>8</v>
      </c>
      <c r="I48" s="3">
        <v>35</v>
      </c>
      <c r="J48" s="3">
        <v>19</v>
      </c>
      <c r="K48" s="3"/>
      <c r="L48" s="3"/>
      <c r="M48" s="3"/>
      <c r="N48" s="3"/>
      <c r="O48" s="3"/>
      <c r="P48" s="3"/>
      <c r="Q48" s="3"/>
      <c r="R48" s="3"/>
      <c r="S48" s="37">
        <f t="shared" si="20"/>
        <v>119</v>
      </c>
    </row>
    <row r="49" spans="1:19" x14ac:dyDescent="0.25">
      <c r="A49" s="71"/>
      <c r="B49" s="73"/>
      <c r="C49" s="75"/>
      <c r="D49" s="2" t="s">
        <v>105</v>
      </c>
      <c r="E49" s="41" t="s">
        <v>149</v>
      </c>
      <c r="F49" s="3" t="s">
        <v>149</v>
      </c>
      <c r="G49" s="3" t="s">
        <v>149</v>
      </c>
      <c r="H49" s="3" t="s">
        <v>149</v>
      </c>
      <c r="I49" s="3" t="s">
        <v>149</v>
      </c>
      <c r="J49" s="3" t="s">
        <v>149</v>
      </c>
      <c r="K49" s="3"/>
      <c r="L49" s="3"/>
      <c r="M49" s="3"/>
      <c r="N49" s="3"/>
      <c r="O49" s="3"/>
      <c r="P49" s="3"/>
      <c r="Q49" s="3"/>
      <c r="R49" s="3"/>
      <c r="S49" s="37">
        <f t="shared" si="20"/>
        <v>0</v>
      </c>
    </row>
    <row r="50" spans="1:19" x14ac:dyDescent="0.25">
      <c r="A50" s="71"/>
      <c r="B50" s="73"/>
      <c r="C50" s="75"/>
      <c r="D50" s="2" t="s">
        <v>106</v>
      </c>
      <c r="E50" s="41" t="s">
        <v>149</v>
      </c>
      <c r="F50" s="3" t="s">
        <v>149</v>
      </c>
      <c r="G50" s="3" t="s">
        <v>149</v>
      </c>
      <c r="H50" s="3" t="s">
        <v>149</v>
      </c>
      <c r="I50" s="3" t="s">
        <v>149</v>
      </c>
      <c r="J50" s="3" t="s">
        <v>149</v>
      </c>
      <c r="K50" s="3"/>
      <c r="L50" s="3"/>
      <c r="M50" s="3"/>
      <c r="N50" s="3"/>
      <c r="O50" s="3"/>
      <c r="P50" s="3"/>
      <c r="Q50" s="3"/>
      <c r="R50" s="3"/>
      <c r="S50" s="37">
        <f t="shared" si="20"/>
        <v>0</v>
      </c>
    </row>
    <row r="51" spans="1:19" x14ac:dyDescent="0.25">
      <c r="A51" s="71"/>
      <c r="B51" s="73"/>
      <c r="C51" s="75"/>
      <c r="D51" s="2" t="s">
        <v>107</v>
      </c>
      <c r="E51" s="41" t="s">
        <v>149</v>
      </c>
      <c r="F51" s="3" t="s">
        <v>149</v>
      </c>
      <c r="G51" s="3" t="s">
        <v>149</v>
      </c>
      <c r="H51" s="3" t="s">
        <v>149</v>
      </c>
      <c r="I51" s="3" t="s">
        <v>149</v>
      </c>
      <c r="J51" s="3" t="s">
        <v>149</v>
      </c>
      <c r="K51" s="3"/>
      <c r="L51" s="3"/>
      <c r="M51" s="3"/>
      <c r="N51" s="3"/>
      <c r="O51" s="3"/>
      <c r="P51" s="3"/>
      <c r="Q51" s="3"/>
      <c r="R51" s="3"/>
      <c r="S51" s="37">
        <f t="shared" si="20"/>
        <v>0</v>
      </c>
    </row>
    <row r="52" spans="1:19" x14ac:dyDescent="0.25">
      <c r="A52" s="71"/>
      <c r="B52" s="73"/>
      <c r="C52" s="75"/>
      <c r="D52" s="2" t="s">
        <v>108</v>
      </c>
      <c r="E52" s="41" t="s">
        <v>149</v>
      </c>
      <c r="F52" s="3" t="s">
        <v>149</v>
      </c>
      <c r="G52" s="3" t="s">
        <v>149</v>
      </c>
      <c r="H52" s="3" t="s">
        <v>149</v>
      </c>
      <c r="I52" s="3" t="s">
        <v>149</v>
      </c>
      <c r="J52" s="3" t="s">
        <v>149</v>
      </c>
      <c r="K52" s="3"/>
      <c r="L52" s="3"/>
      <c r="M52" s="3"/>
      <c r="N52" s="3"/>
      <c r="O52" s="3"/>
      <c r="P52" s="3"/>
      <c r="Q52" s="3"/>
      <c r="R52" s="3"/>
      <c r="S52" s="37">
        <f t="shared" si="20"/>
        <v>0</v>
      </c>
    </row>
    <row r="53" spans="1:19" x14ac:dyDescent="0.25">
      <c r="A53" s="71"/>
      <c r="B53" s="73"/>
      <c r="C53" s="75"/>
      <c r="D53" s="2" t="s">
        <v>109</v>
      </c>
      <c r="E53" s="41" t="s">
        <v>149</v>
      </c>
      <c r="F53" s="3" t="s">
        <v>149</v>
      </c>
      <c r="G53" s="3">
        <v>1</v>
      </c>
      <c r="H53" s="3" t="s">
        <v>149</v>
      </c>
      <c r="I53" s="3">
        <v>2</v>
      </c>
      <c r="J53" s="3" t="s">
        <v>149</v>
      </c>
      <c r="K53" s="3"/>
      <c r="L53" s="3"/>
      <c r="M53" s="3"/>
      <c r="N53" s="3"/>
      <c r="O53" s="3"/>
      <c r="P53" s="3"/>
      <c r="Q53" s="3"/>
      <c r="R53" s="3"/>
      <c r="S53" s="37">
        <f t="shared" si="20"/>
        <v>3</v>
      </c>
    </row>
    <row r="54" spans="1:19" x14ac:dyDescent="0.25">
      <c r="A54" s="72"/>
      <c r="B54" s="74"/>
      <c r="C54" s="76"/>
      <c r="D54" s="17" t="s">
        <v>110</v>
      </c>
      <c r="E54" s="42">
        <v>12</v>
      </c>
      <c r="F54" s="18">
        <f>SUM(F47:F53)</f>
        <v>36</v>
      </c>
      <c r="G54" s="18">
        <f>SUM(G47:G53)</f>
        <v>10</v>
      </c>
      <c r="H54" s="18">
        <f t="shared" ref="H54:R54" si="21">SUM(H47:H53)</f>
        <v>8</v>
      </c>
      <c r="I54" s="18">
        <f t="shared" si="21"/>
        <v>37</v>
      </c>
      <c r="J54" s="18">
        <f t="shared" si="21"/>
        <v>19</v>
      </c>
      <c r="K54" s="18">
        <f t="shared" si="21"/>
        <v>0</v>
      </c>
      <c r="L54" s="18">
        <f t="shared" si="21"/>
        <v>0</v>
      </c>
      <c r="M54" s="18">
        <f t="shared" si="21"/>
        <v>0</v>
      </c>
      <c r="N54" s="18">
        <f t="shared" si="21"/>
        <v>0</v>
      </c>
      <c r="O54" s="18">
        <f t="shared" si="21"/>
        <v>0</v>
      </c>
      <c r="P54" s="18">
        <f t="shared" si="21"/>
        <v>0</v>
      </c>
      <c r="Q54" s="18">
        <f t="shared" si="21"/>
        <v>0</v>
      </c>
      <c r="R54" s="18">
        <f t="shared" si="21"/>
        <v>0</v>
      </c>
      <c r="S54" s="18">
        <f>SUMIFS(S47:S53,D47:D53,"&lt;&gt;Inspections",D47:D53,"&lt;&gt;Total Work Completed")</f>
        <v>122</v>
      </c>
    </row>
    <row r="55" spans="1:19" x14ac:dyDescent="0.25">
      <c r="A55" s="70">
        <v>7</v>
      </c>
      <c r="B55" s="66" t="s">
        <v>155</v>
      </c>
      <c r="C55" s="68">
        <v>37400</v>
      </c>
      <c r="D55" s="2" t="s">
        <v>103</v>
      </c>
      <c r="E55" s="41" t="s">
        <v>149</v>
      </c>
      <c r="F55" s="3" t="s">
        <v>149</v>
      </c>
      <c r="G55" s="3" t="s">
        <v>149</v>
      </c>
      <c r="H55" s="3" t="s">
        <v>149</v>
      </c>
      <c r="I55" s="3" t="s">
        <v>149</v>
      </c>
      <c r="J55" s="3" t="s">
        <v>149</v>
      </c>
      <c r="K55" s="3"/>
      <c r="L55" s="3"/>
      <c r="M55" s="3"/>
      <c r="N55" s="3"/>
      <c r="O55" s="3"/>
      <c r="P55" s="3"/>
      <c r="Q55" s="3"/>
      <c r="R55" s="3"/>
      <c r="S55" s="37">
        <f t="shared" ref="S55:S61" si="22">_xlfn.AGGREGATE(9,6,E55:R55)</f>
        <v>0</v>
      </c>
    </row>
    <row r="56" spans="1:19" x14ac:dyDescent="0.25">
      <c r="A56" s="71"/>
      <c r="B56" s="73"/>
      <c r="C56" s="75"/>
      <c r="D56" s="2" t="s">
        <v>126</v>
      </c>
      <c r="E56" s="41" t="s">
        <v>149</v>
      </c>
      <c r="F56" s="3" t="s">
        <v>149</v>
      </c>
      <c r="G56" s="3" t="s">
        <v>149</v>
      </c>
      <c r="H56" s="3" t="s">
        <v>149</v>
      </c>
      <c r="I56" s="3" t="s">
        <v>149</v>
      </c>
      <c r="J56" s="3" t="s">
        <v>149</v>
      </c>
      <c r="K56" s="3"/>
      <c r="L56" s="3"/>
      <c r="M56" s="3"/>
      <c r="N56" s="3"/>
      <c r="O56" s="3"/>
      <c r="P56" s="3"/>
      <c r="Q56" s="3"/>
      <c r="R56" s="3"/>
      <c r="S56" s="37">
        <f t="shared" si="22"/>
        <v>0</v>
      </c>
    </row>
    <row r="57" spans="1:19" x14ac:dyDescent="0.25">
      <c r="A57" s="71"/>
      <c r="B57" s="73"/>
      <c r="C57" s="75"/>
      <c r="D57" s="2" t="s">
        <v>105</v>
      </c>
      <c r="E57" s="41" t="s">
        <v>149</v>
      </c>
      <c r="F57" s="3" t="s">
        <v>149</v>
      </c>
      <c r="G57" s="3" t="s">
        <v>149</v>
      </c>
      <c r="H57" s="3" t="s">
        <v>149</v>
      </c>
      <c r="I57" s="3" t="s">
        <v>149</v>
      </c>
      <c r="J57" s="3" t="s">
        <v>149</v>
      </c>
      <c r="K57" s="3"/>
      <c r="L57" s="3"/>
      <c r="M57" s="3"/>
      <c r="N57" s="3"/>
      <c r="O57" s="3"/>
      <c r="P57" s="3"/>
      <c r="Q57" s="3"/>
      <c r="R57" s="3"/>
      <c r="S57" s="37">
        <f t="shared" si="22"/>
        <v>0</v>
      </c>
    </row>
    <row r="58" spans="1:19" x14ac:dyDescent="0.25">
      <c r="A58" s="71"/>
      <c r="B58" s="73"/>
      <c r="C58" s="75"/>
      <c r="D58" s="2" t="s">
        <v>106</v>
      </c>
      <c r="E58" s="41" t="s">
        <v>149</v>
      </c>
      <c r="F58" s="3" t="s">
        <v>149</v>
      </c>
      <c r="G58" s="3">
        <v>2</v>
      </c>
      <c r="H58" s="3" t="s">
        <v>149</v>
      </c>
      <c r="I58" s="3" t="s">
        <v>149</v>
      </c>
      <c r="J58" s="3" t="s">
        <v>149</v>
      </c>
      <c r="K58" s="3"/>
      <c r="L58" s="3"/>
      <c r="M58" s="3"/>
      <c r="N58" s="3"/>
      <c r="O58" s="3"/>
      <c r="P58" s="3"/>
      <c r="Q58" s="3"/>
      <c r="R58" s="3"/>
      <c r="S58" s="37">
        <f t="shared" si="22"/>
        <v>2</v>
      </c>
    </row>
    <row r="59" spans="1:19" x14ac:dyDescent="0.25">
      <c r="A59" s="71"/>
      <c r="B59" s="73"/>
      <c r="C59" s="75"/>
      <c r="D59" s="2" t="s">
        <v>107</v>
      </c>
      <c r="E59" s="41" t="s">
        <v>149</v>
      </c>
      <c r="F59" s="3" t="s">
        <v>149</v>
      </c>
      <c r="G59" s="3" t="s">
        <v>149</v>
      </c>
      <c r="H59" s="3" t="s">
        <v>149</v>
      </c>
      <c r="I59" s="3" t="s">
        <v>149</v>
      </c>
      <c r="J59" s="3" t="s">
        <v>149</v>
      </c>
      <c r="K59" s="3"/>
      <c r="L59" s="3"/>
      <c r="M59" s="3"/>
      <c r="N59" s="3"/>
      <c r="O59" s="3"/>
      <c r="P59" s="3"/>
      <c r="Q59" s="3"/>
      <c r="R59" s="3"/>
      <c r="S59" s="37">
        <f t="shared" si="22"/>
        <v>0</v>
      </c>
    </row>
    <row r="60" spans="1:19" x14ac:dyDescent="0.25">
      <c r="A60" s="71"/>
      <c r="B60" s="73"/>
      <c r="C60" s="75"/>
      <c r="D60" s="2" t="s">
        <v>108</v>
      </c>
      <c r="E60" s="41" t="s">
        <v>149</v>
      </c>
      <c r="F60" s="3" t="s">
        <v>149</v>
      </c>
      <c r="G60" s="3" t="s">
        <v>149</v>
      </c>
      <c r="H60" s="3" t="s">
        <v>149</v>
      </c>
      <c r="I60" s="3" t="s">
        <v>149</v>
      </c>
      <c r="J60" s="3" t="s">
        <v>149</v>
      </c>
      <c r="K60" s="3"/>
      <c r="L60" s="3"/>
      <c r="M60" s="3"/>
      <c r="N60" s="3"/>
      <c r="O60" s="3"/>
      <c r="P60" s="3"/>
      <c r="Q60" s="3"/>
      <c r="R60" s="3"/>
      <c r="S60" s="37">
        <f t="shared" si="22"/>
        <v>0</v>
      </c>
    </row>
    <row r="61" spans="1:19" x14ac:dyDescent="0.25">
      <c r="A61" s="71"/>
      <c r="B61" s="73"/>
      <c r="C61" s="75"/>
      <c r="D61" s="2" t="s">
        <v>109</v>
      </c>
      <c r="E61" s="41">
        <v>1</v>
      </c>
      <c r="F61" s="3" t="s">
        <v>149</v>
      </c>
      <c r="G61" s="3" t="s">
        <v>149</v>
      </c>
      <c r="H61" s="3" t="s">
        <v>149</v>
      </c>
      <c r="I61" s="3" t="s">
        <v>149</v>
      </c>
      <c r="J61" s="3" t="s">
        <v>149</v>
      </c>
      <c r="K61" s="3"/>
      <c r="L61" s="3"/>
      <c r="M61" s="3"/>
      <c r="N61" s="3"/>
      <c r="O61" s="3"/>
      <c r="P61" s="3"/>
      <c r="Q61" s="3"/>
      <c r="R61" s="3"/>
      <c r="S61" s="37">
        <f t="shared" si="22"/>
        <v>1</v>
      </c>
    </row>
    <row r="62" spans="1:19" x14ac:dyDescent="0.25">
      <c r="A62" s="72"/>
      <c r="B62" s="74"/>
      <c r="C62" s="76"/>
      <c r="D62" s="17" t="s">
        <v>110</v>
      </c>
      <c r="E62" s="42">
        <v>1</v>
      </c>
      <c r="F62" s="18">
        <f>SUM(F55:F61)</f>
        <v>0</v>
      </c>
      <c r="G62" s="18">
        <f>SUM(G55:G61)</f>
        <v>2</v>
      </c>
      <c r="H62" s="18">
        <f t="shared" ref="H62:R62" si="23">SUM(H55:H61)</f>
        <v>0</v>
      </c>
      <c r="I62" s="18">
        <f t="shared" si="23"/>
        <v>0</v>
      </c>
      <c r="J62" s="18">
        <f t="shared" si="23"/>
        <v>0</v>
      </c>
      <c r="K62" s="18">
        <f t="shared" si="23"/>
        <v>0</v>
      </c>
      <c r="L62" s="18">
        <f t="shared" si="23"/>
        <v>0</v>
      </c>
      <c r="M62" s="18">
        <f t="shared" si="23"/>
        <v>0</v>
      </c>
      <c r="N62" s="18">
        <f t="shared" si="23"/>
        <v>0</v>
      </c>
      <c r="O62" s="18">
        <f t="shared" si="23"/>
        <v>0</v>
      </c>
      <c r="P62" s="18">
        <f t="shared" si="23"/>
        <v>0</v>
      </c>
      <c r="Q62" s="18">
        <f t="shared" si="23"/>
        <v>0</v>
      </c>
      <c r="R62" s="18">
        <f t="shared" si="23"/>
        <v>0</v>
      </c>
      <c r="S62" s="18">
        <f>SUMIFS(S55:S61,D55:D61,"&lt;&gt;Inspections",D55:D61,"&lt;&gt;Total Work Completed")</f>
        <v>3</v>
      </c>
    </row>
    <row r="63" spans="1:19" x14ac:dyDescent="0.25">
      <c r="A63" s="70">
        <v>8</v>
      </c>
      <c r="B63" s="66" t="s">
        <v>156</v>
      </c>
      <c r="C63" s="68">
        <v>3000</v>
      </c>
      <c r="D63" s="2" t="s">
        <v>103</v>
      </c>
      <c r="E63" s="41" t="s">
        <v>149</v>
      </c>
      <c r="F63" s="3" t="s">
        <v>149</v>
      </c>
      <c r="G63" s="3" t="s">
        <v>149</v>
      </c>
      <c r="H63" s="3" t="s">
        <v>149</v>
      </c>
      <c r="I63" s="3" t="s">
        <v>149</v>
      </c>
      <c r="J63" s="3" t="s">
        <v>149</v>
      </c>
      <c r="K63" s="3"/>
      <c r="L63" s="3"/>
      <c r="M63" s="3"/>
      <c r="N63" s="3"/>
      <c r="O63" s="3"/>
      <c r="P63" s="3"/>
      <c r="Q63" s="3"/>
      <c r="R63" s="3"/>
      <c r="S63" s="37">
        <f t="shared" ref="S63:S69" si="24">_xlfn.AGGREGATE(9,6,E63:R63)</f>
        <v>0</v>
      </c>
    </row>
    <row r="64" spans="1:19" x14ac:dyDescent="0.25">
      <c r="A64" s="71"/>
      <c r="B64" s="73"/>
      <c r="C64" s="75"/>
      <c r="D64" s="2" t="s">
        <v>126</v>
      </c>
      <c r="E64" s="41">
        <v>6</v>
      </c>
      <c r="F64" s="3" t="s">
        <v>149</v>
      </c>
      <c r="G64" s="3" t="s">
        <v>149</v>
      </c>
      <c r="H64" s="3" t="s">
        <v>149</v>
      </c>
      <c r="I64" s="3" t="s">
        <v>149</v>
      </c>
      <c r="J64" s="3" t="s">
        <v>149</v>
      </c>
      <c r="K64" s="3"/>
      <c r="L64" s="3"/>
      <c r="M64" s="3"/>
      <c r="N64" s="3"/>
      <c r="O64" s="3"/>
      <c r="P64" s="3"/>
      <c r="Q64" s="3"/>
      <c r="R64" s="3"/>
      <c r="S64" s="37">
        <f t="shared" si="24"/>
        <v>6</v>
      </c>
    </row>
    <row r="65" spans="1:19" x14ac:dyDescent="0.25">
      <c r="A65" s="71"/>
      <c r="B65" s="73"/>
      <c r="C65" s="75"/>
      <c r="D65" s="2" t="s">
        <v>105</v>
      </c>
      <c r="E65" s="41" t="s">
        <v>149</v>
      </c>
      <c r="F65" s="3" t="s">
        <v>149</v>
      </c>
      <c r="G65" s="3" t="s">
        <v>149</v>
      </c>
      <c r="H65" s="3" t="s">
        <v>149</v>
      </c>
      <c r="I65" s="3" t="s">
        <v>149</v>
      </c>
      <c r="J65" s="3" t="s">
        <v>149</v>
      </c>
      <c r="K65" s="3"/>
      <c r="L65" s="3"/>
      <c r="M65" s="3"/>
      <c r="N65" s="3"/>
      <c r="O65" s="3"/>
      <c r="P65" s="3"/>
      <c r="Q65" s="3"/>
      <c r="R65" s="3"/>
      <c r="S65" s="37">
        <f t="shared" si="24"/>
        <v>0</v>
      </c>
    </row>
    <row r="66" spans="1:19" x14ac:dyDescent="0.25">
      <c r="A66" s="71"/>
      <c r="B66" s="73"/>
      <c r="C66" s="75"/>
      <c r="D66" s="2" t="s">
        <v>106</v>
      </c>
      <c r="E66" s="41" t="s">
        <v>149</v>
      </c>
      <c r="F66" s="3" t="s">
        <v>149</v>
      </c>
      <c r="G66" s="3" t="s">
        <v>149</v>
      </c>
      <c r="H66" s="3" t="s">
        <v>149</v>
      </c>
      <c r="I66" s="3" t="s">
        <v>149</v>
      </c>
      <c r="J66" s="3" t="s">
        <v>149</v>
      </c>
      <c r="K66" s="3"/>
      <c r="L66" s="3"/>
      <c r="M66" s="3"/>
      <c r="N66" s="3"/>
      <c r="O66" s="3"/>
      <c r="P66" s="3"/>
      <c r="Q66" s="3"/>
      <c r="R66" s="3"/>
      <c r="S66" s="37">
        <f t="shared" si="24"/>
        <v>0</v>
      </c>
    </row>
    <row r="67" spans="1:19" x14ac:dyDescent="0.25">
      <c r="A67" s="71"/>
      <c r="B67" s="73"/>
      <c r="C67" s="75"/>
      <c r="D67" s="2" t="s">
        <v>107</v>
      </c>
      <c r="E67" s="41" t="s">
        <v>149</v>
      </c>
      <c r="F67" s="3" t="s">
        <v>149</v>
      </c>
      <c r="G67" s="3" t="s">
        <v>149</v>
      </c>
      <c r="H67" s="3" t="s">
        <v>149</v>
      </c>
      <c r="I67" s="3" t="s">
        <v>149</v>
      </c>
      <c r="J67" s="3" t="s">
        <v>149</v>
      </c>
      <c r="K67" s="3"/>
      <c r="L67" s="3"/>
      <c r="M67" s="3"/>
      <c r="N67" s="3"/>
      <c r="O67" s="3"/>
      <c r="P67" s="3"/>
      <c r="Q67" s="3"/>
      <c r="R67" s="3"/>
      <c r="S67" s="37">
        <f t="shared" si="24"/>
        <v>0</v>
      </c>
    </row>
    <row r="68" spans="1:19" x14ac:dyDescent="0.25">
      <c r="A68" s="71"/>
      <c r="B68" s="73"/>
      <c r="C68" s="75"/>
      <c r="D68" s="2" t="s">
        <v>108</v>
      </c>
      <c r="E68" s="41" t="s">
        <v>149</v>
      </c>
      <c r="F68" s="3" t="s">
        <v>149</v>
      </c>
      <c r="G68" s="3" t="s">
        <v>149</v>
      </c>
      <c r="H68" s="3" t="s">
        <v>149</v>
      </c>
      <c r="I68" s="3" t="s">
        <v>149</v>
      </c>
      <c r="J68" s="3" t="s">
        <v>149</v>
      </c>
      <c r="K68" s="3"/>
      <c r="L68" s="3"/>
      <c r="M68" s="3"/>
      <c r="N68" s="3"/>
      <c r="O68" s="3"/>
      <c r="P68" s="3"/>
      <c r="Q68" s="3"/>
      <c r="R68" s="3"/>
      <c r="S68" s="37">
        <f t="shared" si="24"/>
        <v>0</v>
      </c>
    </row>
    <row r="69" spans="1:19" x14ac:dyDescent="0.25">
      <c r="A69" s="71"/>
      <c r="B69" s="73"/>
      <c r="C69" s="75"/>
      <c r="D69" s="2" t="s">
        <v>109</v>
      </c>
      <c r="E69" s="41" t="s">
        <v>149</v>
      </c>
      <c r="F69" s="3" t="s">
        <v>149</v>
      </c>
      <c r="G69" s="3" t="s">
        <v>149</v>
      </c>
      <c r="H69" s="3" t="s">
        <v>149</v>
      </c>
      <c r="I69" s="3" t="s">
        <v>149</v>
      </c>
      <c r="J69" s="3" t="s">
        <v>149</v>
      </c>
      <c r="K69" s="3"/>
      <c r="L69" s="3"/>
      <c r="M69" s="3"/>
      <c r="N69" s="3"/>
      <c r="O69" s="3"/>
      <c r="P69" s="3"/>
      <c r="Q69" s="3"/>
      <c r="R69" s="3"/>
      <c r="S69" s="37">
        <f t="shared" si="24"/>
        <v>0</v>
      </c>
    </row>
    <row r="70" spans="1:19" x14ac:dyDescent="0.25">
      <c r="A70" s="72"/>
      <c r="B70" s="74"/>
      <c r="C70" s="76"/>
      <c r="D70" s="17" t="s">
        <v>110</v>
      </c>
      <c r="E70" s="42">
        <v>6</v>
      </c>
      <c r="F70" s="18">
        <f>SUM(F63:F69)</f>
        <v>0</v>
      </c>
      <c r="G70" s="18">
        <f>SUM(G63:G69)</f>
        <v>0</v>
      </c>
      <c r="H70" s="18">
        <f t="shared" ref="H70:R70" si="25">SUM(H63:H69)</f>
        <v>0</v>
      </c>
      <c r="I70" s="18">
        <f t="shared" si="25"/>
        <v>0</v>
      </c>
      <c r="J70" s="18">
        <f t="shared" si="25"/>
        <v>0</v>
      </c>
      <c r="K70" s="18">
        <f t="shared" si="25"/>
        <v>0</v>
      </c>
      <c r="L70" s="18">
        <f t="shared" si="25"/>
        <v>0</v>
      </c>
      <c r="M70" s="18">
        <f t="shared" si="25"/>
        <v>0</v>
      </c>
      <c r="N70" s="18">
        <f t="shared" si="25"/>
        <v>0</v>
      </c>
      <c r="O70" s="18">
        <f t="shared" si="25"/>
        <v>0</v>
      </c>
      <c r="P70" s="18">
        <f t="shared" si="25"/>
        <v>0</v>
      </c>
      <c r="Q70" s="18">
        <f t="shared" si="25"/>
        <v>0</v>
      </c>
      <c r="R70" s="18">
        <f t="shared" si="25"/>
        <v>0</v>
      </c>
      <c r="S70" s="18">
        <f>SUMIFS(S63:S69,D63:D69,"&lt;&gt;Inspections",D63:D69,"&lt;&gt;Total Work Completed")</f>
        <v>6</v>
      </c>
    </row>
    <row r="71" spans="1:19" x14ac:dyDescent="0.25">
      <c r="A71" s="70">
        <v>9</v>
      </c>
      <c r="B71" s="66" t="s">
        <v>157</v>
      </c>
      <c r="C71" s="68">
        <v>7800</v>
      </c>
      <c r="D71" s="2" t="s">
        <v>103</v>
      </c>
      <c r="E71" s="41" t="s">
        <v>149</v>
      </c>
      <c r="F71" s="3" t="s">
        <v>149</v>
      </c>
      <c r="G71" s="3" t="s">
        <v>149</v>
      </c>
      <c r="H71" s="3" t="s">
        <v>149</v>
      </c>
      <c r="I71" s="3" t="s">
        <v>149</v>
      </c>
      <c r="J71" s="3" t="s">
        <v>149</v>
      </c>
      <c r="K71" s="3"/>
      <c r="L71" s="3"/>
      <c r="M71" s="3"/>
      <c r="N71" s="3"/>
      <c r="O71" s="3"/>
      <c r="P71" s="3"/>
      <c r="Q71" s="3"/>
      <c r="R71" s="3"/>
      <c r="S71" s="37">
        <f t="shared" ref="S71:S77" si="26">_xlfn.AGGREGATE(9,6,E71:R71)</f>
        <v>0</v>
      </c>
    </row>
    <row r="72" spans="1:19" x14ac:dyDescent="0.25">
      <c r="A72" s="71"/>
      <c r="B72" s="73"/>
      <c r="C72" s="75"/>
      <c r="D72" s="2" t="s">
        <v>126</v>
      </c>
      <c r="E72" s="41">
        <v>6</v>
      </c>
      <c r="F72" s="3" t="s">
        <v>149</v>
      </c>
      <c r="G72" s="3" t="s">
        <v>149</v>
      </c>
      <c r="H72" s="3" t="s">
        <v>149</v>
      </c>
      <c r="I72" s="3" t="s">
        <v>149</v>
      </c>
      <c r="J72" s="3" t="s">
        <v>149</v>
      </c>
      <c r="K72" s="3"/>
      <c r="L72" s="3"/>
      <c r="M72" s="3"/>
      <c r="N72" s="3"/>
      <c r="O72" s="3"/>
      <c r="P72" s="3"/>
      <c r="Q72" s="3"/>
      <c r="R72" s="3"/>
      <c r="S72" s="37">
        <f t="shared" si="26"/>
        <v>6</v>
      </c>
    </row>
    <row r="73" spans="1:19" x14ac:dyDescent="0.25">
      <c r="A73" s="71"/>
      <c r="B73" s="73"/>
      <c r="C73" s="75"/>
      <c r="D73" s="2" t="s">
        <v>105</v>
      </c>
      <c r="E73" s="41">
        <v>1</v>
      </c>
      <c r="F73" s="3" t="s">
        <v>149</v>
      </c>
      <c r="G73" s="3" t="s">
        <v>149</v>
      </c>
      <c r="H73" s="3" t="s">
        <v>149</v>
      </c>
      <c r="I73" s="3" t="s">
        <v>149</v>
      </c>
      <c r="J73" s="3" t="s">
        <v>149</v>
      </c>
      <c r="K73" s="3"/>
      <c r="L73" s="3"/>
      <c r="M73" s="3"/>
      <c r="N73" s="3"/>
      <c r="O73" s="3"/>
      <c r="P73" s="3"/>
      <c r="Q73" s="3"/>
      <c r="R73" s="3"/>
      <c r="S73" s="37">
        <f t="shared" si="26"/>
        <v>1</v>
      </c>
    </row>
    <row r="74" spans="1:19" x14ac:dyDescent="0.25">
      <c r="A74" s="71"/>
      <c r="B74" s="73"/>
      <c r="C74" s="75"/>
      <c r="D74" s="2" t="s">
        <v>106</v>
      </c>
      <c r="E74" s="41">
        <v>3</v>
      </c>
      <c r="F74" s="3" t="s">
        <v>149</v>
      </c>
      <c r="G74" s="3" t="s">
        <v>149</v>
      </c>
      <c r="H74" s="3" t="s">
        <v>149</v>
      </c>
      <c r="I74" s="3" t="s">
        <v>149</v>
      </c>
      <c r="J74" s="3" t="s">
        <v>149</v>
      </c>
      <c r="K74" s="3"/>
      <c r="L74" s="3"/>
      <c r="M74" s="3"/>
      <c r="N74" s="3"/>
      <c r="O74" s="3"/>
      <c r="P74" s="3"/>
      <c r="Q74" s="3"/>
      <c r="R74" s="3"/>
      <c r="S74" s="37">
        <f t="shared" si="26"/>
        <v>3</v>
      </c>
    </row>
    <row r="75" spans="1:19" x14ac:dyDescent="0.25">
      <c r="A75" s="71"/>
      <c r="B75" s="73"/>
      <c r="C75" s="75"/>
      <c r="D75" s="2" t="s">
        <v>107</v>
      </c>
      <c r="E75" s="41"/>
      <c r="F75" s="3">
        <v>1</v>
      </c>
      <c r="G75" s="3" t="s">
        <v>149</v>
      </c>
      <c r="H75" s="3" t="s">
        <v>149</v>
      </c>
      <c r="I75" s="3" t="s">
        <v>149</v>
      </c>
      <c r="J75" s="3" t="s">
        <v>149</v>
      </c>
      <c r="K75" s="3"/>
      <c r="L75" s="3"/>
      <c r="M75" s="3"/>
      <c r="N75" s="3"/>
      <c r="O75" s="3"/>
      <c r="P75" s="3"/>
      <c r="Q75" s="3"/>
      <c r="R75" s="3"/>
      <c r="S75" s="37">
        <f t="shared" si="26"/>
        <v>1</v>
      </c>
    </row>
    <row r="76" spans="1:19" x14ac:dyDescent="0.25">
      <c r="A76" s="71"/>
      <c r="B76" s="73"/>
      <c r="C76" s="75"/>
      <c r="D76" s="2" t="s">
        <v>108</v>
      </c>
      <c r="E76" s="41" t="s">
        <v>149</v>
      </c>
      <c r="F76" s="3" t="s">
        <v>149</v>
      </c>
      <c r="G76" s="3" t="s">
        <v>149</v>
      </c>
      <c r="H76" s="3" t="s">
        <v>149</v>
      </c>
      <c r="I76" s="3" t="s">
        <v>149</v>
      </c>
      <c r="J76" s="3" t="s">
        <v>149</v>
      </c>
      <c r="K76" s="3"/>
      <c r="L76" s="3"/>
      <c r="M76" s="3"/>
      <c r="N76" s="3"/>
      <c r="O76" s="3"/>
      <c r="P76" s="3"/>
      <c r="Q76" s="3"/>
      <c r="R76" s="3"/>
      <c r="S76" s="37">
        <f t="shared" si="26"/>
        <v>0</v>
      </c>
    </row>
    <row r="77" spans="1:19" x14ac:dyDescent="0.25">
      <c r="A77" s="71"/>
      <c r="B77" s="73"/>
      <c r="C77" s="75"/>
      <c r="D77" s="2" t="s">
        <v>109</v>
      </c>
      <c r="E77" s="41" t="s">
        <v>149</v>
      </c>
      <c r="F77" s="3">
        <v>1</v>
      </c>
      <c r="G77" s="3" t="s">
        <v>149</v>
      </c>
      <c r="H77" s="3" t="s">
        <v>149</v>
      </c>
      <c r="I77" s="3" t="s">
        <v>149</v>
      </c>
      <c r="J77" s="3" t="s">
        <v>149</v>
      </c>
      <c r="K77" s="3"/>
      <c r="L77" s="3"/>
      <c r="M77" s="3"/>
      <c r="N77" s="3"/>
      <c r="O77" s="3"/>
      <c r="P77" s="3"/>
      <c r="Q77" s="3"/>
      <c r="R77" s="3"/>
      <c r="S77" s="37">
        <f t="shared" si="26"/>
        <v>1</v>
      </c>
    </row>
    <row r="78" spans="1:19" x14ac:dyDescent="0.25">
      <c r="A78" s="72"/>
      <c r="B78" s="74"/>
      <c r="C78" s="76"/>
      <c r="D78" s="17" t="s">
        <v>110</v>
      </c>
      <c r="E78" s="42">
        <v>10</v>
      </c>
      <c r="F78" s="18">
        <f>SUM(F71:F77)</f>
        <v>2</v>
      </c>
      <c r="G78" s="18">
        <f>SUM(G71:G77)</f>
        <v>0</v>
      </c>
      <c r="H78" s="18">
        <f t="shared" ref="H78:R78" si="27">SUM(H71:H77)</f>
        <v>0</v>
      </c>
      <c r="I78" s="18">
        <f t="shared" si="27"/>
        <v>0</v>
      </c>
      <c r="J78" s="18">
        <f t="shared" si="27"/>
        <v>0</v>
      </c>
      <c r="K78" s="18">
        <f t="shared" si="27"/>
        <v>0</v>
      </c>
      <c r="L78" s="18">
        <f t="shared" si="27"/>
        <v>0</v>
      </c>
      <c r="M78" s="18">
        <f t="shared" si="27"/>
        <v>0</v>
      </c>
      <c r="N78" s="18">
        <f t="shared" si="27"/>
        <v>0</v>
      </c>
      <c r="O78" s="18">
        <f t="shared" si="27"/>
        <v>0</v>
      </c>
      <c r="P78" s="18">
        <f t="shared" si="27"/>
        <v>0</v>
      </c>
      <c r="Q78" s="18">
        <f t="shared" si="27"/>
        <v>0</v>
      </c>
      <c r="R78" s="18">
        <f t="shared" si="27"/>
        <v>0</v>
      </c>
      <c r="S78" s="18">
        <f>SUMIFS(S71:S77,D71:D77,"&lt;&gt;Inspections",D71:D77,"&lt;&gt;Total Work Completed")</f>
        <v>12</v>
      </c>
    </row>
    <row r="79" spans="1:19" x14ac:dyDescent="0.25">
      <c r="A79" s="70">
        <v>10</v>
      </c>
      <c r="B79" s="66" t="s">
        <v>158</v>
      </c>
      <c r="C79" s="68">
        <v>2700</v>
      </c>
      <c r="D79" s="2" t="s">
        <v>103</v>
      </c>
      <c r="E79" s="41" t="s">
        <v>149</v>
      </c>
      <c r="F79" s="3" t="s">
        <v>149</v>
      </c>
      <c r="G79" s="3" t="s">
        <v>149</v>
      </c>
      <c r="H79" s="3" t="s">
        <v>149</v>
      </c>
      <c r="I79" s="3" t="s">
        <v>149</v>
      </c>
      <c r="J79" s="3" t="s">
        <v>149</v>
      </c>
      <c r="K79" s="3"/>
      <c r="L79" s="3"/>
      <c r="M79" s="3"/>
      <c r="N79" s="3"/>
      <c r="O79" s="3"/>
      <c r="P79" s="3"/>
      <c r="Q79" s="3"/>
      <c r="R79" s="3"/>
      <c r="S79" s="37">
        <f t="shared" ref="S79:S85" si="28">_xlfn.AGGREGATE(9,6,E79:R79)</f>
        <v>0</v>
      </c>
    </row>
    <row r="80" spans="1:19" x14ac:dyDescent="0.25">
      <c r="A80" s="71"/>
      <c r="B80" s="73"/>
      <c r="C80" s="75"/>
      <c r="D80" s="2" t="s">
        <v>126</v>
      </c>
      <c r="E80" s="41">
        <v>2</v>
      </c>
      <c r="F80" s="3">
        <v>5</v>
      </c>
      <c r="G80" s="3" t="s">
        <v>149</v>
      </c>
      <c r="H80" s="3" t="s">
        <v>149</v>
      </c>
      <c r="I80" s="3" t="s">
        <v>149</v>
      </c>
      <c r="J80" s="3" t="s">
        <v>149</v>
      </c>
      <c r="K80" s="3"/>
      <c r="L80" s="3"/>
      <c r="M80" s="3"/>
      <c r="N80" s="3"/>
      <c r="O80" s="3"/>
      <c r="P80" s="3"/>
      <c r="Q80" s="3"/>
      <c r="R80" s="3"/>
      <c r="S80" s="37">
        <f t="shared" si="28"/>
        <v>7</v>
      </c>
    </row>
    <row r="81" spans="1:19" x14ac:dyDescent="0.25">
      <c r="A81" s="71"/>
      <c r="B81" s="73"/>
      <c r="C81" s="75"/>
      <c r="D81" s="2" t="s">
        <v>105</v>
      </c>
      <c r="E81" s="41">
        <v>1</v>
      </c>
      <c r="F81" s="3">
        <v>3</v>
      </c>
      <c r="G81" s="3" t="s">
        <v>149</v>
      </c>
      <c r="H81" s="3" t="s">
        <v>149</v>
      </c>
      <c r="I81" s="3" t="s">
        <v>149</v>
      </c>
      <c r="J81" s="3" t="s">
        <v>149</v>
      </c>
      <c r="K81" s="3"/>
      <c r="L81" s="3"/>
      <c r="M81" s="3"/>
      <c r="N81" s="3"/>
      <c r="O81" s="3"/>
      <c r="P81" s="3"/>
      <c r="Q81" s="3"/>
      <c r="R81" s="3"/>
      <c r="S81" s="37">
        <f t="shared" si="28"/>
        <v>4</v>
      </c>
    </row>
    <row r="82" spans="1:19" x14ac:dyDescent="0.25">
      <c r="A82" s="71"/>
      <c r="B82" s="73"/>
      <c r="C82" s="75"/>
      <c r="D82" s="2" t="s">
        <v>106</v>
      </c>
      <c r="E82" s="41" t="s">
        <v>149</v>
      </c>
      <c r="F82" s="3" t="s">
        <v>149</v>
      </c>
      <c r="G82" s="3" t="s">
        <v>149</v>
      </c>
      <c r="H82" s="3" t="s">
        <v>149</v>
      </c>
      <c r="I82" s="3" t="s">
        <v>149</v>
      </c>
      <c r="J82" s="3" t="s">
        <v>149</v>
      </c>
      <c r="K82" s="3"/>
      <c r="L82" s="3"/>
      <c r="M82" s="3"/>
      <c r="N82" s="3"/>
      <c r="O82" s="3"/>
      <c r="P82" s="3"/>
      <c r="Q82" s="3"/>
      <c r="R82" s="3"/>
      <c r="S82" s="37">
        <f t="shared" si="28"/>
        <v>0</v>
      </c>
    </row>
    <row r="83" spans="1:19" x14ac:dyDescent="0.25">
      <c r="A83" s="71"/>
      <c r="B83" s="73"/>
      <c r="C83" s="75"/>
      <c r="D83" s="2" t="s">
        <v>107</v>
      </c>
      <c r="E83" s="41">
        <v>4</v>
      </c>
      <c r="F83" s="3">
        <v>1</v>
      </c>
      <c r="G83" s="3" t="s">
        <v>149</v>
      </c>
      <c r="H83" s="3" t="s">
        <v>149</v>
      </c>
      <c r="I83" s="3" t="s">
        <v>149</v>
      </c>
      <c r="J83" s="3" t="s">
        <v>149</v>
      </c>
      <c r="K83" s="3"/>
      <c r="L83" s="3"/>
      <c r="M83" s="3"/>
      <c r="N83" s="3"/>
      <c r="O83" s="3"/>
      <c r="P83" s="3"/>
      <c r="Q83" s="3"/>
      <c r="R83" s="3"/>
      <c r="S83" s="37">
        <f t="shared" si="28"/>
        <v>5</v>
      </c>
    </row>
    <row r="84" spans="1:19" x14ac:dyDescent="0.25">
      <c r="A84" s="71"/>
      <c r="B84" s="73"/>
      <c r="C84" s="75"/>
      <c r="D84" s="2" t="s">
        <v>108</v>
      </c>
      <c r="E84" s="41" t="s">
        <v>149</v>
      </c>
      <c r="F84" s="3" t="s">
        <v>149</v>
      </c>
      <c r="G84" s="3" t="s">
        <v>149</v>
      </c>
      <c r="H84" s="3" t="s">
        <v>149</v>
      </c>
      <c r="I84" s="3" t="s">
        <v>149</v>
      </c>
      <c r="J84" s="3" t="s">
        <v>149</v>
      </c>
      <c r="K84" s="3"/>
      <c r="L84" s="3"/>
      <c r="M84" s="3"/>
      <c r="N84" s="3"/>
      <c r="O84" s="3"/>
      <c r="P84" s="3"/>
      <c r="Q84" s="3"/>
      <c r="R84" s="3"/>
      <c r="S84" s="37">
        <f t="shared" si="28"/>
        <v>0</v>
      </c>
    </row>
    <row r="85" spans="1:19" x14ac:dyDescent="0.25">
      <c r="A85" s="71"/>
      <c r="B85" s="73"/>
      <c r="C85" s="75"/>
      <c r="D85" s="2" t="s">
        <v>109</v>
      </c>
      <c r="E85" s="41">
        <v>1</v>
      </c>
      <c r="F85" s="3">
        <v>5</v>
      </c>
      <c r="G85" s="3">
        <v>1</v>
      </c>
      <c r="H85" s="3">
        <v>1</v>
      </c>
      <c r="I85" s="3" t="s">
        <v>149</v>
      </c>
      <c r="J85" s="3" t="s">
        <v>149</v>
      </c>
      <c r="K85" s="3"/>
      <c r="L85" s="3"/>
      <c r="M85" s="3"/>
      <c r="N85" s="3"/>
      <c r="O85" s="3"/>
      <c r="P85" s="3"/>
      <c r="Q85" s="3"/>
      <c r="R85" s="3"/>
      <c r="S85" s="37">
        <f t="shared" si="28"/>
        <v>8</v>
      </c>
    </row>
    <row r="86" spans="1:19" x14ac:dyDescent="0.25">
      <c r="A86" s="72"/>
      <c r="B86" s="74"/>
      <c r="C86" s="76"/>
      <c r="D86" s="17" t="s">
        <v>110</v>
      </c>
      <c r="E86" s="42">
        <v>8</v>
      </c>
      <c r="F86" s="18">
        <f>SUM(F79:F85)</f>
        <v>14</v>
      </c>
      <c r="G86" s="18">
        <f>SUM(G79:G85)</f>
        <v>1</v>
      </c>
      <c r="H86" s="18">
        <f t="shared" ref="H86:R86" si="29">SUM(H79:H85)</f>
        <v>1</v>
      </c>
      <c r="I86" s="18">
        <f t="shared" si="29"/>
        <v>0</v>
      </c>
      <c r="J86" s="18">
        <f t="shared" si="29"/>
        <v>0</v>
      </c>
      <c r="K86" s="18">
        <f t="shared" si="29"/>
        <v>0</v>
      </c>
      <c r="L86" s="18">
        <f t="shared" si="29"/>
        <v>0</v>
      </c>
      <c r="M86" s="18">
        <f t="shared" si="29"/>
        <v>0</v>
      </c>
      <c r="N86" s="18">
        <f t="shared" si="29"/>
        <v>0</v>
      </c>
      <c r="O86" s="18">
        <f t="shared" si="29"/>
        <v>0</v>
      </c>
      <c r="P86" s="18">
        <f t="shared" si="29"/>
        <v>0</v>
      </c>
      <c r="Q86" s="18">
        <f t="shared" si="29"/>
        <v>0</v>
      </c>
      <c r="R86" s="18">
        <f t="shared" si="29"/>
        <v>0</v>
      </c>
      <c r="S86" s="18">
        <f>SUMIFS(S79:S85,D79:D85,"&lt;&gt;Inspections",D79:D85,"&lt;&gt;Total Work Completed")</f>
        <v>24</v>
      </c>
    </row>
    <row r="87" spans="1:19" x14ac:dyDescent="0.25">
      <c r="A87" s="70">
        <v>11</v>
      </c>
      <c r="B87" s="66" t="s">
        <v>159</v>
      </c>
      <c r="C87" s="68">
        <v>300</v>
      </c>
      <c r="D87" s="2" t="s">
        <v>103</v>
      </c>
      <c r="E87" s="41" t="s">
        <v>149</v>
      </c>
      <c r="F87" s="3" t="s">
        <v>149</v>
      </c>
      <c r="G87" s="3" t="s">
        <v>149</v>
      </c>
      <c r="H87" s="3" t="s">
        <v>149</v>
      </c>
      <c r="I87" s="3" t="s">
        <v>149</v>
      </c>
      <c r="J87" s="3" t="s">
        <v>149</v>
      </c>
      <c r="K87" s="3"/>
      <c r="L87" s="3"/>
      <c r="M87" s="3"/>
      <c r="N87" s="3"/>
      <c r="O87" s="3"/>
      <c r="P87" s="3"/>
      <c r="Q87" s="3"/>
      <c r="R87" s="3"/>
      <c r="S87" s="37">
        <f t="shared" ref="S87:S93" si="30">_xlfn.AGGREGATE(9,6,E87:R87)</f>
        <v>0</v>
      </c>
    </row>
    <row r="88" spans="1:19" x14ac:dyDescent="0.25">
      <c r="A88" s="71"/>
      <c r="B88" s="73"/>
      <c r="C88" s="75"/>
      <c r="D88" s="2" t="s">
        <v>126</v>
      </c>
      <c r="E88" s="41" t="s">
        <v>149</v>
      </c>
      <c r="F88" s="3">
        <v>1</v>
      </c>
      <c r="G88" s="3" t="s">
        <v>149</v>
      </c>
      <c r="H88" s="3" t="s">
        <v>149</v>
      </c>
      <c r="I88" s="3" t="s">
        <v>149</v>
      </c>
      <c r="J88" s="3" t="s">
        <v>149</v>
      </c>
      <c r="K88" s="3"/>
      <c r="L88" s="3"/>
      <c r="M88" s="3"/>
      <c r="N88" s="3"/>
      <c r="O88" s="3"/>
      <c r="P88" s="3"/>
      <c r="Q88" s="3"/>
      <c r="R88" s="3"/>
      <c r="S88" s="37">
        <f t="shared" si="30"/>
        <v>1</v>
      </c>
    </row>
    <row r="89" spans="1:19" x14ac:dyDescent="0.25">
      <c r="A89" s="71"/>
      <c r="B89" s="73"/>
      <c r="C89" s="75"/>
      <c r="D89" s="2" t="s">
        <v>105</v>
      </c>
      <c r="E89" s="41" t="s">
        <v>149</v>
      </c>
      <c r="F89" s="3" t="s">
        <v>149</v>
      </c>
      <c r="G89" s="3" t="s">
        <v>149</v>
      </c>
      <c r="H89" s="3" t="s">
        <v>149</v>
      </c>
      <c r="I89" s="3" t="s">
        <v>149</v>
      </c>
      <c r="J89" s="3" t="s">
        <v>149</v>
      </c>
      <c r="K89" s="3"/>
      <c r="L89" s="3"/>
      <c r="M89" s="3"/>
      <c r="N89" s="3"/>
      <c r="O89" s="3"/>
      <c r="P89" s="3"/>
      <c r="Q89" s="3"/>
      <c r="R89" s="3"/>
      <c r="S89" s="37">
        <f t="shared" si="30"/>
        <v>0</v>
      </c>
    </row>
    <row r="90" spans="1:19" x14ac:dyDescent="0.25">
      <c r="A90" s="71"/>
      <c r="B90" s="73"/>
      <c r="C90" s="75"/>
      <c r="D90" s="2" t="s">
        <v>106</v>
      </c>
      <c r="E90" s="41" t="s">
        <v>149</v>
      </c>
      <c r="F90" s="3" t="s">
        <v>149</v>
      </c>
      <c r="G90" s="3" t="s">
        <v>149</v>
      </c>
      <c r="H90" s="3" t="s">
        <v>149</v>
      </c>
      <c r="I90" s="3" t="s">
        <v>149</v>
      </c>
      <c r="J90" s="3" t="s">
        <v>149</v>
      </c>
      <c r="K90" s="3"/>
      <c r="L90" s="3"/>
      <c r="M90" s="3"/>
      <c r="N90" s="3"/>
      <c r="O90" s="3"/>
      <c r="P90" s="3"/>
      <c r="Q90" s="3"/>
      <c r="R90" s="3"/>
      <c r="S90" s="37">
        <f t="shared" si="30"/>
        <v>0</v>
      </c>
    </row>
    <row r="91" spans="1:19" x14ac:dyDescent="0.25">
      <c r="A91" s="71"/>
      <c r="B91" s="73"/>
      <c r="C91" s="75"/>
      <c r="D91" s="2" t="s">
        <v>107</v>
      </c>
      <c r="E91" s="41" t="s">
        <v>149</v>
      </c>
      <c r="F91" s="3">
        <v>1</v>
      </c>
      <c r="G91" s="3" t="s">
        <v>149</v>
      </c>
      <c r="H91" s="3" t="s">
        <v>149</v>
      </c>
      <c r="I91" s="3" t="s">
        <v>149</v>
      </c>
      <c r="J91" s="3" t="s">
        <v>149</v>
      </c>
      <c r="K91" s="3"/>
      <c r="L91" s="3"/>
      <c r="M91" s="3"/>
      <c r="N91" s="3"/>
      <c r="O91" s="3"/>
      <c r="P91" s="3"/>
      <c r="Q91" s="3"/>
      <c r="R91" s="3"/>
      <c r="S91" s="37">
        <f t="shared" si="30"/>
        <v>1</v>
      </c>
    </row>
    <row r="92" spans="1:19" x14ac:dyDescent="0.25">
      <c r="A92" s="71"/>
      <c r="B92" s="73"/>
      <c r="C92" s="75"/>
      <c r="D92" s="2" t="s">
        <v>108</v>
      </c>
      <c r="E92" s="41" t="s">
        <v>149</v>
      </c>
      <c r="F92" s="3" t="s">
        <v>149</v>
      </c>
      <c r="G92" s="3" t="s">
        <v>149</v>
      </c>
      <c r="H92" s="3" t="s">
        <v>149</v>
      </c>
      <c r="I92" s="3" t="s">
        <v>149</v>
      </c>
      <c r="J92" s="3" t="s">
        <v>149</v>
      </c>
      <c r="K92" s="3"/>
      <c r="L92" s="3"/>
      <c r="M92" s="3"/>
      <c r="N92" s="3"/>
      <c r="O92" s="3"/>
      <c r="P92" s="3"/>
      <c r="Q92" s="3"/>
      <c r="R92" s="3"/>
      <c r="S92" s="37">
        <f t="shared" si="30"/>
        <v>0</v>
      </c>
    </row>
    <row r="93" spans="1:19" x14ac:dyDescent="0.25">
      <c r="A93" s="71"/>
      <c r="B93" s="73"/>
      <c r="C93" s="75"/>
      <c r="D93" s="2" t="s">
        <v>109</v>
      </c>
      <c r="E93" s="41">
        <v>1</v>
      </c>
      <c r="F93" s="3" t="s">
        <v>149</v>
      </c>
      <c r="G93" s="3" t="s">
        <v>149</v>
      </c>
      <c r="H93" s="3" t="s">
        <v>149</v>
      </c>
      <c r="I93" s="3">
        <v>1</v>
      </c>
      <c r="J93" s="3" t="s">
        <v>149</v>
      </c>
      <c r="K93" s="3"/>
      <c r="L93" s="3"/>
      <c r="M93" s="3"/>
      <c r="N93" s="3"/>
      <c r="O93" s="3"/>
      <c r="P93" s="3"/>
      <c r="Q93" s="3"/>
      <c r="R93" s="3"/>
      <c r="S93" s="37">
        <f t="shared" si="30"/>
        <v>2</v>
      </c>
    </row>
    <row r="94" spans="1:19" x14ac:dyDescent="0.25">
      <c r="A94" s="72"/>
      <c r="B94" s="74"/>
      <c r="C94" s="76"/>
      <c r="D94" s="17" t="s">
        <v>110</v>
      </c>
      <c r="E94" s="42">
        <v>1</v>
      </c>
      <c r="F94" s="18">
        <f>SUM(F87:F93)</f>
        <v>2</v>
      </c>
      <c r="G94" s="18">
        <f>SUM(G87:G93)</f>
        <v>0</v>
      </c>
      <c r="H94" s="18">
        <f t="shared" ref="H94:R94" si="31">SUM(H87:H93)</f>
        <v>0</v>
      </c>
      <c r="I94" s="18">
        <f t="shared" si="31"/>
        <v>1</v>
      </c>
      <c r="J94" s="18">
        <f t="shared" si="31"/>
        <v>0</v>
      </c>
      <c r="K94" s="18">
        <f t="shared" si="31"/>
        <v>0</v>
      </c>
      <c r="L94" s="18">
        <f t="shared" si="31"/>
        <v>0</v>
      </c>
      <c r="M94" s="18">
        <f t="shared" si="31"/>
        <v>0</v>
      </c>
      <c r="N94" s="18">
        <f t="shared" si="31"/>
        <v>0</v>
      </c>
      <c r="O94" s="18">
        <f t="shared" si="31"/>
        <v>0</v>
      </c>
      <c r="P94" s="18">
        <f t="shared" si="31"/>
        <v>0</v>
      </c>
      <c r="Q94" s="18">
        <f t="shared" si="31"/>
        <v>0</v>
      </c>
      <c r="R94" s="18">
        <f t="shared" si="31"/>
        <v>0</v>
      </c>
      <c r="S94" s="18">
        <f>SUMIFS(S87:S93,D87:D93,"&lt;&gt;Inspections",D87:D93,"&lt;&gt;Total Work Completed")</f>
        <v>4</v>
      </c>
    </row>
    <row r="95" spans="1:19" x14ac:dyDescent="0.25">
      <c r="A95" s="70">
        <v>12</v>
      </c>
      <c r="B95" s="66" t="s">
        <v>160</v>
      </c>
      <c r="C95" s="68">
        <v>7200</v>
      </c>
      <c r="D95" s="2" t="s">
        <v>103</v>
      </c>
      <c r="E95" s="41" t="s">
        <v>149</v>
      </c>
      <c r="F95" s="3" t="s">
        <v>149</v>
      </c>
      <c r="G95" s="3" t="s">
        <v>149</v>
      </c>
      <c r="H95" s="3" t="s">
        <v>149</v>
      </c>
      <c r="I95" s="3" t="s">
        <v>149</v>
      </c>
      <c r="J95" s="3" t="s">
        <v>149</v>
      </c>
      <c r="K95" s="3"/>
      <c r="L95" s="3"/>
      <c r="M95" s="3"/>
      <c r="N95" s="3"/>
      <c r="O95" s="3"/>
      <c r="P95" s="3"/>
      <c r="Q95" s="3"/>
      <c r="R95" s="3"/>
      <c r="S95" s="37">
        <f t="shared" ref="S95:S101" si="32">_xlfn.AGGREGATE(9,6,E95:R95)</f>
        <v>0</v>
      </c>
    </row>
    <row r="96" spans="1:19" x14ac:dyDescent="0.25">
      <c r="A96" s="71"/>
      <c r="B96" s="73"/>
      <c r="C96" s="75"/>
      <c r="D96" s="2" t="s">
        <v>126</v>
      </c>
      <c r="E96" s="41" t="s">
        <v>149</v>
      </c>
      <c r="F96" s="3" t="s">
        <v>149</v>
      </c>
      <c r="G96" s="3" t="s">
        <v>149</v>
      </c>
      <c r="H96" s="3" t="s">
        <v>149</v>
      </c>
      <c r="I96" s="3" t="s">
        <v>149</v>
      </c>
      <c r="J96" s="3" t="s">
        <v>149</v>
      </c>
      <c r="K96" s="3"/>
      <c r="L96" s="3"/>
      <c r="M96" s="3"/>
      <c r="N96" s="3"/>
      <c r="O96" s="3"/>
      <c r="P96" s="3"/>
      <c r="Q96" s="3"/>
      <c r="R96" s="3"/>
      <c r="S96" s="37">
        <f t="shared" si="32"/>
        <v>0</v>
      </c>
    </row>
    <row r="97" spans="1:19" x14ac:dyDescent="0.25">
      <c r="A97" s="71"/>
      <c r="B97" s="73"/>
      <c r="C97" s="75"/>
      <c r="D97" s="2" t="s">
        <v>105</v>
      </c>
      <c r="E97" s="41" t="s">
        <v>149</v>
      </c>
      <c r="F97" s="3" t="s">
        <v>149</v>
      </c>
      <c r="G97" s="3" t="s">
        <v>149</v>
      </c>
      <c r="H97" s="3" t="s">
        <v>149</v>
      </c>
      <c r="I97" s="3" t="s">
        <v>149</v>
      </c>
      <c r="J97" s="3" t="s">
        <v>149</v>
      </c>
      <c r="K97" s="3"/>
      <c r="L97" s="3"/>
      <c r="M97" s="3"/>
      <c r="N97" s="3"/>
      <c r="O97" s="3"/>
      <c r="P97" s="3"/>
      <c r="Q97" s="3"/>
      <c r="R97" s="3"/>
      <c r="S97" s="37">
        <f t="shared" si="32"/>
        <v>0</v>
      </c>
    </row>
    <row r="98" spans="1:19" x14ac:dyDescent="0.25">
      <c r="A98" s="71"/>
      <c r="B98" s="73"/>
      <c r="C98" s="75"/>
      <c r="D98" s="2" t="s">
        <v>106</v>
      </c>
      <c r="E98" s="41" t="s">
        <v>149</v>
      </c>
      <c r="F98" s="3" t="s">
        <v>149</v>
      </c>
      <c r="G98" s="3" t="s">
        <v>149</v>
      </c>
      <c r="H98" s="3" t="s">
        <v>149</v>
      </c>
      <c r="I98" s="3" t="s">
        <v>149</v>
      </c>
      <c r="J98" s="3" t="s">
        <v>149</v>
      </c>
      <c r="K98" s="3"/>
      <c r="L98" s="3"/>
      <c r="M98" s="3"/>
      <c r="N98" s="3"/>
      <c r="O98" s="3"/>
      <c r="P98" s="3"/>
      <c r="Q98" s="3"/>
      <c r="R98" s="3"/>
      <c r="S98" s="37">
        <f t="shared" si="32"/>
        <v>0</v>
      </c>
    </row>
    <row r="99" spans="1:19" x14ac:dyDescent="0.25">
      <c r="A99" s="71"/>
      <c r="B99" s="73"/>
      <c r="C99" s="75"/>
      <c r="D99" s="2" t="s">
        <v>107</v>
      </c>
      <c r="E99" s="41" t="s">
        <v>149</v>
      </c>
      <c r="F99" s="3" t="s">
        <v>149</v>
      </c>
      <c r="G99" s="3" t="s">
        <v>149</v>
      </c>
      <c r="H99" s="3" t="s">
        <v>149</v>
      </c>
      <c r="I99" s="3" t="s">
        <v>149</v>
      </c>
      <c r="J99" s="3" t="s">
        <v>149</v>
      </c>
      <c r="K99" s="3"/>
      <c r="L99" s="3"/>
      <c r="M99" s="3"/>
      <c r="N99" s="3"/>
      <c r="O99" s="3"/>
      <c r="P99" s="3"/>
      <c r="Q99" s="3"/>
      <c r="R99" s="3"/>
      <c r="S99" s="37">
        <f t="shared" si="32"/>
        <v>0</v>
      </c>
    </row>
    <row r="100" spans="1:19" x14ac:dyDescent="0.25">
      <c r="A100" s="71"/>
      <c r="B100" s="73"/>
      <c r="C100" s="75"/>
      <c r="D100" s="2" t="s">
        <v>108</v>
      </c>
      <c r="E100" s="41" t="s">
        <v>149</v>
      </c>
      <c r="F100" s="3" t="s">
        <v>149</v>
      </c>
      <c r="G100" s="3" t="s">
        <v>149</v>
      </c>
      <c r="H100" s="3" t="s">
        <v>149</v>
      </c>
      <c r="I100" s="3" t="s">
        <v>149</v>
      </c>
      <c r="J100" s="3" t="s">
        <v>149</v>
      </c>
      <c r="K100" s="3"/>
      <c r="L100" s="3"/>
      <c r="M100" s="3"/>
      <c r="N100" s="3"/>
      <c r="O100" s="3"/>
      <c r="P100" s="3"/>
      <c r="Q100" s="3"/>
      <c r="R100" s="3"/>
      <c r="S100" s="37">
        <f t="shared" si="32"/>
        <v>0</v>
      </c>
    </row>
    <row r="101" spans="1:19" x14ac:dyDescent="0.25">
      <c r="A101" s="71"/>
      <c r="B101" s="73"/>
      <c r="C101" s="75"/>
      <c r="D101" s="2" t="s">
        <v>109</v>
      </c>
      <c r="E101" s="41" t="s">
        <v>149</v>
      </c>
      <c r="F101" s="3" t="s">
        <v>149</v>
      </c>
      <c r="G101" s="3" t="s">
        <v>149</v>
      </c>
      <c r="H101" s="3" t="s">
        <v>149</v>
      </c>
      <c r="I101" s="3" t="s">
        <v>149</v>
      </c>
      <c r="J101" s="3" t="s">
        <v>149</v>
      </c>
      <c r="K101" s="3"/>
      <c r="L101" s="3"/>
      <c r="M101" s="3"/>
      <c r="N101" s="3"/>
      <c r="O101" s="3"/>
      <c r="P101" s="3"/>
      <c r="Q101" s="3"/>
      <c r="R101" s="3"/>
      <c r="S101" s="37">
        <f t="shared" si="32"/>
        <v>0</v>
      </c>
    </row>
    <row r="102" spans="1:19" x14ac:dyDescent="0.25">
      <c r="A102" s="72"/>
      <c r="B102" s="74"/>
      <c r="C102" s="76"/>
      <c r="D102" s="17" t="s">
        <v>110</v>
      </c>
      <c r="E102" s="42">
        <v>0</v>
      </c>
      <c r="F102" s="18">
        <f>SUM(F95:F101)</f>
        <v>0</v>
      </c>
      <c r="G102" s="18">
        <f>SUM(G95:G101)</f>
        <v>0</v>
      </c>
      <c r="H102" s="18">
        <f t="shared" ref="H102:R102" si="33">SUM(H95:H101)</f>
        <v>0</v>
      </c>
      <c r="I102" s="18">
        <f t="shared" si="33"/>
        <v>0</v>
      </c>
      <c r="J102" s="18">
        <f t="shared" si="33"/>
        <v>0</v>
      </c>
      <c r="K102" s="18">
        <f t="shared" si="33"/>
        <v>0</v>
      </c>
      <c r="L102" s="18">
        <f t="shared" si="33"/>
        <v>0</v>
      </c>
      <c r="M102" s="18">
        <f t="shared" si="33"/>
        <v>0</v>
      </c>
      <c r="N102" s="18">
        <f t="shared" si="33"/>
        <v>0</v>
      </c>
      <c r="O102" s="18">
        <f t="shared" si="33"/>
        <v>0</v>
      </c>
      <c r="P102" s="18">
        <f t="shared" si="33"/>
        <v>0</v>
      </c>
      <c r="Q102" s="18">
        <f t="shared" si="33"/>
        <v>0</v>
      </c>
      <c r="R102" s="18">
        <f t="shared" si="33"/>
        <v>0</v>
      </c>
      <c r="S102" s="18">
        <f>SUMIFS(S95:S101,D95:D101,"&lt;&gt;Inspections",D95:D101,"&lt;&gt;Total Work Completed")</f>
        <v>0</v>
      </c>
    </row>
    <row r="103" spans="1:19" x14ac:dyDescent="0.25">
      <c r="A103" s="70">
        <v>13</v>
      </c>
      <c r="B103" s="66" t="s">
        <v>161</v>
      </c>
      <c r="C103" s="68">
        <v>2300</v>
      </c>
      <c r="D103" s="2" t="s">
        <v>103</v>
      </c>
      <c r="E103" s="41" t="s">
        <v>149</v>
      </c>
      <c r="F103" s="3" t="s">
        <v>149</v>
      </c>
      <c r="G103" s="3" t="s">
        <v>149</v>
      </c>
      <c r="H103" s="3" t="s">
        <v>149</v>
      </c>
      <c r="I103" s="3" t="s">
        <v>149</v>
      </c>
      <c r="J103" s="3" t="s">
        <v>149</v>
      </c>
      <c r="K103" s="3"/>
      <c r="L103" s="3"/>
      <c r="M103" s="3"/>
      <c r="N103" s="3"/>
      <c r="O103" s="3"/>
      <c r="P103" s="3"/>
      <c r="Q103" s="3"/>
      <c r="R103" s="3"/>
      <c r="S103" s="37">
        <f t="shared" ref="S103:S109" si="34">_xlfn.AGGREGATE(9,6,E103:R103)</f>
        <v>0</v>
      </c>
    </row>
    <row r="104" spans="1:19" x14ac:dyDescent="0.25">
      <c r="A104" s="71"/>
      <c r="B104" s="73"/>
      <c r="C104" s="75"/>
      <c r="D104" s="2" t="s">
        <v>126</v>
      </c>
      <c r="E104" s="41" t="s">
        <v>149</v>
      </c>
      <c r="F104" s="3" t="s">
        <v>149</v>
      </c>
      <c r="G104" s="3" t="s">
        <v>149</v>
      </c>
      <c r="H104" s="3" t="s">
        <v>149</v>
      </c>
      <c r="I104" s="3" t="s">
        <v>149</v>
      </c>
      <c r="J104" s="3" t="s">
        <v>149</v>
      </c>
      <c r="K104" s="3"/>
      <c r="L104" s="3"/>
      <c r="M104" s="3"/>
      <c r="N104" s="3"/>
      <c r="O104" s="3"/>
      <c r="P104" s="3"/>
      <c r="Q104" s="3"/>
      <c r="R104" s="3"/>
      <c r="S104" s="37">
        <f t="shared" si="34"/>
        <v>0</v>
      </c>
    </row>
    <row r="105" spans="1:19" x14ac:dyDescent="0.25">
      <c r="A105" s="71"/>
      <c r="B105" s="73"/>
      <c r="C105" s="75"/>
      <c r="D105" s="2" t="s">
        <v>105</v>
      </c>
      <c r="E105" s="41" t="s">
        <v>149</v>
      </c>
      <c r="F105" s="3" t="s">
        <v>149</v>
      </c>
      <c r="G105" s="3" t="s">
        <v>149</v>
      </c>
      <c r="H105" s="3" t="s">
        <v>149</v>
      </c>
      <c r="I105" s="3" t="s">
        <v>149</v>
      </c>
      <c r="J105" s="3" t="s">
        <v>149</v>
      </c>
      <c r="K105" s="3"/>
      <c r="L105" s="3"/>
      <c r="M105" s="3"/>
      <c r="N105" s="3"/>
      <c r="O105" s="3"/>
      <c r="P105" s="3"/>
      <c r="Q105" s="3"/>
      <c r="R105" s="3"/>
      <c r="S105" s="37">
        <f t="shared" si="34"/>
        <v>0</v>
      </c>
    </row>
    <row r="106" spans="1:19" x14ac:dyDescent="0.25">
      <c r="A106" s="71"/>
      <c r="B106" s="73"/>
      <c r="C106" s="75"/>
      <c r="D106" s="2" t="s">
        <v>106</v>
      </c>
      <c r="E106" s="41" t="s">
        <v>149</v>
      </c>
      <c r="F106" s="3" t="s">
        <v>149</v>
      </c>
      <c r="G106" s="3" t="s">
        <v>149</v>
      </c>
      <c r="H106" s="3" t="s">
        <v>149</v>
      </c>
      <c r="I106" s="3" t="s">
        <v>149</v>
      </c>
      <c r="J106" s="3" t="s">
        <v>149</v>
      </c>
      <c r="K106" s="3"/>
      <c r="L106" s="3"/>
      <c r="M106" s="3"/>
      <c r="N106" s="3"/>
      <c r="O106" s="3"/>
      <c r="P106" s="3"/>
      <c r="Q106" s="3"/>
      <c r="R106" s="3"/>
      <c r="S106" s="37">
        <f t="shared" si="34"/>
        <v>0</v>
      </c>
    </row>
    <row r="107" spans="1:19" x14ac:dyDescent="0.25">
      <c r="A107" s="71"/>
      <c r="B107" s="73"/>
      <c r="C107" s="75"/>
      <c r="D107" s="2" t="s">
        <v>107</v>
      </c>
      <c r="E107" s="41" t="s">
        <v>149</v>
      </c>
      <c r="F107" s="3" t="s">
        <v>149</v>
      </c>
      <c r="G107" s="3" t="s">
        <v>149</v>
      </c>
      <c r="H107" s="3" t="s">
        <v>149</v>
      </c>
      <c r="I107" s="3" t="s">
        <v>149</v>
      </c>
      <c r="J107" s="3" t="s">
        <v>149</v>
      </c>
      <c r="K107" s="3"/>
      <c r="L107" s="3"/>
      <c r="M107" s="3"/>
      <c r="N107" s="3"/>
      <c r="O107" s="3"/>
      <c r="P107" s="3"/>
      <c r="Q107" s="3"/>
      <c r="R107" s="3"/>
      <c r="S107" s="37">
        <f t="shared" si="34"/>
        <v>0</v>
      </c>
    </row>
    <row r="108" spans="1:19" x14ac:dyDescent="0.25">
      <c r="A108" s="71"/>
      <c r="B108" s="73"/>
      <c r="C108" s="75"/>
      <c r="D108" s="2" t="s">
        <v>108</v>
      </c>
      <c r="E108" s="41" t="s">
        <v>149</v>
      </c>
      <c r="F108" s="3" t="s">
        <v>149</v>
      </c>
      <c r="G108" s="3" t="s">
        <v>149</v>
      </c>
      <c r="H108" s="3" t="s">
        <v>149</v>
      </c>
      <c r="I108" s="3" t="s">
        <v>149</v>
      </c>
      <c r="J108" s="3" t="s">
        <v>149</v>
      </c>
      <c r="K108" s="3"/>
      <c r="L108" s="3"/>
      <c r="M108" s="3"/>
      <c r="N108" s="3"/>
      <c r="O108" s="3"/>
      <c r="P108" s="3"/>
      <c r="Q108" s="3"/>
      <c r="R108" s="3"/>
      <c r="S108" s="37">
        <f t="shared" si="34"/>
        <v>0</v>
      </c>
    </row>
    <row r="109" spans="1:19" x14ac:dyDescent="0.25">
      <c r="A109" s="71"/>
      <c r="B109" s="73"/>
      <c r="C109" s="75"/>
      <c r="D109" s="2" t="s">
        <v>109</v>
      </c>
      <c r="E109" s="41" t="s">
        <v>149</v>
      </c>
      <c r="F109" s="3" t="s">
        <v>149</v>
      </c>
      <c r="G109" s="3" t="s">
        <v>149</v>
      </c>
      <c r="H109" s="3" t="s">
        <v>149</v>
      </c>
      <c r="I109" s="3" t="s">
        <v>149</v>
      </c>
      <c r="J109" s="3" t="s">
        <v>149</v>
      </c>
      <c r="K109" s="3"/>
      <c r="L109" s="3"/>
      <c r="M109" s="3"/>
      <c r="N109" s="3"/>
      <c r="O109" s="3"/>
      <c r="P109" s="3"/>
      <c r="Q109" s="3"/>
      <c r="R109" s="3"/>
      <c r="S109" s="37">
        <f t="shared" si="34"/>
        <v>0</v>
      </c>
    </row>
    <row r="110" spans="1:19" x14ac:dyDescent="0.25">
      <c r="A110" s="72"/>
      <c r="B110" s="74"/>
      <c r="C110" s="76"/>
      <c r="D110" s="17" t="s">
        <v>110</v>
      </c>
      <c r="E110" s="42">
        <v>0</v>
      </c>
      <c r="F110" s="18">
        <f>SUM(F103:F109)</f>
        <v>0</v>
      </c>
      <c r="G110" s="18">
        <f>SUM(G103:G109)</f>
        <v>0</v>
      </c>
      <c r="H110" s="18">
        <f t="shared" ref="H110:R110" si="35">SUM(H103:H109)</f>
        <v>0</v>
      </c>
      <c r="I110" s="18">
        <f t="shared" si="35"/>
        <v>0</v>
      </c>
      <c r="J110" s="18">
        <f t="shared" si="35"/>
        <v>0</v>
      </c>
      <c r="K110" s="18">
        <f t="shared" si="35"/>
        <v>0</v>
      </c>
      <c r="L110" s="18">
        <f t="shared" si="35"/>
        <v>0</v>
      </c>
      <c r="M110" s="18">
        <f t="shared" si="35"/>
        <v>0</v>
      </c>
      <c r="N110" s="18">
        <f t="shared" si="35"/>
        <v>0</v>
      </c>
      <c r="O110" s="18">
        <f t="shared" si="35"/>
        <v>0</v>
      </c>
      <c r="P110" s="18">
        <f t="shared" si="35"/>
        <v>0</v>
      </c>
      <c r="Q110" s="18">
        <f t="shared" si="35"/>
        <v>0</v>
      </c>
      <c r="R110" s="18">
        <f t="shared" si="35"/>
        <v>0</v>
      </c>
      <c r="S110" s="18">
        <f>SUMIFS(S103:S109,D103:D109,"&lt;&gt;Inspections",D103:D109,"&lt;&gt;Total Work Completed")</f>
        <v>0</v>
      </c>
    </row>
    <row r="111" spans="1:19" x14ac:dyDescent="0.25">
      <c r="A111" s="70">
        <v>14</v>
      </c>
      <c r="B111" s="66" t="s">
        <v>162</v>
      </c>
      <c r="C111" s="68">
        <v>7900</v>
      </c>
      <c r="D111" s="2" t="s">
        <v>103</v>
      </c>
      <c r="E111" s="41" t="s">
        <v>149</v>
      </c>
      <c r="F111" s="3" t="s">
        <v>149</v>
      </c>
      <c r="G111" s="3" t="s">
        <v>149</v>
      </c>
      <c r="H111" s="3" t="s">
        <v>149</v>
      </c>
      <c r="I111" s="3" t="s">
        <v>149</v>
      </c>
      <c r="J111" s="3" t="s">
        <v>149</v>
      </c>
      <c r="K111" s="3"/>
      <c r="L111" s="3"/>
      <c r="M111" s="3"/>
      <c r="N111" s="3"/>
      <c r="O111" s="3"/>
      <c r="P111" s="3"/>
      <c r="Q111" s="3"/>
      <c r="R111" s="3"/>
      <c r="S111" s="37">
        <f t="shared" ref="S111:S117" si="36">_xlfn.AGGREGATE(9,6,E111:R111)</f>
        <v>0</v>
      </c>
    </row>
    <row r="112" spans="1:19" x14ac:dyDescent="0.25">
      <c r="A112" s="71"/>
      <c r="B112" s="73"/>
      <c r="C112" s="75"/>
      <c r="D112" s="2" t="s">
        <v>126</v>
      </c>
      <c r="E112" s="41">
        <v>1</v>
      </c>
      <c r="F112" s="3" t="s">
        <v>149</v>
      </c>
      <c r="G112" s="3" t="s">
        <v>149</v>
      </c>
      <c r="H112" s="3" t="s">
        <v>149</v>
      </c>
      <c r="I112" s="3" t="s">
        <v>149</v>
      </c>
      <c r="J112" s="3" t="s">
        <v>149</v>
      </c>
      <c r="K112" s="3"/>
      <c r="L112" s="3"/>
      <c r="M112" s="3"/>
      <c r="N112" s="3"/>
      <c r="O112" s="3"/>
      <c r="P112" s="3"/>
      <c r="Q112" s="3"/>
      <c r="R112" s="3"/>
      <c r="S112" s="37">
        <f t="shared" si="36"/>
        <v>1</v>
      </c>
    </row>
    <row r="113" spans="1:19" x14ac:dyDescent="0.25">
      <c r="A113" s="71"/>
      <c r="B113" s="73"/>
      <c r="C113" s="75"/>
      <c r="D113" s="2" t="s">
        <v>105</v>
      </c>
      <c r="E113" s="41" t="s">
        <v>149</v>
      </c>
      <c r="F113" s="3" t="s">
        <v>149</v>
      </c>
      <c r="G113" s="3" t="s">
        <v>149</v>
      </c>
      <c r="H113" s="3" t="s">
        <v>149</v>
      </c>
      <c r="I113" s="3" t="s">
        <v>149</v>
      </c>
      <c r="J113" s="3" t="s">
        <v>149</v>
      </c>
      <c r="K113" s="3"/>
      <c r="L113" s="3"/>
      <c r="M113" s="3"/>
      <c r="N113" s="3"/>
      <c r="O113" s="3"/>
      <c r="P113" s="3"/>
      <c r="Q113" s="3"/>
      <c r="R113" s="3"/>
      <c r="S113" s="37">
        <f t="shared" si="36"/>
        <v>0</v>
      </c>
    </row>
    <row r="114" spans="1:19" x14ac:dyDescent="0.25">
      <c r="A114" s="71"/>
      <c r="B114" s="73"/>
      <c r="C114" s="75"/>
      <c r="D114" s="2" t="s">
        <v>106</v>
      </c>
      <c r="E114" s="41">
        <v>2</v>
      </c>
      <c r="F114" s="3" t="s">
        <v>149</v>
      </c>
      <c r="G114" s="3" t="s">
        <v>149</v>
      </c>
      <c r="H114" s="3" t="s">
        <v>149</v>
      </c>
      <c r="I114" s="3" t="s">
        <v>149</v>
      </c>
      <c r="J114" s="3" t="s">
        <v>149</v>
      </c>
      <c r="K114" s="3"/>
      <c r="L114" s="3"/>
      <c r="M114" s="3"/>
      <c r="N114" s="3"/>
      <c r="O114" s="3"/>
      <c r="P114" s="3"/>
      <c r="Q114" s="3"/>
      <c r="R114" s="3"/>
      <c r="S114" s="37">
        <f t="shared" si="36"/>
        <v>2</v>
      </c>
    </row>
    <row r="115" spans="1:19" x14ac:dyDescent="0.25">
      <c r="A115" s="71"/>
      <c r="B115" s="73"/>
      <c r="C115" s="75"/>
      <c r="D115" s="2" t="s">
        <v>107</v>
      </c>
      <c r="E115" s="41">
        <v>1</v>
      </c>
      <c r="F115" s="3" t="s">
        <v>149</v>
      </c>
      <c r="G115" s="3" t="s">
        <v>149</v>
      </c>
      <c r="H115" s="3" t="s">
        <v>149</v>
      </c>
      <c r="I115" s="3" t="s">
        <v>149</v>
      </c>
      <c r="J115" s="3" t="s">
        <v>149</v>
      </c>
      <c r="K115" s="3"/>
      <c r="L115" s="3"/>
      <c r="M115" s="3"/>
      <c r="N115" s="3"/>
      <c r="O115" s="3"/>
      <c r="P115" s="3"/>
      <c r="Q115" s="3"/>
      <c r="R115" s="3"/>
      <c r="S115" s="37">
        <f t="shared" si="36"/>
        <v>1</v>
      </c>
    </row>
    <row r="116" spans="1:19" x14ac:dyDescent="0.25">
      <c r="A116" s="71"/>
      <c r="B116" s="73"/>
      <c r="C116" s="75"/>
      <c r="D116" s="2" t="s">
        <v>108</v>
      </c>
      <c r="E116" s="41" t="s">
        <v>149</v>
      </c>
      <c r="F116" s="3" t="s">
        <v>149</v>
      </c>
      <c r="G116" s="3" t="s">
        <v>149</v>
      </c>
      <c r="H116" s="3" t="s">
        <v>149</v>
      </c>
      <c r="I116" s="3" t="s">
        <v>149</v>
      </c>
      <c r="J116" s="3" t="s">
        <v>149</v>
      </c>
      <c r="K116" s="3"/>
      <c r="L116" s="3"/>
      <c r="M116" s="3"/>
      <c r="N116" s="3"/>
      <c r="O116" s="3"/>
      <c r="P116" s="3"/>
      <c r="Q116" s="3"/>
      <c r="R116" s="3"/>
      <c r="S116" s="37">
        <f t="shared" si="36"/>
        <v>0</v>
      </c>
    </row>
    <row r="117" spans="1:19" x14ac:dyDescent="0.25">
      <c r="A117" s="71"/>
      <c r="B117" s="73"/>
      <c r="C117" s="75"/>
      <c r="D117" s="2" t="s">
        <v>109</v>
      </c>
      <c r="E117" s="41" t="s">
        <v>149</v>
      </c>
      <c r="F117" s="3" t="s">
        <v>149</v>
      </c>
      <c r="G117" s="3" t="s">
        <v>149</v>
      </c>
      <c r="H117" s="3" t="s">
        <v>149</v>
      </c>
      <c r="I117" s="3" t="s">
        <v>149</v>
      </c>
      <c r="J117" s="3" t="s">
        <v>149</v>
      </c>
      <c r="K117" s="3"/>
      <c r="L117" s="3"/>
      <c r="M117" s="3"/>
      <c r="N117" s="3"/>
      <c r="O117" s="3"/>
      <c r="P117" s="3"/>
      <c r="Q117" s="3"/>
      <c r="R117" s="3"/>
      <c r="S117" s="37">
        <f t="shared" si="36"/>
        <v>0</v>
      </c>
    </row>
    <row r="118" spans="1:19" x14ac:dyDescent="0.25">
      <c r="A118" s="72"/>
      <c r="B118" s="74"/>
      <c r="C118" s="76"/>
      <c r="D118" s="17" t="s">
        <v>110</v>
      </c>
      <c r="E118" s="42">
        <v>4</v>
      </c>
      <c r="F118" s="18">
        <f>SUM(F111:F117)</f>
        <v>0</v>
      </c>
      <c r="G118" s="18">
        <f>SUM(G111:G117)</f>
        <v>0</v>
      </c>
      <c r="H118" s="18">
        <f t="shared" ref="H118:R118" si="37">SUM(H111:H117)</f>
        <v>0</v>
      </c>
      <c r="I118" s="18">
        <f t="shared" si="37"/>
        <v>0</v>
      </c>
      <c r="J118" s="18">
        <f t="shared" si="37"/>
        <v>0</v>
      </c>
      <c r="K118" s="18">
        <f t="shared" si="37"/>
        <v>0</v>
      </c>
      <c r="L118" s="18">
        <f t="shared" si="37"/>
        <v>0</v>
      </c>
      <c r="M118" s="18">
        <f t="shared" si="37"/>
        <v>0</v>
      </c>
      <c r="N118" s="18">
        <f t="shared" si="37"/>
        <v>0</v>
      </c>
      <c r="O118" s="18">
        <f t="shared" si="37"/>
        <v>0</v>
      </c>
      <c r="P118" s="18">
        <f t="shared" si="37"/>
        <v>0</v>
      </c>
      <c r="Q118" s="18">
        <f t="shared" si="37"/>
        <v>0</v>
      </c>
      <c r="R118" s="18">
        <f t="shared" si="37"/>
        <v>0</v>
      </c>
      <c r="S118" s="18">
        <f>SUMIFS(S111:S117,D111:D117,"&lt;&gt;Inspections",D111:D117,"&lt;&gt;Total Work Completed")</f>
        <v>4</v>
      </c>
    </row>
    <row r="119" spans="1:19" x14ac:dyDescent="0.25">
      <c r="A119" s="70">
        <v>15</v>
      </c>
      <c r="B119" s="66" t="s">
        <v>163</v>
      </c>
      <c r="C119" s="68">
        <v>13500</v>
      </c>
      <c r="D119" s="2" t="s">
        <v>103</v>
      </c>
      <c r="E119" s="41" t="s">
        <v>149</v>
      </c>
      <c r="F119" s="3" t="s">
        <v>149</v>
      </c>
      <c r="G119" s="3" t="s">
        <v>149</v>
      </c>
      <c r="H119" s="3" t="s">
        <v>149</v>
      </c>
      <c r="I119" s="3" t="s">
        <v>149</v>
      </c>
      <c r="J119" s="3" t="s">
        <v>149</v>
      </c>
      <c r="K119" s="3"/>
      <c r="L119" s="3"/>
      <c r="M119" s="3"/>
      <c r="N119" s="3"/>
      <c r="O119" s="3"/>
      <c r="P119" s="3"/>
      <c r="Q119" s="3"/>
      <c r="R119" s="3"/>
      <c r="S119" s="37">
        <f t="shared" ref="S119:S125" si="38">_xlfn.AGGREGATE(9,6,E119:R119)</f>
        <v>0</v>
      </c>
    </row>
    <row r="120" spans="1:19" x14ac:dyDescent="0.25">
      <c r="A120" s="71"/>
      <c r="B120" s="73"/>
      <c r="C120" s="75"/>
      <c r="D120" s="2" t="s">
        <v>126</v>
      </c>
      <c r="E120" s="41" t="s">
        <v>149</v>
      </c>
      <c r="F120" s="3" t="s">
        <v>149</v>
      </c>
      <c r="G120" s="3" t="s">
        <v>149</v>
      </c>
      <c r="H120" s="3" t="s">
        <v>149</v>
      </c>
      <c r="I120" s="3" t="s">
        <v>149</v>
      </c>
      <c r="J120" s="3" t="s">
        <v>149</v>
      </c>
      <c r="K120" s="3"/>
      <c r="L120" s="3"/>
      <c r="M120" s="3"/>
      <c r="N120" s="3"/>
      <c r="O120" s="3"/>
      <c r="P120" s="3"/>
      <c r="Q120" s="3"/>
      <c r="R120" s="3"/>
      <c r="S120" s="37">
        <f t="shared" si="38"/>
        <v>0</v>
      </c>
    </row>
    <row r="121" spans="1:19" x14ac:dyDescent="0.25">
      <c r="A121" s="71"/>
      <c r="B121" s="73"/>
      <c r="C121" s="75"/>
      <c r="D121" s="2" t="s">
        <v>105</v>
      </c>
      <c r="E121" s="41" t="s">
        <v>149</v>
      </c>
      <c r="F121" s="3" t="s">
        <v>149</v>
      </c>
      <c r="G121" s="3" t="s">
        <v>149</v>
      </c>
      <c r="H121" s="3" t="s">
        <v>149</v>
      </c>
      <c r="I121" s="3" t="s">
        <v>149</v>
      </c>
      <c r="J121" s="3" t="s">
        <v>149</v>
      </c>
      <c r="K121" s="3"/>
      <c r="L121" s="3"/>
      <c r="M121" s="3"/>
      <c r="N121" s="3"/>
      <c r="O121" s="3"/>
      <c r="P121" s="3"/>
      <c r="Q121" s="3"/>
      <c r="R121" s="3"/>
      <c r="S121" s="37">
        <f t="shared" si="38"/>
        <v>0</v>
      </c>
    </row>
    <row r="122" spans="1:19" x14ac:dyDescent="0.25">
      <c r="A122" s="71"/>
      <c r="B122" s="73"/>
      <c r="C122" s="75"/>
      <c r="D122" s="2" t="s">
        <v>106</v>
      </c>
      <c r="E122" s="41" t="s">
        <v>149</v>
      </c>
      <c r="F122" s="3" t="s">
        <v>149</v>
      </c>
      <c r="G122" s="3" t="s">
        <v>149</v>
      </c>
      <c r="H122" s="3" t="s">
        <v>149</v>
      </c>
      <c r="I122" s="3" t="s">
        <v>149</v>
      </c>
      <c r="J122" s="3" t="s">
        <v>149</v>
      </c>
      <c r="K122" s="3"/>
      <c r="L122" s="3"/>
      <c r="M122" s="3"/>
      <c r="N122" s="3"/>
      <c r="O122" s="3"/>
      <c r="P122" s="3"/>
      <c r="Q122" s="3"/>
      <c r="R122" s="3"/>
      <c r="S122" s="37">
        <f t="shared" si="38"/>
        <v>0</v>
      </c>
    </row>
    <row r="123" spans="1:19" x14ac:dyDescent="0.25">
      <c r="A123" s="71"/>
      <c r="B123" s="73"/>
      <c r="C123" s="75"/>
      <c r="D123" s="2" t="s">
        <v>107</v>
      </c>
      <c r="E123" s="41" t="s">
        <v>149</v>
      </c>
      <c r="F123" s="3" t="s">
        <v>149</v>
      </c>
      <c r="G123" s="3" t="s">
        <v>149</v>
      </c>
      <c r="H123" s="3" t="s">
        <v>149</v>
      </c>
      <c r="I123" s="3" t="s">
        <v>149</v>
      </c>
      <c r="J123" s="3" t="s">
        <v>149</v>
      </c>
      <c r="K123" s="3"/>
      <c r="L123" s="3"/>
      <c r="M123" s="3"/>
      <c r="N123" s="3"/>
      <c r="O123" s="3"/>
      <c r="P123" s="3"/>
      <c r="Q123" s="3"/>
      <c r="R123" s="3"/>
      <c r="S123" s="37">
        <f t="shared" si="38"/>
        <v>0</v>
      </c>
    </row>
    <row r="124" spans="1:19" x14ac:dyDescent="0.25">
      <c r="A124" s="71"/>
      <c r="B124" s="73"/>
      <c r="C124" s="75"/>
      <c r="D124" s="2" t="s">
        <v>108</v>
      </c>
      <c r="E124" s="41" t="s">
        <v>149</v>
      </c>
      <c r="F124" s="3" t="s">
        <v>149</v>
      </c>
      <c r="G124" s="3" t="s">
        <v>149</v>
      </c>
      <c r="H124" s="3" t="s">
        <v>149</v>
      </c>
      <c r="I124" s="3" t="s">
        <v>149</v>
      </c>
      <c r="J124" s="3" t="s">
        <v>149</v>
      </c>
      <c r="K124" s="3"/>
      <c r="L124" s="3"/>
      <c r="M124" s="3"/>
      <c r="N124" s="3"/>
      <c r="O124" s="3"/>
      <c r="P124" s="3"/>
      <c r="Q124" s="3"/>
      <c r="R124" s="3"/>
      <c r="S124" s="37">
        <f t="shared" si="38"/>
        <v>0</v>
      </c>
    </row>
    <row r="125" spans="1:19" x14ac:dyDescent="0.25">
      <c r="A125" s="71"/>
      <c r="B125" s="73"/>
      <c r="C125" s="75"/>
      <c r="D125" s="2" t="s">
        <v>109</v>
      </c>
      <c r="E125" s="41" t="s">
        <v>149</v>
      </c>
      <c r="F125" s="3" t="s">
        <v>149</v>
      </c>
      <c r="G125" s="3" t="s">
        <v>149</v>
      </c>
      <c r="H125" s="3" t="s">
        <v>149</v>
      </c>
      <c r="I125" s="3" t="s">
        <v>149</v>
      </c>
      <c r="J125" s="3" t="s">
        <v>149</v>
      </c>
      <c r="K125" s="3"/>
      <c r="L125" s="3"/>
      <c r="M125" s="3"/>
      <c r="N125" s="3"/>
      <c r="O125" s="3"/>
      <c r="P125" s="3"/>
      <c r="Q125" s="3"/>
      <c r="R125" s="3"/>
      <c r="S125" s="37">
        <f t="shared" si="38"/>
        <v>0</v>
      </c>
    </row>
    <row r="126" spans="1:19" x14ac:dyDescent="0.25">
      <c r="A126" s="72"/>
      <c r="B126" s="74"/>
      <c r="C126" s="76"/>
      <c r="D126" s="17" t="s">
        <v>110</v>
      </c>
      <c r="E126" s="42">
        <v>0</v>
      </c>
      <c r="F126" s="18">
        <f>SUM(F119:F125)</f>
        <v>0</v>
      </c>
      <c r="G126" s="18">
        <f>SUM(G119:G125)</f>
        <v>0</v>
      </c>
      <c r="H126" s="18">
        <f t="shared" ref="H126:R126" si="39">SUM(H119:H125)</f>
        <v>0</v>
      </c>
      <c r="I126" s="18">
        <f t="shared" si="39"/>
        <v>0</v>
      </c>
      <c r="J126" s="18">
        <f t="shared" si="39"/>
        <v>0</v>
      </c>
      <c r="K126" s="18">
        <f t="shared" si="39"/>
        <v>0</v>
      </c>
      <c r="L126" s="18">
        <f t="shared" si="39"/>
        <v>0</v>
      </c>
      <c r="M126" s="18">
        <f t="shared" si="39"/>
        <v>0</v>
      </c>
      <c r="N126" s="18">
        <f t="shared" si="39"/>
        <v>0</v>
      </c>
      <c r="O126" s="18">
        <f t="shared" si="39"/>
        <v>0</v>
      </c>
      <c r="P126" s="18">
        <f t="shared" si="39"/>
        <v>0</v>
      </c>
      <c r="Q126" s="18">
        <f t="shared" si="39"/>
        <v>0</v>
      </c>
      <c r="R126" s="18">
        <f t="shared" si="39"/>
        <v>0</v>
      </c>
      <c r="S126" s="18">
        <f>SUMIFS(S119:S125,D119:D125,"&lt;&gt;Inspections",D119:D125,"&lt;&gt;Total Work Completed")</f>
        <v>0</v>
      </c>
    </row>
    <row r="127" spans="1:19" x14ac:dyDescent="0.25">
      <c r="A127" s="70">
        <v>16</v>
      </c>
      <c r="B127" s="66" t="s">
        <v>164</v>
      </c>
      <c r="C127" s="68">
        <v>600</v>
      </c>
      <c r="D127" s="2" t="s">
        <v>103</v>
      </c>
      <c r="E127" s="41" t="s">
        <v>149</v>
      </c>
      <c r="F127" s="3" t="s">
        <v>149</v>
      </c>
      <c r="G127" s="3" t="s">
        <v>149</v>
      </c>
      <c r="H127" s="3" t="s">
        <v>149</v>
      </c>
      <c r="I127" s="3" t="s">
        <v>149</v>
      </c>
      <c r="J127" s="3" t="s">
        <v>149</v>
      </c>
      <c r="K127" s="3"/>
      <c r="L127" s="3"/>
      <c r="M127" s="3"/>
      <c r="N127" s="3"/>
      <c r="O127" s="3"/>
      <c r="P127" s="3"/>
      <c r="Q127" s="3"/>
      <c r="R127" s="3"/>
      <c r="S127" s="37">
        <f t="shared" ref="S127:S133" si="40">_xlfn.AGGREGATE(9,6,E127:R127)</f>
        <v>0</v>
      </c>
    </row>
    <row r="128" spans="1:19" x14ac:dyDescent="0.25">
      <c r="A128" s="71"/>
      <c r="B128" s="73"/>
      <c r="C128" s="75"/>
      <c r="D128" s="2" t="s">
        <v>126</v>
      </c>
      <c r="E128" s="41" t="s">
        <v>149</v>
      </c>
      <c r="F128" s="3" t="s">
        <v>149</v>
      </c>
      <c r="G128" s="3" t="s">
        <v>149</v>
      </c>
      <c r="H128" s="3" t="s">
        <v>149</v>
      </c>
      <c r="I128" s="3" t="s">
        <v>149</v>
      </c>
      <c r="J128" s="3" t="s">
        <v>149</v>
      </c>
      <c r="K128" s="3"/>
      <c r="L128" s="3"/>
      <c r="M128" s="3"/>
      <c r="N128" s="3"/>
      <c r="O128" s="3"/>
      <c r="P128" s="3"/>
      <c r="Q128" s="3"/>
      <c r="R128" s="3"/>
      <c r="S128" s="37">
        <f t="shared" si="40"/>
        <v>0</v>
      </c>
    </row>
    <row r="129" spans="1:19" x14ac:dyDescent="0.25">
      <c r="A129" s="71"/>
      <c r="B129" s="73"/>
      <c r="C129" s="75"/>
      <c r="D129" s="2" t="s">
        <v>105</v>
      </c>
      <c r="E129" s="41" t="s">
        <v>149</v>
      </c>
      <c r="F129" s="3" t="s">
        <v>149</v>
      </c>
      <c r="G129" s="3" t="s">
        <v>149</v>
      </c>
      <c r="H129" s="3" t="s">
        <v>149</v>
      </c>
      <c r="I129" s="3" t="s">
        <v>149</v>
      </c>
      <c r="J129" s="3" t="s">
        <v>149</v>
      </c>
      <c r="K129" s="3"/>
      <c r="L129" s="3"/>
      <c r="M129" s="3"/>
      <c r="N129" s="3"/>
      <c r="O129" s="3"/>
      <c r="P129" s="3"/>
      <c r="Q129" s="3"/>
      <c r="R129" s="3"/>
      <c r="S129" s="37">
        <f t="shared" si="40"/>
        <v>0</v>
      </c>
    </row>
    <row r="130" spans="1:19" x14ac:dyDescent="0.25">
      <c r="A130" s="71"/>
      <c r="B130" s="73"/>
      <c r="C130" s="75"/>
      <c r="D130" s="2" t="s">
        <v>106</v>
      </c>
      <c r="E130" s="41" t="s">
        <v>149</v>
      </c>
      <c r="F130" s="3" t="s">
        <v>149</v>
      </c>
      <c r="G130" s="3" t="s">
        <v>149</v>
      </c>
      <c r="H130" s="3" t="s">
        <v>149</v>
      </c>
      <c r="I130" s="3" t="s">
        <v>149</v>
      </c>
      <c r="J130" s="3" t="s">
        <v>149</v>
      </c>
      <c r="K130" s="3"/>
      <c r="L130" s="3"/>
      <c r="M130" s="3"/>
      <c r="N130" s="3"/>
      <c r="O130" s="3"/>
      <c r="P130" s="3"/>
      <c r="Q130" s="3"/>
      <c r="R130" s="3"/>
      <c r="S130" s="37">
        <f t="shared" si="40"/>
        <v>0</v>
      </c>
    </row>
    <row r="131" spans="1:19" x14ac:dyDescent="0.25">
      <c r="A131" s="71"/>
      <c r="B131" s="73"/>
      <c r="C131" s="75"/>
      <c r="D131" s="2" t="s">
        <v>107</v>
      </c>
      <c r="E131" s="41" t="s">
        <v>149</v>
      </c>
      <c r="F131" s="3" t="s">
        <v>149</v>
      </c>
      <c r="G131" s="3" t="s">
        <v>149</v>
      </c>
      <c r="H131" s="3" t="s">
        <v>149</v>
      </c>
      <c r="I131" s="3" t="s">
        <v>149</v>
      </c>
      <c r="J131" s="3" t="s">
        <v>149</v>
      </c>
      <c r="K131" s="3"/>
      <c r="L131" s="3"/>
      <c r="M131" s="3"/>
      <c r="N131" s="3"/>
      <c r="O131" s="3"/>
      <c r="P131" s="3"/>
      <c r="Q131" s="3"/>
      <c r="R131" s="3"/>
      <c r="S131" s="37">
        <f t="shared" si="40"/>
        <v>0</v>
      </c>
    </row>
    <row r="132" spans="1:19" x14ac:dyDescent="0.25">
      <c r="A132" s="71"/>
      <c r="B132" s="73"/>
      <c r="C132" s="75"/>
      <c r="D132" s="2" t="s">
        <v>108</v>
      </c>
      <c r="E132" s="41" t="s">
        <v>149</v>
      </c>
      <c r="F132" s="3" t="s">
        <v>149</v>
      </c>
      <c r="G132" s="3" t="s">
        <v>149</v>
      </c>
      <c r="H132" s="3" t="s">
        <v>149</v>
      </c>
      <c r="I132" s="3" t="s">
        <v>149</v>
      </c>
      <c r="J132" s="3" t="s">
        <v>149</v>
      </c>
      <c r="K132" s="3"/>
      <c r="L132" s="3"/>
      <c r="M132" s="3"/>
      <c r="N132" s="3"/>
      <c r="O132" s="3"/>
      <c r="P132" s="3"/>
      <c r="Q132" s="3"/>
      <c r="R132" s="3"/>
      <c r="S132" s="37">
        <f t="shared" si="40"/>
        <v>0</v>
      </c>
    </row>
    <row r="133" spans="1:19" x14ac:dyDescent="0.25">
      <c r="A133" s="71"/>
      <c r="B133" s="73"/>
      <c r="C133" s="75"/>
      <c r="D133" s="2" t="s">
        <v>109</v>
      </c>
      <c r="E133" s="41" t="s">
        <v>149</v>
      </c>
      <c r="F133" s="3" t="s">
        <v>149</v>
      </c>
      <c r="G133" s="3" t="s">
        <v>149</v>
      </c>
      <c r="H133" s="3" t="s">
        <v>149</v>
      </c>
      <c r="I133" s="3" t="s">
        <v>149</v>
      </c>
      <c r="J133" s="3" t="s">
        <v>149</v>
      </c>
      <c r="K133" s="3"/>
      <c r="L133" s="3"/>
      <c r="M133" s="3"/>
      <c r="N133" s="3"/>
      <c r="O133" s="3"/>
      <c r="P133" s="3"/>
      <c r="Q133" s="3"/>
      <c r="R133" s="3"/>
      <c r="S133" s="37">
        <f t="shared" si="40"/>
        <v>0</v>
      </c>
    </row>
    <row r="134" spans="1:19" x14ac:dyDescent="0.25">
      <c r="A134" s="72"/>
      <c r="B134" s="74"/>
      <c r="C134" s="76"/>
      <c r="D134" s="17" t="s">
        <v>110</v>
      </c>
      <c r="E134" s="42">
        <v>0</v>
      </c>
      <c r="F134" s="18">
        <f>SUM(F127:F133)</f>
        <v>0</v>
      </c>
      <c r="G134" s="18">
        <f>SUM(G127:G133)</f>
        <v>0</v>
      </c>
      <c r="H134" s="18">
        <f t="shared" ref="H134:R134" si="41">SUM(H127:H133)</f>
        <v>0</v>
      </c>
      <c r="I134" s="18">
        <f t="shared" si="41"/>
        <v>0</v>
      </c>
      <c r="J134" s="18">
        <f t="shared" si="41"/>
        <v>0</v>
      </c>
      <c r="K134" s="18">
        <f t="shared" si="41"/>
        <v>0</v>
      </c>
      <c r="L134" s="18">
        <f t="shared" si="41"/>
        <v>0</v>
      </c>
      <c r="M134" s="18">
        <f t="shared" si="41"/>
        <v>0</v>
      </c>
      <c r="N134" s="18">
        <f t="shared" si="41"/>
        <v>0</v>
      </c>
      <c r="O134" s="18">
        <f t="shared" si="41"/>
        <v>0</v>
      </c>
      <c r="P134" s="18">
        <f t="shared" si="41"/>
        <v>0</v>
      </c>
      <c r="Q134" s="18">
        <f t="shared" si="41"/>
        <v>0</v>
      </c>
      <c r="R134" s="18">
        <f t="shared" si="41"/>
        <v>0</v>
      </c>
      <c r="S134" s="18">
        <f>SUMIFS(S127:S133,D127:D133,"&lt;&gt;Inspections",D127:D133,"&lt;&gt;Total Work Completed")</f>
        <v>0</v>
      </c>
    </row>
    <row r="135" spans="1:19" x14ac:dyDescent="0.25">
      <c r="A135" s="70">
        <v>17</v>
      </c>
      <c r="B135" s="66" t="s">
        <v>165</v>
      </c>
      <c r="C135" s="68">
        <v>100</v>
      </c>
      <c r="D135" s="2" t="s">
        <v>103</v>
      </c>
      <c r="E135" s="41" t="s">
        <v>149</v>
      </c>
      <c r="F135" s="3" t="s">
        <v>149</v>
      </c>
      <c r="G135" s="3" t="s">
        <v>149</v>
      </c>
      <c r="H135" s="3" t="s">
        <v>149</v>
      </c>
      <c r="I135" s="3" t="s">
        <v>149</v>
      </c>
      <c r="J135" s="3" t="s">
        <v>149</v>
      </c>
      <c r="K135" s="3"/>
      <c r="L135" s="3"/>
      <c r="M135" s="3"/>
      <c r="N135" s="3"/>
      <c r="O135" s="3"/>
      <c r="P135" s="3"/>
      <c r="Q135" s="3"/>
      <c r="R135" s="3"/>
      <c r="S135" s="37">
        <f t="shared" ref="S135:S141" si="42">_xlfn.AGGREGATE(9,6,E135:R135)</f>
        <v>0</v>
      </c>
    </row>
    <row r="136" spans="1:19" x14ac:dyDescent="0.25">
      <c r="A136" s="71"/>
      <c r="B136" s="73"/>
      <c r="C136" s="75"/>
      <c r="D136" s="2" t="s">
        <v>126</v>
      </c>
      <c r="E136" s="41">
        <v>1</v>
      </c>
      <c r="F136" s="3" t="s">
        <v>149</v>
      </c>
      <c r="G136" s="3" t="s">
        <v>149</v>
      </c>
      <c r="H136" s="3" t="s">
        <v>149</v>
      </c>
      <c r="I136" s="3" t="s">
        <v>149</v>
      </c>
      <c r="J136" s="3" t="s">
        <v>149</v>
      </c>
      <c r="K136" s="3"/>
      <c r="L136" s="3"/>
      <c r="M136" s="3"/>
      <c r="N136" s="3"/>
      <c r="O136" s="3"/>
      <c r="P136" s="3"/>
      <c r="Q136" s="3"/>
      <c r="R136" s="3"/>
      <c r="S136" s="37">
        <f t="shared" si="42"/>
        <v>1</v>
      </c>
    </row>
    <row r="137" spans="1:19" x14ac:dyDescent="0.25">
      <c r="A137" s="71"/>
      <c r="B137" s="73"/>
      <c r="C137" s="75"/>
      <c r="D137" s="2" t="s">
        <v>105</v>
      </c>
      <c r="E137" s="41" t="s">
        <v>149</v>
      </c>
      <c r="F137" s="3" t="s">
        <v>149</v>
      </c>
      <c r="G137" s="3" t="s">
        <v>149</v>
      </c>
      <c r="H137" s="3" t="s">
        <v>149</v>
      </c>
      <c r="I137" s="3" t="s">
        <v>149</v>
      </c>
      <c r="J137" s="3" t="s">
        <v>149</v>
      </c>
      <c r="K137" s="3"/>
      <c r="L137" s="3"/>
      <c r="M137" s="3"/>
      <c r="N137" s="3"/>
      <c r="O137" s="3"/>
      <c r="P137" s="3"/>
      <c r="Q137" s="3"/>
      <c r="R137" s="3"/>
      <c r="S137" s="37">
        <f t="shared" si="42"/>
        <v>0</v>
      </c>
    </row>
    <row r="138" spans="1:19" x14ac:dyDescent="0.25">
      <c r="A138" s="71"/>
      <c r="B138" s="73"/>
      <c r="C138" s="75"/>
      <c r="D138" s="2" t="s">
        <v>106</v>
      </c>
      <c r="E138" s="41" t="s">
        <v>149</v>
      </c>
      <c r="F138" s="3" t="s">
        <v>149</v>
      </c>
      <c r="G138" s="3" t="s">
        <v>149</v>
      </c>
      <c r="H138" s="3" t="s">
        <v>149</v>
      </c>
      <c r="I138" s="3" t="s">
        <v>149</v>
      </c>
      <c r="J138" s="3" t="s">
        <v>149</v>
      </c>
      <c r="K138" s="3"/>
      <c r="L138" s="3"/>
      <c r="M138" s="3"/>
      <c r="N138" s="3"/>
      <c r="O138" s="3"/>
      <c r="P138" s="3"/>
      <c r="Q138" s="3"/>
      <c r="R138" s="3"/>
      <c r="S138" s="37">
        <f t="shared" si="42"/>
        <v>0</v>
      </c>
    </row>
    <row r="139" spans="1:19" x14ac:dyDescent="0.25">
      <c r="A139" s="71"/>
      <c r="B139" s="73"/>
      <c r="C139" s="75"/>
      <c r="D139" s="2" t="s">
        <v>107</v>
      </c>
      <c r="E139" s="41">
        <v>1</v>
      </c>
      <c r="F139" s="3">
        <v>2</v>
      </c>
      <c r="G139" s="3" t="s">
        <v>149</v>
      </c>
      <c r="H139" s="3" t="s">
        <v>149</v>
      </c>
      <c r="I139" s="3" t="s">
        <v>149</v>
      </c>
      <c r="J139" s="3" t="s">
        <v>149</v>
      </c>
      <c r="K139" s="3"/>
      <c r="L139" s="3"/>
      <c r="M139" s="3"/>
      <c r="N139" s="3"/>
      <c r="O139" s="3"/>
      <c r="P139" s="3"/>
      <c r="Q139" s="3"/>
      <c r="R139" s="3"/>
      <c r="S139" s="37">
        <f t="shared" si="42"/>
        <v>3</v>
      </c>
    </row>
    <row r="140" spans="1:19" x14ac:dyDescent="0.25">
      <c r="A140" s="71"/>
      <c r="B140" s="73"/>
      <c r="C140" s="75"/>
      <c r="D140" s="2" t="s">
        <v>108</v>
      </c>
      <c r="E140" s="41" t="s">
        <v>149</v>
      </c>
      <c r="F140" s="3" t="s">
        <v>149</v>
      </c>
      <c r="G140" s="3" t="s">
        <v>149</v>
      </c>
      <c r="H140" s="3" t="s">
        <v>149</v>
      </c>
      <c r="I140" s="3" t="s">
        <v>149</v>
      </c>
      <c r="J140" s="3" t="s">
        <v>149</v>
      </c>
      <c r="K140" s="3"/>
      <c r="L140" s="3"/>
      <c r="M140" s="3"/>
      <c r="N140" s="3"/>
      <c r="O140" s="3"/>
      <c r="P140" s="3"/>
      <c r="Q140" s="3"/>
      <c r="R140" s="3"/>
      <c r="S140" s="37">
        <f t="shared" si="42"/>
        <v>0</v>
      </c>
    </row>
    <row r="141" spans="1:19" x14ac:dyDescent="0.25">
      <c r="A141" s="71"/>
      <c r="B141" s="73"/>
      <c r="C141" s="75"/>
      <c r="D141" s="2" t="s">
        <v>109</v>
      </c>
      <c r="E141" s="41">
        <v>2</v>
      </c>
      <c r="F141" s="3" t="s">
        <v>149</v>
      </c>
      <c r="G141" s="3" t="s">
        <v>149</v>
      </c>
      <c r="H141" s="3" t="s">
        <v>149</v>
      </c>
      <c r="I141" s="3" t="s">
        <v>149</v>
      </c>
      <c r="J141" s="3" t="s">
        <v>149</v>
      </c>
      <c r="K141" s="3"/>
      <c r="L141" s="3"/>
      <c r="M141" s="3"/>
      <c r="N141" s="3"/>
      <c r="O141" s="3"/>
      <c r="P141" s="3"/>
      <c r="Q141" s="3"/>
      <c r="R141" s="3"/>
      <c r="S141" s="37">
        <f t="shared" si="42"/>
        <v>2</v>
      </c>
    </row>
    <row r="142" spans="1:19" x14ac:dyDescent="0.25">
      <c r="A142" s="72"/>
      <c r="B142" s="74"/>
      <c r="C142" s="76"/>
      <c r="D142" s="17" t="s">
        <v>110</v>
      </c>
      <c r="E142" s="42">
        <v>4</v>
      </c>
      <c r="F142" s="18">
        <f>SUM(F135:F141)</f>
        <v>2</v>
      </c>
      <c r="G142" s="18">
        <f>SUM(G135:G141)</f>
        <v>0</v>
      </c>
      <c r="H142" s="18">
        <f t="shared" ref="H142:R142" si="43">SUM(H135:H141)</f>
        <v>0</v>
      </c>
      <c r="I142" s="18">
        <f t="shared" si="43"/>
        <v>0</v>
      </c>
      <c r="J142" s="18">
        <f t="shared" si="43"/>
        <v>0</v>
      </c>
      <c r="K142" s="18">
        <f t="shared" si="43"/>
        <v>0</v>
      </c>
      <c r="L142" s="18">
        <f t="shared" si="43"/>
        <v>0</v>
      </c>
      <c r="M142" s="18">
        <f t="shared" si="43"/>
        <v>0</v>
      </c>
      <c r="N142" s="18">
        <f t="shared" si="43"/>
        <v>0</v>
      </c>
      <c r="O142" s="18">
        <f t="shared" si="43"/>
        <v>0</v>
      </c>
      <c r="P142" s="18">
        <f t="shared" si="43"/>
        <v>0</v>
      </c>
      <c r="Q142" s="18">
        <f t="shared" si="43"/>
        <v>0</v>
      </c>
      <c r="R142" s="18">
        <f t="shared" si="43"/>
        <v>0</v>
      </c>
      <c r="S142" s="18">
        <f>SUMIFS(S135:S141,D135:D141,"&lt;&gt;Inspections",D135:D141,"&lt;&gt;Total Work Completed")</f>
        <v>6</v>
      </c>
    </row>
    <row r="143" spans="1:19" x14ac:dyDescent="0.25">
      <c r="A143" s="70">
        <v>18</v>
      </c>
      <c r="B143" s="66" t="s">
        <v>166</v>
      </c>
      <c r="C143" s="68">
        <v>10300</v>
      </c>
      <c r="D143" s="2" t="s">
        <v>103</v>
      </c>
      <c r="E143" s="41" t="s">
        <v>149</v>
      </c>
      <c r="F143" s="3" t="s">
        <v>149</v>
      </c>
      <c r="G143" s="3" t="s">
        <v>149</v>
      </c>
      <c r="H143" s="3" t="s">
        <v>149</v>
      </c>
      <c r="I143" s="3" t="s">
        <v>149</v>
      </c>
      <c r="J143" s="3" t="s">
        <v>149</v>
      </c>
      <c r="K143" s="3"/>
      <c r="L143" s="3"/>
      <c r="M143" s="3"/>
      <c r="N143" s="3"/>
      <c r="O143" s="3"/>
      <c r="P143" s="3"/>
      <c r="Q143" s="3"/>
      <c r="R143" s="3"/>
      <c r="S143" s="37">
        <f t="shared" ref="S143:S149" si="44">_xlfn.AGGREGATE(9,6,E143:R143)</f>
        <v>0</v>
      </c>
    </row>
    <row r="144" spans="1:19" x14ac:dyDescent="0.25">
      <c r="A144" s="71"/>
      <c r="B144" s="73"/>
      <c r="C144" s="75"/>
      <c r="D144" s="2" t="s">
        <v>126</v>
      </c>
      <c r="E144" s="41" t="s">
        <v>149</v>
      </c>
      <c r="F144" s="3" t="s">
        <v>149</v>
      </c>
      <c r="G144" s="3" t="s">
        <v>149</v>
      </c>
      <c r="H144" s="3" t="s">
        <v>149</v>
      </c>
      <c r="I144" s="3" t="s">
        <v>149</v>
      </c>
      <c r="J144" s="3" t="s">
        <v>149</v>
      </c>
      <c r="K144" s="3"/>
      <c r="L144" s="3"/>
      <c r="M144" s="3"/>
      <c r="N144" s="3"/>
      <c r="O144" s="3"/>
      <c r="P144" s="3"/>
      <c r="Q144" s="3"/>
      <c r="R144" s="3"/>
      <c r="S144" s="37">
        <f t="shared" si="44"/>
        <v>0</v>
      </c>
    </row>
    <row r="145" spans="1:19" x14ac:dyDescent="0.25">
      <c r="A145" s="71"/>
      <c r="B145" s="73"/>
      <c r="C145" s="75"/>
      <c r="D145" s="2" t="s">
        <v>105</v>
      </c>
      <c r="E145" s="41" t="s">
        <v>149</v>
      </c>
      <c r="F145" s="3" t="s">
        <v>149</v>
      </c>
      <c r="G145" s="3" t="s">
        <v>149</v>
      </c>
      <c r="H145" s="3" t="s">
        <v>149</v>
      </c>
      <c r="I145" s="3" t="s">
        <v>149</v>
      </c>
      <c r="J145" s="3" t="s">
        <v>149</v>
      </c>
      <c r="K145" s="3"/>
      <c r="L145" s="3"/>
      <c r="M145" s="3"/>
      <c r="N145" s="3"/>
      <c r="O145" s="3"/>
      <c r="P145" s="3"/>
      <c r="Q145" s="3"/>
      <c r="R145" s="3"/>
      <c r="S145" s="37">
        <f t="shared" si="44"/>
        <v>0</v>
      </c>
    </row>
    <row r="146" spans="1:19" x14ac:dyDescent="0.25">
      <c r="A146" s="71"/>
      <c r="B146" s="73"/>
      <c r="C146" s="75"/>
      <c r="D146" s="2" t="s">
        <v>106</v>
      </c>
      <c r="E146" s="41" t="s">
        <v>149</v>
      </c>
      <c r="F146" s="3" t="s">
        <v>149</v>
      </c>
      <c r="G146" s="3" t="s">
        <v>149</v>
      </c>
      <c r="H146" s="3" t="s">
        <v>149</v>
      </c>
      <c r="I146" s="3" t="s">
        <v>149</v>
      </c>
      <c r="J146" s="3" t="s">
        <v>149</v>
      </c>
      <c r="K146" s="3"/>
      <c r="L146" s="3"/>
      <c r="M146" s="3"/>
      <c r="N146" s="3"/>
      <c r="O146" s="3"/>
      <c r="P146" s="3"/>
      <c r="Q146" s="3"/>
      <c r="R146" s="3"/>
      <c r="S146" s="37">
        <f t="shared" si="44"/>
        <v>0</v>
      </c>
    </row>
    <row r="147" spans="1:19" x14ac:dyDescent="0.25">
      <c r="A147" s="71"/>
      <c r="B147" s="73"/>
      <c r="C147" s="75"/>
      <c r="D147" s="2" t="s">
        <v>107</v>
      </c>
      <c r="E147" s="41" t="s">
        <v>149</v>
      </c>
      <c r="F147" s="3" t="s">
        <v>149</v>
      </c>
      <c r="G147" s="3" t="s">
        <v>149</v>
      </c>
      <c r="H147" s="3" t="s">
        <v>149</v>
      </c>
      <c r="I147" s="3" t="s">
        <v>149</v>
      </c>
      <c r="J147" s="3" t="s">
        <v>149</v>
      </c>
      <c r="K147" s="3"/>
      <c r="L147" s="3"/>
      <c r="M147" s="3"/>
      <c r="N147" s="3"/>
      <c r="O147" s="3"/>
      <c r="P147" s="3"/>
      <c r="Q147" s="3"/>
      <c r="R147" s="3"/>
      <c r="S147" s="37">
        <f t="shared" si="44"/>
        <v>0</v>
      </c>
    </row>
    <row r="148" spans="1:19" x14ac:dyDescent="0.25">
      <c r="A148" s="71"/>
      <c r="B148" s="73"/>
      <c r="C148" s="75"/>
      <c r="D148" s="2" t="s">
        <v>108</v>
      </c>
      <c r="E148" s="41" t="s">
        <v>149</v>
      </c>
      <c r="F148" s="3" t="s">
        <v>149</v>
      </c>
      <c r="G148" s="3" t="s">
        <v>149</v>
      </c>
      <c r="H148" s="3" t="s">
        <v>149</v>
      </c>
      <c r="I148" s="3" t="s">
        <v>149</v>
      </c>
      <c r="J148" s="3" t="s">
        <v>149</v>
      </c>
      <c r="K148" s="3"/>
      <c r="L148" s="3"/>
      <c r="M148" s="3"/>
      <c r="N148" s="3"/>
      <c r="O148" s="3"/>
      <c r="P148" s="3"/>
      <c r="Q148" s="3"/>
      <c r="R148" s="3"/>
      <c r="S148" s="37">
        <f t="shared" si="44"/>
        <v>0</v>
      </c>
    </row>
    <row r="149" spans="1:19" x14ac:dyDescent="0.25">
      <c r="A149" s="71"/>
      <c r="B149" s="73"/>
      <c r="C149" s="75"/>
      <c r="D149" s="2" t="s">
        <v>109</v>
      </c>
      <c r="E149" s="41" t="s">
        <v>149</v>
      </c>
      <c r="F149" s="3" t="s">
        <v>149</v>
      </c>
      <c r="G149" s="3" t="s">
        <v>149</v>
      </c>
      <c r="H149" s="3" t="s">
        <v>149</v>
      </c>
      <c r="I149" s="3" t="s">
        <v>149</v>
      </c>
      <c r="J149" s="3" t="s">
        <v>149</v>
      </c>
      <c r="K149" s="3"/>
      <c r="L149" s="3"/>
      <c r="M149" s="3"/>
      <c r="N149" s="3"/>
      <c r="O149" s="3"/>
      <c r="P149" s="3"/>
      <c r="Q149" s="3"/>
      <c r="R149" s="3"/>
      <c r="S149" s="37">
        <f t="shared" si="44"/>
        <v>0</v>
      </c>
    </row>
    <row r="150" spans="1:19" x14ac:dyDescent="0.25">
      <c r="A150" s="72"/>
      <c r="B150" s="74"/>
      <c r="C150" s="76"/>
      <c r="D150" s="17" t="s">
        <v>110</v>
      </c>
      <c r="E150" s="42">
        <v>0</v>
      </c>
      <c r="F150" s="18">
        <f>SUM(F143:F149)</f>
        <v>0</v>
      </c>
      <c r="G150" s="18">
        <f>SUM(G143:G149)</f>
        <v>0</v>
      </c>
      <c r="H150" s="18">
        <f t="shared" ref="H150:R150" si="45">SUM(H143:H149)</f>
        <v>0</v>
      </c>
      <c r="I150" s="18">
        <f t="shared" si="45"/>
        <v>0</v>
      </c>
      <c r="J150" s="18">
        <f t="shared" si="45"/>
        <v>0</v>
      </c>
      <c r="K150" s="18">
        <f t="shared" si="45"/>
        <v>0</v>
      </c>
      <c r="L150" s="18">
        <f t="shared" si="45"/>
        <v>0</v>
      </c>
      <c r="M150" s="18">
        <f t="shared" si="45"/>
        <v>0</v>
      </c>
      <c r="N150" s="18">
        <f t="shared" si="45"/>
        <v>0</v>
      </c>
      <c r="O150" s="18">
        <f t="shared" si="45"/>
        <v>0</v>
      </c>
      <c r="P150" s="18">
        <f t="shared" si="45"/>
        <v>0</v>
      </c>
      <c r="Q150" s="18">
        <f t="shared" si="45"/>
        <v>0</v>
      </c>
      <c r="R150" s="18">
        <f t="shared" si="45"/>
        <v>0</v>
      </c>
      <c r="S150" s="18">
        <f>SUMIFS(S143:S149,D143:D149,"&lt;&gt;Inspections",D143:D149,"&lt;&gt;Total Work Completed")</f>
        <v>0</v>
      </c>
    </row>
    <row r="151" spans="1:19" x14ac:dyDescent="0.25">
      <c r="A151" s="70">
        <v>19</v>
      </c>
      <c r="B151" s="66" t="s">
        <v>167</v>
      </c>
      <c r="C151" s="68">
        <v>2300</v>
      </c>
      <c r="D151" s="2" t="s">
        <v>103</v>
      </c>
      <c r="E151" s="41" t="s">
        <v>149</v>
      </c>
      <c r="F151" s="3" t="s">
        <v>149</v>
      </c>
      <c r="G151" s="3" t="s">
        <v>149</v>
      </c>
      <c r="H151" s="3" t="s">
        <v>149</v>
      </c>
      <c r="I151" s="3" t="s">
        <v>149</v>
      </c>
      <c r="J151" s="3" t="s">
        <v>149</v>
      </c>
      <c r="K151" s="3"/>
      <c r="L151" s="3"/>
      <c r="M151" s="3"/>
      <c r="N151" s="3"/>
      <c r="O151" s="3"/>
      <c r="P151" s="3"/>
      <c r="Q151" s="3"/>
      <c r="R151" s="3"/>
      <c r="S151" s="37">
        <f t="shared" ref="S151:S157" si="46">_xlfn.AGGREGATE(9,6,E151:R151)</f>
        <v>0</v>
      </c>
    </row>
    <row r="152" spans="1:19" x14ac:dyDescent="0.25">
      <c r="A152" s="71"/>
      <c r="B152" s="73"/>
      <c r="C152" s="75"/>
      <c r="D152" s="2" t="s">
        <v>126</v>
      </c>
      <c r="E152" s="41" t="s">
        <v>149</v>
      </c>
      <c r="F152" s="3" t="s">
        <v>149</v>
      </c>
      <c r="G152" s="3" t="s">
        <v>149</v>
      </c>
      <c r="H152" s="3" t="s">
        <v>149</v>
      </c>
      <c r="I152" s="3" t="s">
        <v>149</v>
      </c>
      <c r="J152" s="3" t="s">
        <v>149</v>
      </c>
      <c r="K152" s="3"/>
      <c r="L152" s="3"/>
      <c r="M152" s="3"/>
      <c r="N152" s="3"/>
      <c r="O152" s="3"/>
      <c r="P152" s="3"/>
      <c r="Q152" s="3"/>
      <c r="R152" s="3"/>
      <c r="S152" s="37">
        <f t="shared" si="46"/>
        <v>0</v>
      </c>
    </row>
    <row r="153" spans="1:19" x14ac:dyDescent="0.25">
      <c r="A153" s="71"/>
      <c r="B153" s="73"/>
      <c r="C153" s="75"/>
      <c r="D153" s="2" t="s">
        <v>105</v>
      </c>
      <c r="E153" s="41" t="s">
        <v>149</v>
      </c>
      <c r="F153" s="3" t="s">
        <v>149</v>
      </c>
      <c r="G153" s="3" t="s">
        <v>149</v>
      </c>
      <c r="H153" s="3" t="s">
        <v>149</v>
      </c>
      <c r="I153" s="3" t="s">
        <v>149</v>
      </c>
      <c r="J153" s="3" t="s">
        <v>149</v>
      </c>
      <c r="K153" s="3"/>
      <c r="L153" s="3"/>
      <c r="M153" s="3"/>
      <c r="N153" s="3"/>
      <c r="O153" s="3"/>
      <c r="P153" s="3"/>
      <c r="Q153" s="3"/>
      <c r="R153" s="3"/>
      <c r="S153" s="37">
        <f t="shared" si="46"/>
        <v>0</v>
      </c>
    </row>
    <row r="154" spans="1:19" x14ac:dyDescent="0.25">
      <c r="A154" s="71"/>
      <c r="B154" s="73"/>
      <c r="C154" s="75"/>
      <c r="D154" s="2" t="s">
        <v>106</v>
      </c>
      <c r="E154" s="41" t="s">
        <v>149</v>
      </c>
      <c r="F154" s="3" t="s">
        <v>149</v>
      </c>
      <c r="G154" s="3" t="s">
        <v>149</v>
      </c>
      <c r="H154" s="3" t="s">
        <v>149</v>
      </c>
      <c r="I154" s="3" t="s">
        <v>149</v>
      </c>
      <c r="J154" s="3" t="s">
        <v>149</v>
      </c>
      <c r="K154" s="3"/>
      <c r="L154" s="3"/>
      <c r="M154" s="3"/>
      <c r="N154" s="3"/>
      <c r="O154" s="3"/>
      <c r="P154" s="3"/>
      <c r="Q154" s="3"/>
      <c r="R154" s="3"/>
      <c r="S154" s="37">
        <f t="shared" si="46"/>
        <v>0</v>
      </c>
    </row>
    <row r="155" spans="1:19" x14ac:dyDescent="0.25">
      <c r="A155" s="71"/>
      <c r="B155" s="73"/>
      <c r="C155" s="75"/>
      <c r="D155" s="2" t="s">
        <v>107</v>
      </c>
      <c r="E155" s="41" t="s">
        <v>149</v>
      </c>
      <c r="F155" s="3" t="s">
        <v>149</v>
      </c>
      <c r="G155" s="3" t="s">
        <v>149</v>
      </c>
      <c r="H155" s="3" t="s">
        <v>149</v>
      </c>
      <c r="I155" s="3" t="s">
        <v>149</v>
      </c>
      <c r="J155" s="3" t="s">
        <v>149</v>
      </c>
      <c r="K155" s="3"/>
      <c r="L155" s="3"/>
      <c r="M155" s="3"/>
      <c r="N155" s="3"/>
      <c r="O155" s="3"/>
      <c r="P155" s="3"/>
      <c r="Q155" s="3"/>
      <c r="R155" s="3"/>
      <c r="S155" s="37">
        <f t="shared" si="46"/>
        <v>0</v>
      </c>
    </row>
    <row r="156" spans="1:19" x14ac:dyDescent="0.25">
      <c r="A156" s="71"/>
      <c r="B156" s="73"/>
      <c r="C156" s="75"/>
      <c r="D156" s="2" t="s">
        <v>108</v>
      </c>
      <c r="E156" s="41" t="s">
        <v>149</v>
      </c>
      <c r="F156" s="3" t="s">
        <v>149</v>
      </c>
      <c r="G156" s="3" t="s">
        <v>149</v>
      </c>
      <c r="H156" s="3" t="s">
        <v>149</v>
      </c>
      <c r="I156" s="3" t="s">
        <v>149</v>
      </c>
      <c r="J156" s="3" t="s">
        <v>149</v>
      </c>
      <c r="K156" s="3"/>
      <c r="L156" s="3"/>
      <c r="M156" s="3"/>
      <c r="N156" s="3"/>
      <c r="O156" s="3"/>
      <c r="P156" s="3"/>
      <c r="Q156" s="3"/>
      <c r="R156" s="3"/>
      <c r="S156" s="37">
        <f t="shared" si="46"/>
        <v>0</v>
      </c>
    </row>
    <row r="157" spans="1:19" x14ac:dyDescent="0.25">
      <c r="A157" s="71"/>
      <c r="B157" s="73"/>
      <c r="C157" s="75"/>
      <c r="D157" s="2" t="s">
        <v>109</v>
      </c>
      <c r="E157" s="41" t="s">
        <v>149</v>
      </c>
      <c r="F157" s="3" t="s">
        <v>149</v>
      </c>
      <c r="G157" s="3" t="s">
        <v>149</v>
      </c>
      <c r="H157" s="3" t="s">
        <v>149</v>
      </c>
      <c r="I157" s="3" t="s">
        <v>149</v>
      </c>
      <c r="J157" s="3" t="s">
        <v>149</v>
      </c>
      <c r="K157" s="3"/>
      <c r="L157" s="3"/>
      <c r="M157" s="3"/>
      <c r="N157" s="3"/>
      <c r="O157" s="3"/>
      <c r="P157" s="3"/>
      <c r="Q157" s="3"/>
      <c r="R157" s="3"/>
      <c r="S157" s="37">
        <f t="shared" si="46"/>
        <v>0</v>
      </c>
    </row>
    <row r="158" spans="1:19" x14ac:dyDescent="0.25">
      <c r="A158" s="72"/>
      <c r="B158" s="74"/>
      <c r="C158" s="76"/>
      <c r="D158" s="17" t="s">
        <v>110</v>
      </c>
      <c r="E158" s="42">
        <v>0</v>
      </c>
      <c r="F158" s="18">
        <f>SUM(F151:F157)</f>
        <v>0</v>
      </c>
      <c r="G158" s="18">
        <f>SUM(G151:G157)</f>
        <v>0</v>
      </c>
      <c r="H158" s="18">
        <f t="shared" ref="H158:R158" si="47">SUM(H151:H157)</f>
        <v>0</v>
      </c>
      <c r="I158" s="18">
        <f t="shared" si="47"/>
        <v>0</v>
      </c>
      <c r="J158" s="18">
        <f t="shared" si="47"/>
        <v>0</v>
      </c>
      <c r="K158" s="18">
        <f t="shared" si="47"/>
        <v>0</v>
      </c>
      <c r="L158" s="18">
        <f t="shared" si="47"/>
        <v>0</v>
      </c>
      <c r="M158" s="18">
        <f t="shared" si="47"/>
        <v>0</v>
      </c>
      <c r="N158" s="18">
        <f t="shared" si="47"/>
        <v>0</v>
      </c>
      <c r="O158" s="18">
        <f t="shared" si="47"/>
        <v>0</v>
      </c>
      <c r="P158" s="18">
        <f t="shared" si="47"/>
        <v>0</v>
      </c>
      <c r="Q158" s="18">
        <f t="shared" si="47"/>
        <v>0</v>
      </c>
      <c r="R158" s="18">
        <f t="shared" si="47"/>
        <v>0</v>
      </c>
      <c r="S158" s="18">
        <f>SUMIFS(S151:S157,D151:D157,"&lt;&gt;Inspections",D151:D157,"&lt;&gt;Total Work Completed")</f>
        <v>0</v>
      </c>
    </row>
    <row r="159" spans="1:19" x14ac:dyDescent="0.25">
      <c r="A159" s="70">
        <v>20</v>
      </c>
      <c r="B159" s="66" t="s">
        <v>168</v>
      </c>
      <c r="C159" s="68">
        <v>7100</v>
      </c>
      <c r="D159" s="2" t="s">
        <v>103</v>
      </c>
      <c r="E159" s="41" t="s">
        <v>149</v>
      </c>
      <c r="F159" s="3" t="s">
        <v>149</v>
      </c>
      <c r="G159" s="3" t="s">
        <v>149</v>
      </c>
      <c r="H159" s="3" t="s">
        <v>149</v>
      </c>
      <c r="I159" s="3" t="s">
        <v>149</v>
      </c>
      <c r="J159" s="3" t="s">
        <v>149</v>
      </c>
      <c r="K159" s="3"/>
      <c r="L159" s="3"/>
      <c r="M159" s="3"/>
      <c r="N159" s="3"/>
      <c r="O159" s="3"/>
      <c r="P159" s="3"/>
      <c r="Q159" s="3"/>
      <c r="R159" s="3"/>
      <c r="S159" s="37">
        <f t="shared" ref="S159:S165" si="48">_xlfn.AGGREGATE(9,6,E159:R159)</f>
        <v>0</v>
      </c>
    </row>
    <row r="160" spans="1:19" x14ac:dyDescent="0.25">
      <c r="A160" s="71"/>
      <c r="B160" s="73"/>
      <c r="C160" s="75"/>
      <c r="D160" s="2" t="s">
        <v>126</v>
      </c>
      <c r="E160" s="41" t="s">
        <v>149</v>
      </c>
      <c r="F160" s="3" t="s">
        <v>149</v>
      </c>
      <c r="G160" s="3" t="s">
        <v>149</v>
      </c>
      <c r="H160" s="3" t="s">
        <v>149</v>
      </c>
      <c r="I160" s="3" t="s">
        <v>149</v>
      </c>
      <c r="J160" s="3" t="s">
        <v>149</v>
      </c>
      <c r="K160" s="3"/>
      <c r="L160" s="3"/>
      <c r="M160" s="3"/>
      <c r="N160" s="3"/>
      <c r="O160" s="3"/>
      <c r="P160" s="3"/>
      <c r="Q160" s="3"/>
      <c r="R160" s="3"/>
      <c r="S160" s="37">
        <f t="shared" si="48"/>
        <v>0</v>
      </c>
    </row>
    <row r="161" spans="1:19" x14ac:dyDescent="0.25">
      <c r="A161" s="71"/>
      <c r="B161" s="73"/>
      <c r="C161" s="75"/>
      <c r="D161" s="2" t="s">
        <v>105</v>
      </c>
      <c r="E161" s="41" t="s">
        <v>149</v>
      </c>
      <c r="F161" s="3" t="s">
        <v>149</v>
      </c>
      <c r="G161" s="3" t="s">
        <v>149</v>
      </c>
      <c r="H161" s="3" t="s">
        <v>149</v>
      </c>
      <c r="I161" s="3" t="s">
        <v>149</v>
      </c>
      <c r="J161" s="3" t="s">
        <v>149</v>
      </c>
      <c r="K161" s="3"/>
      <c r="L161" s="3"/>
      <c r="M161" s="3"/>
      <c r="N161" s="3"/>
      <c r="O161" s="3"/>
      <c r="P161" s="3"/>
      <c r="Q161" s="3"/>
      <c r="R161" s="3"/>
      <c r="S161" s="37">
        <f t="shared" si="48"/>
        <v>0</v>
      </c>
    </row>
    <row r="162" spans="1:19" x14ac:dyDescent="0.25">
      <c r="A162" s="71"/>
      <c r="B162" s="73"/>
      <c r="C162" s="75"/>
      <c r="D162" s="2" t="s">
        <v>106</v>
      </c>
      <c r="E162" s="41" t="s">
        <v>149</v>
      </c>
      <c r="F162" s="3" t="s">
        <v>149</v>
      </c>
      <c r="G162" s="3" t="s">
        <v>149</v>
      </c>
      <c r="H162" s="3" t="s">
        <v>149</v>
      </c>
      <c r="I162" s="3" t="s">
        <v>149</v>
      </c>
      <c r="J162" s="3" t="s">
        <v>149</v>
      </c>
      <c r="K162" s="3"/>
      <c r="L162" s="3"/>
      <c r="M162" s="3"/>
      <c r="N162" s="3"/>
      <c r="O162" s="3"/>
      <c r="P162" s="3"/>
      <c r="Q162" s="3"/>
      <c r="R162" s="3"/>
      <c r="S162" s="37">
        <f t="shared" si="48"/>
        <v>0</v>
      </c>
    </row>
    <row r="163" spans="1:19" x14ac:dyDescent="0.25">
      <c r="A163" s="71"/>
      <c r="B163" s="73"/>
      <c r="C163" s="75"/>
      <c r="D163" s="2" t="s">
        <v>107</v>
      </c>
      <c r="E163" s="41" t="s">
        <v>149</v>
      </c>
      <c r="F163" s="3" t="s">
        <v>149</v>
      </c>
      <c r="G163" s="3" t="s">
        <v>149</v>
      </c>
      <c r="H163" s="3" t="s">
        <v>149</v>
      </c>
      <c r="I163" s="3" t="s">
        <v>149</v>
      </c>
      <c r="J163" s="3" t="s">
        <v>149</v>
      </c>
      <c r="K163" s="3"/>
      <c r="L163" s="3"/>
      <c r="M163" s="3"/>
      <c r="N163" s="3"/>
      <c r="O163" s="3"/>
      <c r="P163" s="3"/>
      <c r="Q163" s="3"/>
      <c r="R163" s="3"/>
      <c r="S163" s="37">
        <f t="shared" si="48"/>
        <v>0</v>
      </c>
    </row>
    <row r="164" spans="1:19" x14ac:dyDescent="0.25">
      <c r="A164" s="71"/>
      <c r="B164" s="73"/>
      <c r="C164" s="75"/>
      <c r="D164" s="2" t="s">
        <v>108</v>
      </c>
      <c r="E164" s="41" t="s">
        <v>149</v>
      </c>
      <c r="F164" s="3" t="s">
        <v>149</v>
      </c>
      <c r="G164" s="3" t="s">
        <v>149</v>
      </c>
      <c r="H164" s="3" t="s">
        <v>149</v>
      </c>
      <c r="I164" s="3" t="s">
        <v>149</v>
      </c>
      <c r="J164" s="3" t="s">
        <v>149</v>
      </c>
      <c r="K164" s="3"/>
      <c r="L164" s="3"/>
      <c r="M164" s="3"/>
      <c r="N164" s="3"/>
      <c r="O164" s="3"/>
      <c r="P164" s="3"/>
      <c r="Q164" s="3"/>
      <c r="R164" s="3"/>
      <c r="S164" s="37">
        <f t="shared" si="48"/>
        <v>0</v>
      </c>
    </row>
    <row r="165" spans="1:19" x14ac:dyDescent="0.25">
      <c r="A165" s="71"/>
      <c r="B165" s="73"/>
      <c r="C165" s="75"/>
      <c r="D165" s="2" t="s">
        <v>109</v>
      </c>
      <c r="E165" s="41" t="s">
        <v>149</v>
      </c>
      <c r="F165" s="3" t="s">
        <v>149</v>
      </c>
      <c r="G165" s="3">
        <v>1</v>
      </c>
      <c r="H165" s="3" t="s">
        <v>149</v>
      </c>
      <c r="I165" s="3" t="s">
        <v>149</v>
      </c>
      <c r="J165" s="3">
        <v>2</v>
      </c>
      <c r="K165" s="3"/>
      <c r="L165" s="3"/>
      <c r="M165" s="3"/>
      <c r="N165" s="3"/>
      <c r="O165" s="3"/>
      <c r="P165" s="3"/>
      <c r="Q165" s="3"/>
      <c r="R165" s="3"/>
      <c r="S165" s="37">
        <f t="shared" si="48"/>
        <v>3</v>
      </c>
    </row>
    <row r="166" spans="1:19" x14ac:dyDescent="0.25">
      <c r="A166" s="72"/>
      <c r="B166" s="74"/>
      <c r="C166" s="76"/>
      <c r="D166" s="17" t="s">
        <v>110</v>
      </c>
      <c r="E166" s="42">
        <v>0</v>
      </c>
      <c r="F166" s="18">
        <f>SUM(F159:F165)</f>
        <v>0</v>
      </c>
      <c r="G166" s="18">
        <f>SUM(G159:G165)</f>
        <v>1</v>
      </c>
      <c r="H166" s="18">
        <f t="shared" ref="H166:R166" si="49">SUM(H159:H165)</f>
        <v>0</v>
      </c>
      <c r="I166" s="18">
        <f t="shared" si="49"/>
        <v>0</v>
      </c>
      <c r="J166" s="18">
        <f t="shared" si="49"/>
        <v>2</v>
      </c>
      <c r="K166" s="18">
        <f t="shared" si="49"/>
        <v>0</v>
      </c>
      <c r="L166" s="18">
        <f t="shared" si="49"/>
        <v>0</v>
      </c>
      <c r="M166" s="18">
        <f t="shared" si="49"/>
        <v>0</v>
      </c>
      <c r="N166" s="18">
        <f t="shared" si="49"/>
        <v>0</v>
      </c>
      <c r="O166" s="18">
        <f t="shared" si="49"/>
        <v>0</v>
      </c>
      <c r="P166" s="18">
        <f t="shared" si="49"/>
        <v>0</v>
      </c>
      <c r="Q166" s="18">
        <f t="shared" si="49"/>
        <v>0</v>
      </c>
      <c r="R166" s="18">
        <f t="shared" si="49"/>
        <v>0</v>
      </c>
      <c r="S166" s="18">
        <f>SUMIFS(S159:S165,D159:D165,"&lt;&gt;Inspections",D159:D165,"&lt;&gt;Total Work Completed")</f>
        <v>3</v>
      </c>
    </row>
    <row r="167" spans="1:19" x14ac:dyDescent="0.25">
      <c r="A167" s="70">
        <v>21</v>
      </c>
      <c r="B167" s="66" t="s">
        <v>169</v>
      </c>
      <c r="C167" s="68">
        <v>11400</v>
      </c>
      <c r="D167" s="2" t="s">
        <v>103</v>
      </c>
      <c r="E167" s="41" t="s">
        <v>149</v>
      </c>
      <c r="F167" s="3" t="s">
        <v>149</v>
      </c>
      <c r="G167" s="3" t="s">
        <v>149</v>
      </c>
      <c r="H167" s="3" t="s">
        <v>149</v>
      </c>
      <c r="I167" s="3" t="s">
        <v>149</v>
      </c>
      <c r="J167" s="3" t="s">
        <v>149</v>
      </c>
      <c r="K167" s="3"/>
      <c r="L167" s="3"/>
      <c r="M167" s="3"/>
      <c r="N167" s="3"/>
      <c r="O167" s="3"/>
      <c r="P167" s="3"/>
      <c r="Q167" s="3"/>
      <c r="R167" s="3"/>
      <c r="S167" s="37">
        <f t="shared" ref="S167:S173" si="50">_xlfn.AGGREGATE(9,6,E167:R167)</f>
        <v>0</v>
      </c>
    </row>
    <row r="168" spans="1:19" x14ac:dyDescent="0.25">
      <c r="A168" s="71"/>
      <c r="B168" s="73"/>
      <c r="C168" s="75"/>
      <c r="D168" s="2" t="s">
        <v>126</v>
      </c>
      <c r="E168" s="41" t="s">
        <v>149</v>
      </c>
      <c r="F168" s="3" t="s">
        <v>149</v>
      </c>
      <c r="G168" s="3" t="s">
        <v>149</v>
      </c>
      <c r="H168" s="3" t="s">
        <v>149</v>
      </c>
      <c r="I168" s="3" t="s">
        <v>149</v>
      </c>
      <c r="J168" s="3" t="s">
        <v>149</v>
      </c>
      <c r="K168" s="3"/>
      <c r="L168" s="3"/>
      <c r="M168" s="3"/>
      <c r="N168" s="3"/>
      <c r="O168" s="3"/>
      <c r="P168" s="3"/>
      <c r="Q168" s="3"/>
      <c r="R168" s="3"/>
      <c r="S168" s="37">
        <f t="shared" si="50"/>
        <v>0</v>
      </c>
    </row>
    <row r="169" spans="1:19" x14ac:dyDescent="0.25">
      <c r="A169" s="71"/>
      <c r="B169" s="73"/>
      <c r="C169" s="75"/>
      <c r="D169" s="2" t="s">
        <v>105</v>
      </c>
      <c r="E169" s="41" t="s">
        <v>149</v>
      </c>
      <c r="F169" s="3" t="s">
        <v>149</v>
      </c>
      <c r="G169" s="3" t="s">
        <v>149</v>
      </c>
      <c r="H169" s="3" t="s">
        <v>149</v>
      </c>
      <c r="I169" s="3" t="s">
        <v>149</v>
      </c>
      <c r="J169" s="3" t="s">
        <v>149</v>
      </c>
      <c r="K169" s="3"/>
      <c r="L169" s="3"/>
      <c r="M169" s="3"/>
      <c r="N169" s="3"/>
      <c r="O169" s="3"/>
      <c r="P169" s="3"/>
      <c r="Q169" s="3"/>
      <c r="R169" s="3"/>
      <c r="S169" s="37">
        <f t="shared" si="50"/>
        <v>0</v>
      </c>
    </row>
    <row r="170" spans="1:19" x14ac:dyDescent="0.25">
      <c r="A170" s="71"/>
      <c r="B170" s="73"/>
      <c r="C170" s="75"/>
      <c r="D170" s="2" t="s">
        <v>106</v>
      </c>
      <c r="E170" s="41" t="s">
        <v>149</v>
      </c>
      <c r="F170" s="3" t="s">
        <v>149</v>
      </c>
      <c r="G170" s="3" t="s">
        <v>149</v>
      </c>
      <c r="H170" s="3" t="s">
        <v>149</v>
      </c>
      <c r="I170" s="3" t="s">
        <v>149</v>
      </c>
      <c r="J170" s="3" t="s">
        <v>149</v>
      </c>
      <c r="K170" s="3"/>
      <c r="L170" s="3"/>
      <c r="M170" s="3"/>
      <c r="N170" s="3"/>
      <c r="O170" s="3"/>
      <c r="P170" s="3"/>
      <c r="Q170" s="3"/>
      <c r="R170" s="3"/>
      <c r="S170" s="37">
        <f t="shared" si="50"/>
        <v>0</v>
      </c>
    </row>
    <row r="171" spans="1:19" x14ac:dyDescent="0.25">
      <c r="A171" s="71"/>
      <c r="B171" s="73"/>
      <c r="C171" s="75"/>
      <c r="D171" s="2" t="s">
        <v>107</v>
      </c>
      <c r="E171" s="41" t="s">
        <v>149</v>
      </c>
      <c r="F171" s="3" t="s">
        <v>149</v>
      </c>
      <c r="G171" s="3" t="s">
        <v>149</v>
      </c>
      <c r="H171" s="3" t="s">
        <v>149</v>
      </c>
      <c r="I171" s="3" t="s">
        <v>149</v>
      </c>
      <c r="J171" s="3" t="s">
        <v>149</v>
      </c>
      <c r="K171" s="3"/>
      <c r="L171" s="3"/>
      <c r="M171" s="3"/>
      <c r="N171" s="3"/>
      <c r="O171" s="3"/>
      <c r="P171" s="3"/>
      <c r="Q171" s="3"/>
      <c r="R171" s="3"/>
      <c r="S171" s="37">
        <f t="shared" si="50"/>
        <v>0</v>
      </c>
    </row>
    <row r="172" spans="1:19" x14ac:dyDescent="0.25">
      <c r="A172" s="71"/>
      <c r="B172" s="73"/>
      <c r="C172" s="75"/>
      <c r="D172" s="2" t="s">
        <v>108</v>
      </c>
      <c r="E172" s="41" t="s">
        <v>149</v>
      </c>
      <c r="F172" s="3" t="s">
        <v>149</v>
      </c>
      <c r="G172" s="3" t="s">
        <v>149</v>
      </c>
      <c r="H172" s="3" t="s">
        <v>149</v>
      </c>
      <c r="I172" s="3" t="s">
        <v>149</v>
      </c>
      <c r="J172" s="3" t="s">
        <v>149</v>
      </c>
      <c r="K172" s="3"/>
      <c r="L172" s="3"/>
      <c r="M172" s="3"/>
      <c r="N172" s="3"/>
      <c r="O172" s="3"/>
      <c r="P172" s="3"/>
      <c r="Q172" s="3"/>
      <c r="R172" s="3"/>
      <c r="S172" s="37">
        <f t="shared" si="50"/>
        <v>0</v>
      </c>
    </row>
    <row r="173" spans="1:19" x14ac:dyDescent="0.25">
      <c r="A173" s="71"/>
      <c r="B173" s="73"/>
      <c r="C173" s="75"/>
      <c r="D173" s="2" t="s">
        <v>109</v>
      </c>
      <c r="E173" s="41" t="s">
        <v>149</v>
      </c>
      <c r="F173" s="3" t="s">
        <v>149</v>
      </c>
      <c r="G173" s="3" t="s">
        <v>149</v>
      </c>
      <c r="H173" s="3" t="s">
        <v>149</v>
      </c>
      <c r="I173" s="3" t="s">
        <v>149</v>
      </c>
      <c r="J173" s="3" t="s">
        <v>149</v>
      </c>
      <c r="K173" s="3"/>
      <c r="L173" s="3"/>
      <c r="M173" s="3"/>
      <c r="N173" s="3"/>
      <c r="O173" s="3"/>
      <c r="P173" s="3"/>
      <c r="Q173" s="3"/>
      <c r="R173" s="3"/>
      <c r="S173" s="37">
        <f t="shared" si="50"/>
        <v>0</v>
      </c>
    </row>
    <row r="174" spans="1:19" x14ac:dyDescent="0.25">
      <c r="A174" s="72"/>
      <c r="B174" s="74"/>
      <c r="C174" s="76"/>
      <c r="D174" s="17" t="s">
        <v>110</v>
      </c>
      <c r="E174" s="42">
        <v>0</v>
      </c>
      <c r="F174" s="18">
        <f>SUM(F167:F173)</f>
        <v>0</v>
      </c>
      <c r="G174" s="18">
        <f>SUM(G167:G173)</f>
        <v>0</v>
      </c>
      <c r="H174" s="18">
        <f t="shared" ref="H174:R174" si="51">SUM(H167:H173)</f>
        <v>0</v>
      </c>
      <c r="I174" s="18">
        <f t="shared" si="51"/>
        <v>0</v>
      </c>
      <c r="J174" s="18">
        <f t="shared" si="51"/>
        <v>0</v>
      </c>
      <c r="K174" s="18">
        <f t="shared" si="51"/>
        <v>0</v>
      </c>
      <c r="L174" s="18">
        <f t="shared" si="51"/>
        <v>0</v>
      </c>
      <c r="M174" s="18">
        <f t="shared" si="51"/>
        <v>0</v>
      </c>
      <c r="N174" s="18">
        <f t="shared" si="51"/>
        <v>0</v>
      </c>
      <c r="O174" s="18">
        <f t="shared" si="51"/>
        <v>0</v>
      </c>
      <c r="P174" s="18">
        <f t="shared" si="51"/>
        <v>0</v>
      </c>
      <c r="Q174" s="18">
        <f t="shared" si="51"/>
        <v>0</v>
      </c>
      <c r="R174" s="18">
        <f t="shared" si="51"/>
        <v>0</v>
      </c>
      <c r="S174" s="18">
        <f>SUMIFS(S167:S173,D167:D173,"&lt;&gt;Inspections",D167:D173,"&lt;&gt;Total Work Completed")</f>
        <v>0</v>
      </c>
    </row>
    <row r="175" spans="1:19" x14ac:dyDescent="0.25">
      <c r="A175" s="70">
        <v>22</v>
      </c>
      <c r="B175" s="66" t="s">
        <v>170</v>
      </c>
      <c r="C175" s="68">
        <v>2000</v>
      </c>
      <c r="D175" s="2" t="s">
        <v>103</v>
      </c>
      <c r="E175" s="41" t="s">
        <v>149</v>
      </c>
      <c r="F175" s="3" t="s">
        <v>149</v>
      </c>
      <c r="G175" s="3" t="s">
        <v>149</v>
      </c>
      <c r="H175" s="3" t="s">
        <v>149</v>
      </c>
      <c r="I175" s="3" t="s">
        <v>149</v>
      </c>
      <c r="J175" s="3" t="s">
        <v>149</v>
      </c>
      <c r="K175" s="3"/>
      <c r="L175" s="3"/>
      <c r="M175" s="3"/>
      <c r="N175" s="3"/>
      <c r="O175" s="3"/>
      <c r="P175" s="3"/>
      <c r="Q175" s="3"/>
      <c r="R175" s="3"/>
      <c r="S175" s="37">
        <f t="shared" ref="S175:S181" si="52">_xlfn.AGGREGATE(9,6,E175:R175)</f>
        <v>0</v>
      </c>
    </row>
    <row r="176" spans="1:19" x14ac:dyDescent="0.25">
      <c r="A176" s="71"/>
      <c r="B176" s="73"/>
      <c r="C176" s="75"/>
      <c r="D176" s="2" t="s">
        <v>126</v>
      </c>
      <c r="E176" s="41">
        <v>3</v>
      </c>
      <c r="F176" s="3" t="s">
        <v>149</v>
      </c>
      <c r="G176" s="3" t="s">
        <v>149</v>
      </c>
      <c r="H176" s="3">
        <v>1</v>
      </c>
      <c r="I176" s="3">
        <v>1</v>
      </c>
      <c r="J176" s="3" t="s">
        <v>149</v>
      </c>
      <c r="K176" s="3"/>
      <c r="L176" s="3"/>
      <c r="M176" s="3"/>
      <c r="N176" s="3"/>
      <c r="O176" s="3"/>
      <c r="P176" s="3"/>
      <c r="Q176" s="3"/>
      <c r="R176" s="3"/>
      <c r="S176" s="37">
        <f t="shared" si="52"/>
        <v>5</v>
      </c>
    </row>
    <row r="177" spans="1:19" x14ac:dyDescent="0.25">
      <c r="A177" s="71"/>
      <c r="B177" s="73"/>
      <c r="C177" s="75"/>
      <c r="D177" s="2" t="s">
        <v>105</v>
      </c>
      <c r="E177" s="41">
        <v>1</v>
      </c>
      <c r="F177" s="3" t="s">
        <v>149</v>
      </c>
      <c r="G177" s="3" t="s">
        <v>149</v>
      </c>
      <c r="H177" s="3" t="s">
        <v>149</v>
      </c>
      <c r="I177" s="3" t="s">
        <v>149</v>
      </c>
      <c r="J177" s="3" t="s">
        <v>149</v>
      </c>
      <c r="K177" s="3"/>
      <c r="L177" s="3"/>
      <c r="M177" s="3"/>
      <c r="N177" s="3"/>
      <c r="O177" s="3"/>
      <c r="P177" s="3"/>
      <c r="Q177" s="3"/>
      <c r="R177" s="3"/>
      <c r="S177" s="37">
        <f t="shared" si="52"/>
        <v>1</v>
      </c>
    </row>
    <row r="178" spans="1:19" x14ac:dyDescent="0.25">
      <c r="A178" s="71"/>
      <c r="B178" s="73"/>
      <c r="C178" s="75"/>
      <c r="D178" s="2" t="s">
        <v>106</v>
      </c>
      <c r="E178" s="41" t="s">
        <v>149</v>
      </c>
      <c r="F178" s="3" t="s">
        <v>149</v>
      </c>
      <c r="G178" s="3" t="s">
        <v>149</v>
      </c>
      <c r="H178" s="3" t="s">
        <v>149</v>
      </c>
      <c r="I178" s="3" t="s">
        <v>149</v>
      </c>
      <c r="J178" s="3" t="s">
        <v>149</v>
      </c>
      <c r="K178" s="3"/>
      <c r="L178" s="3"/>
      <c r="M178" s="3"/>
      <c r="N178" s="3"/>
      <c r="O178" s="3"/>
      <c r="P178" s="3"/>
      <c r="Q178" s="3"/>
      <c r="R178" s="3"/>
      <c r="S178" s="37">
        <f t="shared" si="52"/>
        <v>0</v>
      </c>
    </row>
    <row r="179" spans="1:19" x14ac:dyDescent="0.25">
      <c r="A179" s="71"/>
      <c r="B179" s="73"/>
      <c r="C179" s="75"/>
      <c r="D179" s="2" t="s">
        <v>107</v>
      </c>
      <c r="E179" s="41" t="s">
        <v>149</v>
      </c>
      <c r="F179" s="3" t="s">
        <v>149</v>
      </c>
      <c r="G179" s="3" t="s">
        <v>149</v>
      </c>
      <c r="H179" s="3" t="s">
        <v>149</v>
      </c>
      <c r="I179" s="3" t="s">
        <v>149</v>
      </c>
      <c r="J179" s="3" t="s">
        <v>149</v>
      </c>
      <c r="K179" s="3"/>
      <c r="L179" s="3"/>
      <c r="M179" s="3"/>
      <c r="N179" s="3"/>
      <c r="O179" s="3"/>
      <c r="P179" s="3"/>
      <c r="Q179" s="3"/>
      <c r="R179" s="3"/>
      <c r="S179" s="37">
        <f t="shared" si="52"/>
        <v>0</v>
      </c>
    </row>
    <row r="180" spans="1:19" x14ac:dyDescent="0.25">
      <c r="A180" s="71"/>
      <c r="B180" s="73"/>
      <c r="C180" s="75"/>
      <c r="D180" s="2" t="s">
        <v>108</v>
      </c>
      <c r="E180" s="41" t="s">
        <v>149</v>
      </c>
      <c r="F180" s="3" t="s">
        <v>149</v>
      </c>
      <c r="G180" s="3" t="s">
        <v>149</v>
      </c>
      <c r="H180" s="3" t="s">
        <v>149</v>
      </c>
      <c r="I180" s="3" t="s">
        <v>149</v>
      </c>
      <c r="J180" s="3" t="s">
        <v>149</v>
      </c>
      <c r="K180" s="3"/>
      <c r="L180" s="3"/>
      <c r="M180" s="3"/>
      <c r="N180" s="3"/>
      <c r="O180" s="3"/>
      <c r="P180" s="3"/>
      <c r="Q180" s="3"/>
      <c r="R180" s="3"/>
      <c r="S180" s="37">
        <f t="shared" si="52"/>
        <v>0</v>
      </c>
    </row>
    <row r="181" spans="1:19" x14ac:dyDescent="0.25">
      <c r="A181" s="71"/>
      <c r="B181" s="73"/>
      <c r="C181" s="75"/>
      <c r="D181" s="2" t="s">
        <v>109</v>
      </c>
      <c r="E181" s="41">
        <v>2</v>
      </c>
      <c r="F181" s="3" t="s">
        <v>149</v>
      </c>
      <c r="G181" s="3" t="s">
        <v>149</v>
      </c>
      <c r="H181" s="3" t="s">
        <v>149</v>
      </c>
      <c r="I181" s="3">
        <v>1</v>
      </c>
      <c r="J181" s="3" t="s">
        <v>149</v>
      </c>
      <c r="K181" s="3"/>
      <c r="L181" s="3"/>
      <c r="M181" s="3"/>
      <c r="N181" s="3"/>
      <c r="O181" s="3"/>
      <c r="P181" s="3"/>
      <c r="Q181" s="3"/>
      <c r="R181" s="3"/>
      <c r="S181" s="37">
        <f t="shared" si="52"/>
        <v>3</v>
      </c>
    </row>
    <row r="182" spans="1:19" x14ac:dyDescent="0.25">
      <c r="A182" s="72"/>
      <c r="B182" s="74"/>
      <c r="C182" s="76"/>
      <c r="D182" s="17" t="s">
        <v>110</v>
      </c>
      <c r="E182" s="42">
        <v>6</v>
      </c>
      <c r="F182" s="18">
        <f>SUM(F175:F181)</f>
        <v>0</v>
      </c>
      <c r="G182" s="18">
        <f>SUM(G175:G181)</f>
        <v>0</v>
      </c>
      <c r="H182" s="18">
        <f t="shared" ref="H182:R182" si="53">SUM(H175:H181)</f>
        <v>1</v>
      </c>
      <c r="I182" s="18">
        <f t="shared" si="53"/>
        <v>2</v>
      </c>
      <c r="J182" s="18">
        <f t="shared" si="53"/>
        <v>0</v>
      </c>
      <c r="K182" s="18">
        <f t="shared" si="53"/>
        <v>0</v>
      </c>
      <c r="L182" s="18">
        <f t="shared" si="53"/>
        <v>0</v>
      </c>
      <c r="M182" s="18">
        <f t="shared" si="53"/>
        <v>0</v>
      </c>
      <c r="N182" s="18">
        <f t="shared" si="53"/>
        <v>0</v>
      </c>
      <c r="O182" s="18">
        <f t="shared" si="53"/>
        <v>0</v>
      </c>
      <c r="P182" s="18">
        <f t="shared" si="53"/>
        <v>0</v>
      </c>
      <c r="Q182" s="18">
        <f t="shared" si="53"/>
        <v>0</v>
      </c>
      <c r="R182" s="18">
        <f t="shared" si="53"/>
        <v>0</v>
      </c>
      <c r="S182" s="18">
        <f>SUMIFS(S175:S181,D175:D181,"&lt;&gt;Inspections",D175:D181,"&lt;&gt;Total Work Completed")</f>
        <v>9</v>
      </c>
    </row>
    <row r="183" spans="1:19" x14ac:dyDescent="0.25">
      <c r="A183" s="70">
        <v>23</v>
      </c>
      <c r="B183" s="66" t="s">
        <v>171</v>
      </c>
      <c r="C183" s="68">
        <v>5900</v>
      </c>
      <c r="D183" s="2" t="s">
        <v>103</v>
      </c>
      <c r="E183" s="41" t="s">
        <v>149</v>
      </c>
      <c r="F183" s="3" t="s">
        <v>149</v>
      </c>
      <c r="G183" s="3" t="s">
        <v>149</v>
      </c>
      <c r="H183" s="3" t="s">
        <v>149</v>
      </c>
      <c r="I183" s="3" t="s">
        <v>149</v>
      </c>
      <c r="J183" s="3" t="s">
        <v>149</v>
      </c>
      <c r="K183" s="3"/>
      <c r="L183" s="3"/>
      <c r="M183" s="3"/>
      <c r="N183" s="3"/>
      <c r="O183" s="3"/>
      <c r="P183" s="3"/>
      <c r="Q183" s="3"/>
      <c r="R183" s="3"/>
      <c r="S183" s="37">
        <f t="shared" ref="S183:S189" si="54">_xlfn.AGGREGATE(9,6,E183:R183)</f>
        <v>0</v>
      </c>
    </row>
    <row r="184" spans="1:19" x14ac:dyDescent="0.25">
      <c r="A184" s="71"/>
      <c r="B184" s="73"/>
      <c r="C184" s="75"/>
      <c r="D184" s="2" t="s">
        <v>126</v>
      </c>
      <c r="E184" s="41" t="s">
        <v>149</v>
      </c>
      <c r="F184" s="3" t="s">
        <v>149</v>
      </c>
      <c r="G184" s="3" t="s">
        <v>149</v>
      </c>
      <c r="H184" s="3" t="s">
        <v>149</v>
      </c>
      <c r="I184" s="3" t="s">
        <v>149</v>
      </c>
      <c r="J184" s="3" t="s">
        <v>149</v>
      </c>
      <c r="K184" s="3"/>
      <c r="L184" s="3"/>
      <c r="M184" s="3"/>
      <c r="N184" s="3"/>
      <c r="O184" s="3"/>
      <c r="P184" s="3"/>
      <c r="Q184" s="3"/>
      <c r="R184" s="3"/>
      <c r="S184" s="37">
        <f t="shared" si="54"/>
        <v>0</v>
      </c>
    </row>
    <row r="185" spans="1:19" x14ac:dyDescent="0.25">
      <c r="A185" s="71"/>
      <c r="B185" s="73"/>
      <c r="C185" s="75"/>
      <c r="D185" s="2" t="s">
        <v>105</v>
      </c>
      <c r="E185" s="41" t="s">
        <v>149</v>
      </c>
      <c r="F185" s="3" t="s">
        <v>149</v>
      </c>
      <c r="G185" s="3" t="s">
        <v>149</v>
      </c>
      <c r="H185" s="3" t="s">
        <v>149</v>
      </c>
      <c r="I185" s="3" t="s">
        <v>149</v>
      </c>
      <c r="J185" s="3" t="s">
        <v>149</v>
      </c>
      <c r="K185" s="3"/>
      <c r="L185" s="3"/>
      <c r="M185" s="3"/>
      <c r="N185" s="3"/>
      <c r="O185" s="3"/>
      <c r="P185" s="3"/>
      <c r="Q185" s="3"/>
      <c r="R185" s="3"/>
      <c r="S185" s="37">
        <f t="shared" si="54"/>
        <v>0</v>
      </c>
    </row>
    <row r="186" spans="1:19" x14ac:dyDescent="0.25">
      <c r="A186" s="71"/>
      <c r="B186" s="73"/>
      <c r="C186" s="75"/>
      <c r="D186" s="2" t="s">
        <v>106</v>
      </c>
      <c r="E186" s="41" t="s">
        <v>149</v>
      </c>
      <c r="F186" s="3" t="s">
        <v>149</v>
      </c>
      <c r="G186" s="3" t="s">
        <v>149</v>
      </c>
      <c r="H186" s="3" t="s">
        <v>149</v>
      </c>
      <c r="I186" s="3" t="s">
        <v>149</v>
      </c>
      <c r="J186" s="3" t="s">
        <v>149</v>
      </c>
      <c r="K186" s="3"/>
      <c r="L186" s="3"/>
      <c r="M186" s="3"/>
      <c r="N186" s="3"/>
      <c r="O186" s="3"/>
      <c r="P186" s="3"/>
      <c r="Q186" s="3"/>
      <c r="R186" s="3"/>
      <c r="S186" s="37">
        <f t="shared" si="54"/>
        <v>0</v>
      </c>
    </row>
    <row r="187" spans="1:19" x14ac:dyDescent="0.25">
      <c r="A187" s="71"/>
      <c r="B187" s="73"/>
      <c r="C187" s="75"/>
      <c r="D187" s="2" t="s">
        <v>107</v>
      </c>
      <c r="E187" s="41">
        <v>1</v>
      </c>
      <c r="F187" s="3" t="s">
        <v>149</v>
      </c>
      <c r="G187" s="3" t="s">
        <v>149</v>
      </c>
      <c r="H187" s="3" t="s">
        <v>149</v>
      </c>
      <c r="I187" s="3" t="s">
        <v>149</v>
      </c>
      <c r="J187" s="3" t="s">
        <v>149</v>
      </c>
      <c r="K187" s="3"/>
      <c r="L187" s="3"/>
      <c r="M187" s="3"/>
      <c r="N187" s="3"/>
      <c r="O187" s="3"/>
      <c r="P187" s="3"/>
      <c r="Q187" s="3"/>
      <c r="R187" s="3"/>
      <c r="S187" s="37">
        <f t="shared" si="54"/>
        <v>1</v>
      </c>
    </row>
    <row r="188" spans="1:19" x14ac:dyDescent="0.25">
      <c r="A188" s="71"/>
      <c r="B188" s="73"/>
      <c r="C188" s="75"/>
      <c r="D188" s="2" t="s">
        <v>108</v>
      </c>
      <c r="E188" s="41" t="s">
        <v>149</v>
      </c>
      <c r="F188" s="3" t="s">
        <v>149</v>
      </c>
      <c r="G188" s="3" t="s">
        <v>149</v>
      </c>
      <c r="H188" s="3" t="s">
        <v>149</v>
      </c>
      <c r="I188" s="3" t="s">
        <v>149</v>
      </c>
      <c r="J188" s="3" t="s">
        <v>149</v>
      </c>
      <c r="K188" s="3"/>
      <c r="L188" s="3"/>
      <c r="M188" s="3"/>
      <c r="N188" s="3"/>
      <c r="O188" s="3"/>
      <c r="P188" s="3"/>
      <c r="Q188" s="3"/>
      <c r="R188" s="3"/>
      <c r="S188" s="37">
        <f t="shared" si="54"/>
        <v>0</v>
      </c>
    </row>
    <row r="189" spans="1:19" x14ac:dyDescent="0.25">
      <c r="A189" s="71"/>
      <c r="B189" s="73"/>
      <c r="C189" s="75"/>
      <c r="D189" s="2" t="s">
        <v>109</v>
      </c>
      <c r="E189" s="41">
        <v>2</v>
      </c>
      <c r="F189" s="3" t="s">
        <v>149</v>
      </c>
      <c r="G189" s="3" t="s">
        <v>149</v>
      </c>
      <c r="H189" s="3" t="s">
        <v>149</v>
      </c>
      <c r="I189" s="3" t="s">
        <v>149</v>
      </c>
      <c r="J189" s="3">
        <v>1</v>
      </c>
      <c r="K189" s="3"/>
      <c r="L189" s="3"/>
      <c r="M189" s="3"/>
      <c r="N189" s="3"/>
      <c r="O189" s="3"/>
      <c r="P189" s="3"/>
      <c r="Q189" s="3"/>
      <c r="R189" s="3"/>
      <c r="S189" s="37">
        <f t="shared" si="54"/>
        <v>3</v>
      </c>
    </row>
    <row r="190" spans="1:19" x14ac:dyDescent="0.25">
      <c r="A190" s="72"/>
      <c r="B190" s="74"/>
      <c r="C190" s="76"/>
      <c r="D190" s="17" t="s">
        <v>110</v>
      </c>
      <c r="E190" s="42">
        <v>3</v>
      </c>
      <c r="F190" s="18">
        <f>SUM(F183:F189)</f>
        <v>0</v>
      </c>
      <c r="G190" s="18">
        <f>SUM(G183:G189)</f>
        <v>0</v>
      </c>
      <c r="H190" s="18">
        <f t="shared" ref="H190:R190" si="55">SUM(H183:H189)</f>
        <v>0</v>
      </c>
      <c r="I190" s="18">
        <f t="shared" si="55"/>
        <v>0</v>
      </c>
      <c r="J190" s="18">
        <f t="shared" si="55"/>
        <v>1</v>
      </c>
      <c r="K190" s="18">
        <f t="shared" si="55"/>
        <v>0</v>
      </c>
      <c r="L190" s="18">
        <f t="shared" si="55"/>
        <v>0</v>
      </c>
      <c r="M190" s="18">
        <f t="shared" si="55"/>
        <v>0</v>
      </c>
      <c r="N190" s="18">
        <f t="shared" si="55"/>
        <v>0</v>
      </c>
      <c r="O190" s="18">
        <f t="shared" si="55"/>
        <v>0</v>
      </c>
      <c r="P190" s="18">
        <f t="shared" si="55"/>
        <v>0</v>
      </c>
      <c r="Q190" s="18">
        <f t="shared" si="55"/>
        <v>0</v>
      </c>
      <c r="R190" s="18">
        <f t="shared" si="55"/>
        <v>0</v>
      </c>
      <c r="S190" s="18">
        <f>SUMIFS(S183:S189,D183:D189,"&lt;&gt;Inspections",D183:D189,"&lt;&gt;Total Work Completed")</f>
        <v>4</v>
      </c>
    </row>
    <row r="191" spans="1:19" x14ac:dyDescent="0.25">
      <c r="A191" s="70">
        <v>24</v>
      </c>
      <c r="B191" s="66" t="s">
        <v>172</v>
      </c>
      <c r="C191" s="68">
        <v>3600</v>
      </c>
      <c r="D191" s="2" t="s">
        <v>103</v>
      </c>
      <c r="E191" s="41" t="s">
        <v>149</v>
      </c>
      <c r="F191" s="3" t="s">
        <v>149</v>
      </c>
      <c r="G191" s="3" t="s">
        <v>149</v>
      </c>
      <c r="H191" s="3" t="s">
        <v>149</v>
      </c>
      <c r="I191" s="3" t="s">
        <v>149</v>
      </c>
      <c r="J191" s="3" t="s">
        <v>149</v>
      </c>
      <c r="K191" s="3"/>
      <c r="L191" s="3"/>
      <c r="M191" s="3"/>
      <c r="N191" s="3"/>
      <c r="O191" s="3"/>
      <c r="P191" s="3"/>
      <c r="Q191" s="3"/>
      <c r="R191" s="3"/>
      <c r="S191" s="37">
        <f t="shared" ref="S191:S197" si="56">_xlfn.AGGREGATE(9,6,E191:R191)</f>
        <v>0</v>
      </c>
    </row>
    <row r="192" spans="1:19" x14ac:dyDescent="0.25">
      <c r="A192" s="71"/>
      <c r="B192" s="73"/>
      <c r="C192" s="75"/>
      <c r="D192" s="2" t="s">
        <v>126</v>
      </c>
      <c r="E192" s="41" t="s">
        <v>149</v>
      </c>
      <c r="F192" s="3" t="s">
        <v>149</v>
      </c>
      <c r="G192" s="3" t="s">
        <v>149</v>
      </c>
      <c r="H192" s="3" t="s">
        <v>149</v>
      </c>
      <c r="I192" s="3" t="s">
        <v>149</v>
      </c>
      <c r="J192" s="3" t="s">
        <v>149</v>
      </c>
      <c r="K192" s="3"/>
      <c r="L192" s="3"/>
      <c r="M192" s="3"/>
      <c r="N192" s="3"/>
      <c r="O192" s="3"/>
      <c r="P192" s="3"/>
      <c r="Q192" s="3"/>
      <c r="R192" s="3"/>
      <c r="S192" s="37">
        <f t="shared" si="56"/>
        <v>0</v>
      </c>
    </row>
    <row r="193" spans="1:19" x14ac:dyDescent="0.25">
      <c r="A193" s="71"/>
      <c r="B193" s="73"/>
      <c r="C193" s="75"/>
      <c r="D193" s="2" t="s">
        <v>105</v>
      </c>
      <c r="E193" s="41" t="s">
        <v>149</v>
      </c>
      <c r="F193" s="3" t="s">
        <v>149</v>
      </c>
      <c r="G193" s="3" t="s">
        <v>149</v>
      </c>
      <c r="H193" s="3" t="s">
        <v>149</v>
      </c>
      <c r="I193" s="3" t="s">
        <v>149</v>
      </c>
      <c r="J193" s="3" t="s">
        <v>149</v>
      </c>
      <c r="K193" s="3"/>
      <c r="L193" s="3"/>
      <c r="M193" s="3"/>
      <c r="N193" s="3"/>
      <c r="O193" s="3"/>
      <c r="P193" s="3"/>
      <c r="Q193" s="3"/>
      <c r="R193" s="3"/>
      <c r="S193" s="37">
        <f t="shared" si="56"/>
        <v>0</v>
      </c>
    </row>
    <row r="194" spans="1:19" x14ac:dyDescent="0.25">
      <c r="A194" s="71"/>
      <c r="B194" s="73"/>
      <c r="C194" s="75"/>
      <c r="D194" s="2" t="s">
        <v>106</v>
      </c>
      <c r="E194" s="41" t="s">
        <v>149</v>
      </c>
      <c r="F194" s="3" t="s">
        <v>149</v>
      </c>
      <c r="G194" s="3" t="s">
        <v>149</v>
      </c>
      <c r="H194" s="3" t="s">
        <v>149</v>
      </c>
      <c r="I194" s="3" t="s">
        <v>149</v>
      </c>
      <c r="J194" s="3" t="s">
        <v>149</v>
      </c>
      <c r="K194" s="3"/>
      <c r="L194" s="3"/>
      <c r="M194" s="3"/>
      <c r="N194" s="3"/>
      <c r="O194" s="3"/>
      <c r="P194" s="3"/>
      <c r="Q194" s="3"/>
      <c r="R194" s="3"/>
      <c r="S194" s="37">
        <f t="shared" si="56"/>
        <v>0</v>
      </c>
    </row>
    <row r="195" spans="1:19" x14ac:dyDescent="0.25">
      <c r="A195" s="71"/>
      <c r="B195" s="73"/>
      <c r="C195" s="75"/>
      <c r="D195" s="2" t="s">
        <v>107</v>
      </c>
      <c r="E195" s="41" t="s">
        <v>149</v>
      </c>
      <c r="F195" s="3" t="s">
        <v>149</v>
      </c>
      <c r="G195" s="3" t="s">
        <v>149</v>
      </c>
      <c r="H195" s="3" t="s">
        <v>149</v>
      </c>
      <c r="I195" s="3" t="s">
        <v>149</v>
      </c>
      <c r="J195" s="3" t="s">
        <v>149</v>
      </c>
      <c r="K195" s="3"/>
      <c r="L195" s="3"/>
      <c r="M195" s="3"/>
      <c r="N195" s="3"/>
      <c r="O195" s="3"/>
      <c r="P195" s="3"/>
      <c r="Q195" s="3"/>
      <c r="R195" s="3"/>
      <c r="S195" s="37">
        <f t="shared" si="56"/>
        <v>0</v>
      </c>
    </row>
    <row r="196" spans="1:19" x14ac:dyDescent="0.25">
      <c r="A196" s="71"/>
      <c r="B196" s="73"/>
      <c r="C196" s="75"/>
      <c r="D196" s="2" t="s">
        <v>108</v>
      </c>
      <c r="E196" s="41" t="s">
        <v>149</v>
      </c>
      <c r="F196" s="3" t="s">
        <v>149</v>
      </c>
      <c r="G196" s="3" t="s">
        <v>149</v>
      </c>
      <c r="H196" s="3" t="s">
        <v>149</v>
      </c>
      <c r="I196" s="3" t="s">
        <v>149</v>
      </c>
      <c r="J196" s="3" t="s">
        <v>149</v>
      </c>
      <c r="K196" s="3"/>
      <c r="L196" s="3"/>
      <c r="M196" s="3"/>
      <c r="N196" s="3"/>
      <c r="O196" s="3"/>
      <c r="P196" s="3"/>
      <c r="Q196" s="3"/>
      <c r="R196" s="3"/>
      <c r="S196" s="37">
        <f t="shared" si="56"/>
        <v>0</v>
      </c>
    </row>
    <row r="197" spans="1:19" x14ac:dyDescent="0.25">
      <c r="A197" s="71"/>
      <c r="B197" s="73"/>
      <c r="C197" s="75"/>
      <c r="D197" s="2" t="s">
        <v>109</v>
      </c>
      <c r="E197" s="41" t="s">
        <v>149</v>
      </c>
      <c r="F197" s="3" t="s">
        <v>149</v>
      </c>
      <c r="G197" s="3" t="s">
        <v>149</v>
      </c>
      <c r="H197" s="3" t="s">
        <v>149</v>
      </c>
      <c r="I197" s="3" t="s">
        <v>149</v>
      </c>
      <c r="J197" s="3" t="s">
        <v>149</v>
      </c>
      <c r="K197" s="3"/>
      <c r="L197" s="3"/>
      <c r="M197" s="3"/>
      <c r="N197" s="3"/>
      <c r="O197" s="3"/>
      <c r="P197" s="3"/>
      <c r="Q197" s="3"/>
      <c r="R197" s="3"/>
      <c r="S197" s="37">
        <f t="shared" si="56"/>
        <v>0</v>
      </c>
    </row>
    <row r="198" spans="1:19" x14ac:dyDescent="0.25">
      <c r="A198" s="72"/>
      <c r="B198" s="74"/>
      <c r="C198" s="76"/>
      <c r="D198" s="17" t="s">
        <v>110</v>
      </c>
      <c r="E198" s="42">
        <v>0</v>
      </c>
      <c r="F198" s="18">
        <f>SUM(F191:F197)</f>
        <v>0</v>
      </c>
      <c r="G198" s="18">
        <f>SUM(G191:G197)</f>
        <v>0</v>
      </c>
      <c r="H198" s="18">
        <f t="shared" ref="H198:R198" si="57">SUM(H191:H197)</f>
        <v>0</v>
      </c>
      <c r="I198" s="18">
        <f t="shared" si="57"/>
        <v>0</v>
      </c>
      <c r="J198" s="18">
        <f t="shared" si="57"/>
        <v>0</v>
      </c>
      <c r="K198" s="18">
        <f t="shared" si="57"/>
        <v>0</v>
      </c>
      <c r="L198" s="18">
        <f t="shared" si="57"/>
        <v>0</v>
      </c>
      <c r="M198" s="18">
        <f t="shared" si="57"/>
        <v>0</v>
      </c>
      <c r="N198" s="18">
        <f t="shared" si="57"/>
        <v>0</v>
      </c>
      <c r="O198" s="18">
        <f t="shared" si="57"/>
        <v>0</v>
      </c>
      <c r="P198" s="18">
        <f t="shared" si="57"/>
        <v>0</v>
      </c>
      <c r="Q198" s="18">
        <f t="shared" si="57"/>
        <v>0</v>
      </c>
      <c r="R198" s="18">
        <f t="shared" si="57"/>
        <v>0</v>
      </c>
      <c r="S198" s="18">
        <f>SUMIFS(S191:S197,D191:D197,"&lt;&gt;Inspections",D191:D197,"&lt;&gt;Total Work Completed")</f>
        <v>0</v>
      </c>
    </row>
    <row r="199" spans="1:19" x14ac:dyDescent="0.25">
      <c r="A199" s="70">
        <v>25</v>
      </c>
      <c r="B199" s="66" t="s">
        <v>173</v>
      </c>
      <c r="C199" s="68">
        <v>1000</v>
      </c>
      <c r="D199" s="2" t="s">
        <v>103</v>
      </c>
      <c r="E199" s="41" t="s">
        <v>149</v>
      </c>
      <c r="F199" s="3" t="s">
        <v>149</v>
      </c>
      <c r="G199" s="3" t="s">
        <v>149</v>
      </c>
      <c r="H199" s="3" t="s">
        <v>149</v>
      </c>
      <c r="I199" s="3" t="s">
        <v>149</v>
      </c>
      <c r="J199" s="3" t="s">
        <v>149</v>
      </c>
      <c r="K199" s="3"/>
      <c r="L199" s="3"/>
      <c r="M199" s="3"/>
      <c r="N199" s="3"/>
      <c r="O199" s="3"/>
      <c r="P199" s="3"/>
      <c r="Q199" s="3"/>
      <c r="R199" s="3"/>
      <c r="S199" s="37">
        <f t="shared" ref="S199:S205" si="58">_xlfn.AGGREGATE(9,6,E199:R199)</f>
        <v>0</v>
      </c>
    </row>
    <row r="200" spans="1:19" x14ac:dyDescent="0.25">
      <c r="A200" s="71"/>
      <c r="B200" s="73"/>
      <c r="C200" s="75"/>
      <c r="D200" s="2" t="s">
        <v>126</v>
      </c>
      <c r="E200" s="41" t="s">
        <v>149</v>
      </c>
      <c r="F200" s="3" t="s">
        <v>149</v>
      </c>
      <c r="G200" s="3" t="s">
        <v>149</v>
      </c>
      <c r="H200" s="3" t="s">
        <v>149</v>
      </c>
      <c r="I200" s="3" t="s">
        <v>149</v>
      </c>
      <c r="J200" s="3" t="s">
        <v>149</v>
      </c>
      <c r="K200" s="3"/>
      <c r="L200" s="3"/>
      <c r="M200" s="3"/>
      <c r="N200" s="3"/>
      <c r="O200" s="3"/>
      <c r="P200" s="3"/>
      <c r="Q200" s="3"/>
      <c r="R200" s="3"/>
      <c r="S200" s="37">
        <f t="shared" si="58"/>
        <v>0</v>
      </c>
    </row>
    <row r="201" spans="1:19" x14ac:dyDescent="0.25">
      <c r="A201" s="71"/>
      <c r="B201" s="73"/>
      <c r="C201" s="75"/>
      <c r="D201" s="2" t="s">
        <v>105</v>
      </c>
      <c r="E201" s="41" t="s">
        <v>149</v>
      </c>
      <c r="F201" s="3" t="s">
        <v>149</v>
      </c>
      <c r="G201" s="3" t="s">
        <v>149</v>
      </c>
      <c r="H201" s="3" t="s">
        <v>149</v>
      </c>
      <c r="I201" s="3" t="s">
        <v>149</v>
      </c>
      <c r="J201" s="3" t="s">
        <v>149</v>
      </c>
      <c r="K201" s="3"/>
      <c r="L201" s="3"/>
      <c r="M201" s="3"/>
      <c r="N201" s="3"/>
      <c r="O201" s="3"/>
      <c r="P201" s="3"/>
      <c r="Q201" s="3"/>
      <c r="R201" s="3"/>
      <c r="S201" s="37">
        <f t="shared" si="58"/>
        <v>0</v>
      </c>
    </row>
    <row r="202" spans="1:19" x14ac:dyDescent="0.25">
      <c r="A202" s="71"/>
      <c r="B202" s="73"/>
      <c r="C202" s="75"/>
      <c r="D202" s="2" t="s">
        <v>106</v>
      </c>
      <c r="E202" s="41" t="s">
        <v>149</v>
      </c>
      <c r="F202" s="3" t="s">
        <v>149</v>
      </c>
      <c r="G202" s="3" t="s">
        <v>149</v>
      </c>
      <c r="H202" s="3" t="s">
        <v>149</v>
      </c>
      <c r="I202" s="3" t="s">
        <v>149</v>
      </c>
      <c r="J202" s="3" t="s">
        <v>149</v>
      </c>
      <c r="K202" s="3"/>
      <c r="L202" s="3"/>
      <c r="M202" s="3"/>
      <c r="N202" s="3"/>
      <c r="O202" s="3"/>
      <c r="P202" s="3"/>
      <c r="Q202" s="3"/>
      <c r="R202" s="3"/>
      <c r="S202" s="37">
        <f t="shared" si="58"/>
        <v>0</v>
      </c>
    </row>
    <row r="203" spans="1:19" x14ac:dyDescent="0.25">
      <c r="A203" s="71"/>
      <c r="B203" s="73"/>
      <c r="C203" s="75"/>
      <c r="D203" s="2" t="s">
        <v>107</v>
      </c>
      <c r="E203" s="41" t="s">
        <v>149</v>
      </c>
      <c r="F203" s="3" t="s">
        <v>149</v>
      </c>
      <c r="G203" s="3" t="s">
        <v>149</v>
      </c>
      <c r="H203" s="3" t="s">
        <v>149</v>
      </c>
      <c r="I203" s="3" t="s">
        <v>149</v>
      </c>
      <c r="J203" s="3" t="s">
        <v>149</v>
      </c>
      <c r="K203" s="3"/>
      <c r="L203" s="3"/>
      <c r="M203" s="3"/>
      <c r="N203" s="3"/>
      <c r="O203" s="3"/>
      <c r="P203" s="3"/>
      <c r="Q203" s="3"/>
      <c r="R203" s="3"/>
      <c r="S203" s="37">
        <f t="shared" si="58"/>
        <v>0</v>
      </c>
    </row>
    <row r="204" spans="1:19" x14ac:dyDescent="0.25">
      <c r="A204" s="71"/>
      <c r="B204" s="73"/>
      <c r="C204" s="75"/>
      <c r="D204" s="2" t="s">
        <v>108</v>
      </c>
      <c r="E204" s="41" t="s">
        <v>149</v>
      </c>
      <c r="F204" s="3" t="s">
        <v>149</v>
      </c>
      <c r="G204" s="3" t="s">
        <v>149</v>
      </c>
      <c r="H204" s="3" t="s">
        <v>149</v>
      </c>
      <c r="I204" s="3" t="s">
        <v>149</v>
      </c>
      <c r="J204" s="3" t="s">
        <v>149</v>
      </c>
      <c r="K204" s="3"/>
      <c r="L204" s="3"/>
      <c r="M204" s="3"/>
      <c r="N204" s="3"/>
      <c r="O204" s="3"/>
      <c r="P204" s="3"/>
      <c r="Q204" s="3"/>
      <c r="R204" s="3"/>
      <c r="S204" s="37">
        <f t="shared" si="58"/>
        <v>0</v>
      </c>
    </row>
    <row r="205" spans="1:19" x14ac:dyDescent="0.25">
      <c r="A205" s="71"/>
      <c r="B205" s="73"/>
      <c r="C205" s="75"/>
      <c r="D205" s="2" t="s">
        <v>109</v>
      </c>
      <c r="E205" s="41" t="s">
        <v>149</v>
      </c>
      <c r="F205" s="3" t="s">
        <v>149</v>
      </c>
      <c r="G205" s="3" t="s">
        <v>149</v>
      </c>
      <c r="H205" s="3" t="s">
        <v>149</v>
      </c>
      <c r="I205" s="3" t="s">
        <v>149</v>
      </c>
      <c r="J205" s="3" t="s">
        <v>149</v>
      </c>
      <c r="K205" s="3"/>
      <c r="L205" s="3"/>
      <c r="M205" s="3"/>
      <c r="N205" s="3"/>
      <c r="O205" s="3"/>
      <c r="P205" s="3"/>
      <c r="Q205" s="3"/>
      <c r="R205" s="3"/>
      <c r="S205" s="37">
        <f t="shared" si="58"/>
        <v>0</v>
      </c>
    </row>
    <row r="206" spans="1:19" x14ac:dyDescent="0.25">
      <c r="A206" s="72"/>
      <c r="B206" s="74"/>
      <c r="C206" s="76"/>
      <c r="D206" s="17" t="s">
        <v>110</v>
      </c>
      <c r="E206" s="42">
        <v>0</v>
      </c>
      <c r="F206" s="18">
        <f>SUM(F199:F205)</f>
        <v>0</v>
      </c>
      <c r="G206" s="18">
        <f>SUM(G199:G205)</f>
        <v>0</v>
      </c>
      <c r="H206" s="18">
        <f t="shared" ref="H206:R206" si="59">SUM(H199:H205)</f>
        <v>0</v>
      </c>
      <c r="I206" s="18">
        <f t="shared" si="59"/>
        <v>0</v>
      </c>
      <c r="J206" s="18">
        <f t="shared" si="59"/>
        <v>0</v>
      </c>
      <c r="K206" s="18">
        <f t="shared" si="59"/>
        <v>0</v>
      </c>
      <c r="L206" s="18">
        <f t="shared" si="59"/>
        <v>0</v>
      </c>
      <c r="M206" s="18">
        <f t="shared" si="59"/>
        <v>0</v>
      </c>
      <c r="N206" s="18">
        <f t="shared" si="59"/>
        <v>0</v>
      </c>
      <c r="O206" s="18">
        <f t="shared" si="59"/>
        <v>0</v>
      </c>
      <c r="P206" s="18">
        <f t="shared" si="59"/>
        <v>0</v>
      </c>
      <c r="Q206" s="18">
        <f t="shared" si="59"/>
        <v>0</v>
      </c>
      <c r="R206" s="18">
        <f t="shared" si="59"/>
        <v>0</v>
      </c>
      <c r="S206" s="18">
        <f>SUMIFS(S199:S205,D199:D205,"&lt;&gt;Inspections",D199:D205,"&lt;&gt;Total Work Completed")</f>
        <v>0</v>
      </c>
    </row>
    <row r="207" spans="1:19" x14ac:dyDescent="0.25">
      <c r="A207" s="70">
        <v>26</v>
      </c>
      <c r="B207" s="66" t="s">
        <v>174</v>
      </c>
      <c r="C207" s="68">
        <v>1200</v>
      </c>
      <c r="D207" s="2" t="s">
        <v>103</v>
      </c>
      <c r="E207" s="41" t="s">
        <v>149</v>
      </c>
      <c r="F207" s="3" t="s">
        <v>149</v>
      </c>
      <c r="G207" s="3" t="s">
        <v>149</v>
      </c>
      <c r="H207" s="3" t="s">
        <v>149</v>
      </c>
      <c r="I207" s="3" t="s">
        <v>149</v>
      </c>
      <c r="J207" s="3" t="s">
        <v>149</v>
      </c>
      <c r="K207" s="3"/>
      <c r="L207" s="3"/>
      <c r="M207" s="3"/>
      <c r="N207" s="3"/>
      <c r="O207" s="3"/>
      <c r="P207" s="3"/>
      <c r="Q207" s="3"/>
      <c r="R207" s="3"/>
      <c r="S207" s="37">
        <f t="shared" ref="S207:S213" si="60">_xlfn.AGGREGATE(9,6,E207:R207)</f>
        <v>0</v>
      </c>
    </row>
    <row r="208" spans="1:19" x14ac:dyDescent="0.25">
      <c r="A208" s="71"/>
      <c r="B208" s="73"/>
      <c r="C208" s="75"/>
      <c r="D208" s="2" t="s">
        <v>126</v>
      </c>
      <c r="E208" s="41" t="s">
        <v>149</v>
      </c>
      <c r="F208" s="3" t="s">
        <v>149</v>
      </c>
      <c r="G208" s="3" t="s">
        <v>149</v>
      </c>
      <c r="H208" s="3" t="s">
        <v>149</v>
      </c>
      <c r="I208" s="3" t="s">
        <v>149</v>
      </c>
      <c r="J208" s="3" t="s">
        <v>149</v>
      </c>
      <c r="K208" s="3"/>
      <c r="L208" s="3"/>
      <c r="M208" s="3"/>
      <c r="N208" s="3"/>
      <c r="O208" s="3"/>
      <c r="P208" s="3"/>
      <c r="Q208" s="3"/>
      <c r="R208" s="3"/>
      <c r="S208" s="37">
        <f t="shared" si="60"/>
        <v>0</v>
      </c>
    </row>
    <row r="209" spans="1:19" x14ac:dyDescent="0.25">
      <c r="A209" s="71"/>
      <c r="B209" s="73"/>
      <c r="C209" s="75"/>
      <c r="D209" s="2" t="s">
        <v>105</v>
      </c>
      <c r="E209" s="41" t="s">
        <v>149</v>
      </c>
      <c r="F209" s="3" t="s">
        <v>149</v>
      </c>
      <c r="G209" s="3" t="s">
        <v>149</v>
      </c>
      <c r="H209" s="3" t="s">
        <v>149</v>
      </c>
      <c r="I209" s="3" t="s">
        <v>149</v>
      </c>
      <c r="J209" s="3" t="s">
        <v>149</v>
      </c>
      <c r="K209" s="3"/>
      <c r="L209" s="3"/>
      <c r="M209" s="3"/>
      <c r="N209" s="3"/>
      <c r="O209" s="3"/>
      <c r="P209" s="3"/>
      <c r="Q209" s="3"/>
      <c r="R209" s="3"/>
      <c r="S209" s="37">
        <f t="shared" si="60"/>
        <v>0</v>
      </c>
    </row>
    <row r="210" spans="1:19" x14ac:dyDescent="0.25">
      <c r="A210" s="71"/>
      <c r="B210" s="73"/>
      <c r="C210" s="75"/>
      <c r="D210" s="2" t="s">
        <v>106</v>
      </c>
      <c r="E210" s="41" t="s">
        <v>149</v>
      </c>
      <c r="F210" s="3" t="s">
        <v>149</v>
      </c>
      <c r="G210" s="3" t="s">
        <v>149</v>
      </c>
      <c r="H210" s="3" t="s">
        <v>149</v>
      </c>
      <c r="I210" s="3" t="s">
        <v>149</v>
      </c>
      <c r="J210" s="3" t="s">
        <v>149</v>
      </c>
      <c r="K210" s="3"/>
      <c r="L210" s="3"/>
      <c r="M210" s="3"/>
      <c r="N210" s="3"/>
      <c r="O210" s="3"/>
      <c r="P210" s="3"/>
      <c r="Q210" s="3"/>
      <c r="R210" s="3"/>
      <c r="S210" s="37">
        <f t="shared" si="60"/>
        <v>0</v>
      </c>
    </row>
    <row r="211" spans="1:19" x14ac:dyDescent="0.25">
      <c r="A211" s="71"/>
      <c r="B211" s="73"/>
      <c r="C211" s="75"/>
      <c r="D211" s="2" t="s">
        <v>107</v>
      </c>
      <c r="E211" s="41"/>
      <c r="F211" s="3">
        <v>1</v>
      </c>
      <c r="G211" s="3" t="s">
        <v>149</v>
      </c>
      <c r="H211" s="3" t="s">
        <v>149</v>
      </c>
      <c r="I211" s="3" t="s">
        <v>149</v>
      </c>
      <c r="J211" s="3" t="s">
        <v>149</v>
      </c>
      <c r="K211" s="3"/>
      <c r="L211" s="3"/>
      <c r="M211" s="3"/>
      <c r="N211" s="3"/>
      <c r="O211" s="3"/>
      <c r="P211" s="3"/>
      <c r="Q211" s="3"/>
      <c r="R211" s="3"/>
      <c r="S211" s="37">
        <f t="shared" si="60"/>
        <v>1</v>
      </c>
    </row>
    <row r="212" spans="1:19" x14ac:dyDescent="0.25">
      <c r="A212" s="71"/>
      <c r="B212" s="73"/>
      <c r="C212" s="75"/>
      <c r="D212" s="2" t="s">
        <v>108</v>
      </c>
      <c r="E212" s="41" t="s">
        <v>149</v>
      </c>
      <c r="F212" s="3" t="s">
        <v>149</v>
      </c>
      <c r="G212" s="3" t="s">
        <v>149</v>
      </c>
      <c r="H212" s="3" t="s">
        <v>149</v>
      </c>
      <c r="I212" s="3" t="s">
        <v>149</v>
      </c>
      <c r="J212" s="3" t="s">
        <v>149</v>
      </c>
      <c r="K212" s="3"/>
      <c r="L212" s="3"/>
      <c r="M212" s="3"/>
      <c r="N212" s="3"/>
      <c r="O212" s="3"/>
      <c r="P212" s="3"/>
      <c r="Q212" s="3"/>
      <c r="R212" s="3"/>
      <c r="S212" s="37">
        <f t="shared" si="60"/>
        <v>0</v>
      </c>
    </row>
    <row r="213" spans="1:19" x14ac:dyDescent="0.25">
      <c r="A213" s="71"/>
      <c r="B213" s="73"/>
      <c r="C213" s="75"/>
      <c r="D213" s="2" t="s">
        <v>109</v>
      </c>
      <c r="E213" s="41">
        <v>1</v>
      </c>
      <c r="F213" s="3" t="s">
        <v>149</v>
      </c>
      <c r="G213" s="3" t="s">
        <v>149</v>
      </c>
      <c r="H213" s="3" t="s">
        <v>149</v>
      </c>
      <c r="I213" s="3" t="s">
        <v>149</v>
      </c>
      <c r="J213" s="3" t="s">
        <v>149</v>
      </c>
      <c r="K213" s="3"/>
      <c r="L213" s="3"/>
      <c r="M213" s="3"/>
      <c r="N213" s="3"/>
      <c r="O213" s="3"/>
      <c r="P213" s="3"/>
      <c r="Q213" s="3"/>
      <c r="R213" s="3"/>
      <c r="S213" s="37">
        <f t="shared" si="60"/>
        <v>1</v>
      </c>
    </row>
    <row r="214" spans="1:19" x14ac:dyDescent="0.25">
      <c r="A214" s="72"/>
      <c r="B214" s="74"/>
      <c r="C214" s="76"/>
      <c r="D214" s="17" t="s">
        <v>110</v>
      </c>
      <c r="E214" s="42">
        <v>1</v>
      </c>
      <c r="F214" s="18">
        <f>SUM(F207:F213)</f>
        <v>1</v>
      </c>
      <c r="G214" s="18">
        <f>SUM(G207:G213)</f>
        <v>0</v>
      </c>
      <c r="H214" s="18">
        <f t="shared" ref="H214:R214" si="61">SUM(H207:H213)</f>
        <v>0</v>
      </c>
      <c r="I214" s="18">
        <f t="shared" si="61"/>
        <v>0</v>
      </c>
      <c r="J214" s="18">
        <f t="shared" si="61"/>
        <v>0</v>
      </c>
      <c r="K214" s="18">
        <f t="shared" si="61"/>
        <v>0</v>
      </c>
      <c r="L214" s="18">
        <f t="shared" si="61"/>
        <v>0</v>
      </c>
      <c r="M214" s="18">
        <f t="shared" si="61"/>
        <v>0</v>
      </c>
      <c r="N214" s="18">
        <f t="shared" si="61"/>
        <v>0</v>
      </c>
      <c r="O214" s="18">
        <f t="shared" si="61"/>
        <v>0</v>
      </c>
      <c r="P214" s="18">
        <f t="shared" si="61"/>
        <v>0</v>
      </c>
      <c r="Q214" s="18">
        <f t="shared" si="61"/>
        <v>0</v>
      </c>
      <c r="R214" s="18">
        <f t="shared" si="61"/>
        <v>0</v>
      </c>
      <c r="S214" s="18">
        <f>SUMIFS(S207:S213,D207:D213,"&lt;&gt;Inspections",D207:D213,"&lt;&gt;Total Work Completed")</f>
        <v>2</v>
      </c>
    </row>
    <row r="215" spans="1:19" x14ac:dyDescent="0.25">
      <c r="A215" s="70">
        <v>27</v>
      </c>
      <c r="B215" s="66" t="s">
        <v>175</v>
      </c>
      <c r="C215" s="68">
        <v>2200</v>
      </c>
      <c r="D215" s="2" t="s">
        <v>103</v>
      </c>
      <c r="E215" s="41">
        <v>0</v>
      </c>
      <c r="F215" s="3" t="s">
        <v>149</v>
      </c>
      <c r="G215" s="3" t="s">
        <v>149</v>
      </c>
      <c r="H215" s="3" t="s">
        <v>149</v>
      </c>
      <c r="I215" s="3" t="s">
        <v>149</v>
      </c>
      <c r="J215" s="3" t="s">
        <v>149</v>
      </c>
      <c r="K215" s="3"/>
      <c r="L215" s="3"/>
      <c r="M215" s="3"/>
      <c r="N215" s="3"/>
      <c r="O215" s="3"/>
      <c r="P215" s="3"/>
      <c r="Q215" s="3"/>
      <c r="R215" s="3"/>
      <c r="S215" s="37">
        <f t="shared" ref="S215:S221" si="62">_xlfn.AGGREGATE(9,6,E215:R215)</f>
        <v>0</v>
      </c>
    </row>
    <row r="216" spans="1:19" x14ac:dyDescent="0.25">
      <c r="A216" s="71"/>
      <c r="B216" s="73"/>
      <c r="C216" s="75"/>
      <c r="D216" s="2" t="s">
        <v>126</v>
      </c>
      <c r="E216" s="41">
        <v>2</v>
      </c>
      <c r="F216" s="3" t="s">
        <v>149</v>
      </c>
      <c r="G216" s="3" t="s">
        <v>149</v>
      </c>
      <c r="H216" s="3" t="s">
        <v>149</v>
      </c>
      <c r="I216" s="3" t="s">
        <v>149</v>
      </c>
      <c r="J216" s="3" t="s">
        <v>149</v>
      </c>
      <c r="K216" s="3"/>
      <c r="L216" s="3"/>
      <c r="M216" s="3"/>
      <c r="N216" s="3"/>
      <c r="O216" s="3"/>
      <c r="P216" s="3"/>
      <c r="Q216" s="3"/>
      <c r="R216" s="3"/>
      <c r="S216" s="37">
        <f t="shared" si="62"/>
        <v>2</v>
      </c>
    </row>
    <row r="217" spans="1:19" x14ac:dyDescent="0.25">
      <c r="A217" s="71"/>
      <c r="B217" s="73"/>
      <c r="C217" s="75"/>
      <c r="D217" s="2" t="s">
        <v>105</v>
      </c>
      <c r="E217" s="41" t="s">
        <v>149</v>
      </c>
      <c r="F217" s="3" t="s">
        <v>149</v>
      </c>
      <c r="G217" s="3" t="s">
        <v>149</v>
      </c>
      <c r="H217" s="3" t="s">
        <v>149</v>
      </c>
      <c r="I217" s="3" t="s">
        <v>149</v>
      </c>
      <c r="J217" s="3" t="s">
        <v>149</v>
      </c>
      <c r="K217" s="3"/>
      <c r="L217" s="3"/>
      <c r="M217" s="3"/>
      <c r="N217" s="3"/>
      <c r="O217" s="3"/>
      <c r="P217" s="3"/>
      <c r="Q217" s="3"/>
      <c r="R217" s="3"/>
      <c r="S217" s="37">
        <f t="shared" si="62"/>
        <v>0</v>
      </c>
    </row>
    <row r="218" spans="1:19" x14ac:dyDescent="0.25">
      <c r="A218" s="71"/>
      <c r="B218" s="73"/>
      <c r="C218" s="75"/>
      <c r="D218" s="2" t="s">
        <v>106</v>
      </c>
      <c r="E218" s="41">
        <v>1</v>
      </c>
      <c r="F218" s="3" t="s">
        <v>149</v>
      </c>
      <c r="G218" s="3" t="s">
        <v>149</v>
      </c>
      <c r="H218" s="3" t="s">
        <v>149</v>
      </c>
      <c r="I218" s="3" t="s">
        <v>149</v>
      </c>
      <c r="J218" s="3" t="s">
        <v>149</v>
      </c>
      <c r="K218" s="3"/>
      <c r="L218" s="3"/>
      <c r="M218" s="3"/>
      <c r="N218" s="3"/>
      <c r="O218" s="3"/>
      <c r="P218" s="3"/>
      <c r="Q218" s="3"/>
      <c r="R218" s="3"/>
      <c r="S218" s="37">
        <f t="shared" si="62"/>
        <v>1</v>
      </c>
    </row>
    <row r="219" spans="1:19" x14ac:dyDescent="0.25">
      <c r="A219" s="71"/>
      <c r="B219" s="73"/>
      <c r="C219" s="75"/>
      <c r="D219" s="2" t="s">
        <v>107</v>
      </c>
      <c r="E219" s="41" t="s">
        <v>149</v>
      </c>
      <c r="F219" s="3" t="s">
        <v>149</v>
      </c>
      <c r="G219" s="3" t="s">
        <v>149</v>
      </c>
      <c r="H219" s="3" t="s">
        <v>149</v>
      </c>
      <c r="I219" s="3" t="s">
        <v>149</v>
      </c>
      <c r="J219" s="3" t="s">
        <v>149</v>
      </c>
      <c r="K219" s="3"/>
      <c r="L219" s="3"/>
      <c r="M219" s="3"/>
      <c r="N219" s="3"/>
      <c r="O219" s="3"/>
      <c r="P219" s="3"/>
      <c r="Q219" s="3"/>
      <c r="R219" s="3"/>
      <c r="S219" s="37">
        <f t="shared" si="62"/>
        <v>0</v>
      </c>
    </row>
    <row r="220" spans="1:19" x14ac:dyDescent="0.25">
      <c r="A220" s="71"/>
      <c r="B220" s="73"/>
      <c r="C220" s="75"/>
      <c r="D220" s="2" t="s">
        <v>108</v>
      </c>
      <c r="E220" s="41" t="s">
        <v>149</v>
      </c>
      <c r="F220" s="3" t="s">
        <v>149</v>
      </c>
      <c r="G220" s="3" t="s">
        <v>149</v>
      </c>
      <c r="H220" s="3" t="s">
        <v>149</v>
      </c>
      <c r="I220" s="3" t="s">
        <v>149</v>
      </c>
      <c r="J220" s="3" t="s">
        <v>149</v>
      </c>
      <c r="K220" s="3"/>
      <c r="L220" s="3"/>
      <c r="M220" s="3"/>
      <c r="N220" s="3"/>
      <c r="O220" s="3"/>
      <c r="P220" s="3"/>
      <c r="Q220" s="3"/>
      <c r="R220" s="3"/>
      <c r="S220" s="37">
        <f t="shared" si="62"/>
        <v>0</v>
      </c>
    </row>
    <row r="221" spans="1:19" x14ac:dyDescent="0.25">
      <c r="A221" s="71"/>
      <c r="B221" s="73"/>
      <c r="C221" s="75"/>
      <c r="D221" s="2" t="s">
        <v>109</v>
      </c>
      <c r="E221" s="41">
        <v>2</v>
      </c>
      <c r="F221" s="3">
        <v>1</v>
      </c>
      <c r="G221" s="3" t="s">
        <v>149</v>
      </c>
      <c r="H221" s="3" t="s">
        <v>149</v>
      </c>
      <c r="I221" s="3" t="s">
        <v>149</v>
      </c>
      <c r="J221" s="3" t="s">
        <v>149</v>
      </c>
      <c r="K221" s="3"/>
      <c r="L221" s="3"/>
      <c r="M221" s="3"/>
      <c r="N221" s="3"/>
      <c r="O221" s="3"/>
      <c r="P221" s="3"/>
      <c r="Q221" s="3"/>
      <c r="R221" s="3"/>
      <c r="S221" s="37">
        <f t="shared" si="62"/>
        <v>3</v>
      </c>
    </row>
    <row r="222" spans="1:19" x14ac:dyDescent="0.25">
      <c r="A222" s="72"/>
      <c r="B222" s="74"/>
      <c r="C222" s="76"/>
      <c r="D222" s="17" t="s">
        <v>110</v>
      </c>
      <c r="E222" s="42">
        <v>5</v>
      </c>
      <c r="F222" s="18">
        <f>SUM(F215:F221)</f>
        <v>1</v>
      </c>
      <c r="G222" s="18">
        <f>SUM(G215:G221)</f>
        <v>0</v>
      </c>
      <c r="H222" s="18">
        <f t="shared" ref="H222:R222" si="63">SUM(H215:H221)</f>
        <v>0</v>
      </c>
      <c r="I222" s="18">
        <f t="shared" si="63"/>
        <v>0</v>
      </c>
      <c r="J222" s="18">
        <f t="shared" si="63"/>
        <v>0</v>
      </c>
      <c r="K222" s="18">
        <f t="shared" si="63"/>
        <v>0</v>
      </c>
      <c r="L222" s="18">
        <f t="shared" si="63"/>
        <v>0</v>
      </c>
      <c r="M222" s="18">
        <f t="shared" si="63"/>
        <v>0</v>
      </c>
      <c r="N222" s="18">
        <f t="shared" si="63"/>
        <v>0</v>
      </c>
      <c r="O222" s="18">
        <f t="shared" si="63"/>
        <v>0</v>
      </c>
      <c r="P222" s="18">
        <f t="shared" si="63"/>
        <v>0</v>
      </c>
      <c r="Q222" s="18">
        <f t="shared" si="63"/>
        <v>0</v>
      </c>
      <c r="R222" s="18">
        <f t="shared" si="63"/>
        <v>0</v>
      </c>
      <c r="S222" s="18">
        <f>SUMIFS(S215:S221,D215:D221,"&lt;&gt;Inspections",D215:D221,"&lt;&gt;Total Work Completed")</f>
        <v>6</v>
      </c>
    </row>
    <row r="223" spans="1:19" x14ac:dyDescent="0.25">
      <c r="A223" s="70">
        <v>28</v>
      </c>
      <c r="B223" s="66" t="s">
        <v>176</v>
      </c>
      <c r="C223" s="68">
        <v>7400</v>
      </c>
      <c r="D223" s="2" t="s">
        <v>103</v>
      </c>
      <c r="E223" s="41" t="s">
        <v>149</v>
      </c>
      <c r="F223" s="3" t="s">
        <v>149</v>
      </c>
      <c r="G223" s="3" t="s">
        <v>149</v>
      </c>
      <c r="H223" s="3" t="s">
        <v>149</v>
      </c>
      <c r="I223" s="3" t="s">
        <v>149</v>
      </c>
      <c r="J223" s="3" t="s">
        <v>149</v>
      </c>
      <c r="K223" s="3"/>
      <c r="L223" s="3"/>
      <c r="M223" s="3"/>
      <c r="N223" s="3"/>
      <c r="O223" s="3"/>
      <c r="P223" s="3"/>
      <c r="Q223" s="3"/>
      <c r="R223" s="3"/>
      <c r="S223" s="37">
        <f t="shared" ref="S223:S229" si="64">_xlfn.AGGREGATE(9,6,E223:R223)</f>
        <v>0</v>
      </c>
    </row>
    <row r="224" spans="1:19" x14ac:dyDescent="0.25">
      <c r="A224" s="71"/>
      <c r="B224" s="73"/>
      <c r="C224" s="75"/>
      <c r="D224" s="2" t="s">
        <v>126</v>
      </c>
      <c r="E224" s="41">
        <v>3</v>
      </c>
      <c r="F224" s="3" t="s">
        <v>149</v>
      </c>
      <c r="G224" s="3" t="s">
        <v>149</v>
      </c>
      <c r="H224" s="3" t="s">
        <v>149</v>
      </c>
      <c r="I224" s="3" t="s">
        <v>149</v>
      </c>
      <c r="J224" s="3" t="s">
        <v>149</v>
      </c>
      <c r="K224" s="3"/>
      <c r="L224" s="3"/>
      <c r="M224" s="3"/>
      <c r="N224" s="3"/>
      <c r="O224" s="3"/>
      <c r="P224" s="3"/>
      <c r="Q224" s="3"/>
      <c r="R224" s="3"/>
      <c r="S224" s="37">
        <f t="shared" si="64"/>
        <v>3</v>
      </c>
    </row>
    <row r="225" spans="1:19" x14ac:dyDescent="0.25">
      <c r="A225" s="71"/>
      <c r="B225" s="73"/>
      <c r="C225" s="75"/>
      <c r="D225" s="2" t="s">
        <v>105</v>
      </c>
      <c r="E225" s="41" t="s">
        <v>149</v>
      </c>
      <c r="F225" s="3" t="s">
        <v>149</v>
      </c>
      <c r="G225" s="3" t="s">
        <v>149</v>
      </c>
      <c r="H225" s="3" t="s">
        <v>149</v>
      </c>
      <c r="I225" s="3" t="s">
        <v>149</v>
      </c>
      <c r="J225" s="3" t="s">
        <v>149</v>
      </c>
      <c r="K225" s="3"/>
      <c r="L225" s="3"/>
      <c r="M225" s="3"/>
      <c r="N225" s="3"/>
      <c r="O225" s="3"/>
      <c r="P225" s="3"/>
      <c r="Q225" s="3"/>
      <c r="R225" s="3"/>
      <c r="S225" s="37">
        <f t="shared" si="64"/>
        <v>0</v>
      </c>
    </row>
    <row r="226" spans="1:19" x14ac:dyDescent="0.25">
      <c r="A226" s="71"/>
      <c r="B226" s="73"/>
      <c r="C226" s="75"/>
      <c r="D226" s="2" t="s">
        <v>106</v>
      </c>
      <c r="E226" s="41" t="s">
        <v>149</v>
      </c>
      <c r="F226" s="3" t="s">
        <v>149</v>
      </c>
      <c r="G226" s="3" t="s">
        <v>149</v>
      </c>
      <c r="H226" s="3" t="s">
        <v>149</v>
      </c>
      <c r="I226" s="3" t="s">
        <v>149</v>
      </c>
      <c r="J226" s="3" t="s">
        <v>149</v>
      </c>
      <c r="K226" s="3"/>
      <c r="L226" s="3"/>
      <c r="M226" s="3"/>
      <c r="N226" s="3"/>
      <c r="O226" s="3"/>
      <c r="P226" s="3"/>
      <c r="Q226" s="3"/>
      <c r="R226" s="3"/>
      <c r="S226" s="37">
        <f t="shared" si="64"/>
        <v>0</v>
      </c>
    </row>
    <row r="227" spans="1:19" x14ac:dyDescent="0.25">
      <c r="A227" s="71"/>
      <c r="B227" s="73"/>
      <c r="C227" s="75"/>
      <c r="D227" s="2" t="s">
        <v>107</v>
      </c>
      <c r="E227" s="41" t="s">
        <v>149</v>
      </c>
      <c r="F227" s="3" t="s">
        <v>149</v>
      </c>
      <c r="G227" s="3" t="s">
        <v>149</v>
      </c>
      <c r="H227" s="3" t="s">
        <v>149</v>
      </c>
      <c r="I227" s="3" t="s">
        <v>149</v>
      </c>
      <c r="J227" s="3" t="s">
        <v>149</v>
      </c>
      <c r="K227" s="3"/>
      <c r="L227" s="3"/>
      <c r="M227" s="3"/>
      <c r="N227" s="3"/>
      <c r="O227" s="3"/>
      <c r="P227" s="3"/>
      <c r="Q227" s="3"/>
      <c r="R227" s="3"/>
      <c r="S227" s="37">
        <f t="shared" si="64"/>
        <v>0</v>
      </c>
    </row>
    <row r="228" spans="1:19" x14ac:dyDescent="0.25">
      <c r="A228" s="71"/>
      <c r="B228" s="73"/>
      <c r="C228" s="75"/>
      <c r="D228" s="2" t="s">
        <v>108</v>
      </c>
      <c r="E228" s="41" t="s">
        <v>149</v>
      </c>
      <c r="F228" s="3" t="s">
        <v>149</v>
      </c>
      <c r="G228" s="3" t="s">
        <v>149</v>
      </c>
      <c r="H228" s="3" t="s">
        <v>149</v>
      </c>
      <c r="I228" s="3" t="s">
        <v>149</v>
      </c>
      <c r="J228" s="3" t="s">
        <v>149</v>
      </c>
      <c r="K228" s="3"/>
      <c r="L228" s="3"/>
      <c r="M228" s="3"/>
      <c r="N228" s="3"/>
      <c r="O228" s="3"/>
      <c r="P228" s="3"/>
      <c r="Q228" s="3"/>
      <c r="R228" s="3"/>
      <c r="S228" s="37">
        <f t="shared" si="64"/>
        <v>0</v>
      </c>
    </row>
    <row r="229" spans="1:19" x14ac:dyDescent="0.25">
      <c r="A229" s="71"/>
      <c r="B229" s="73"/>
      <c r="C229" s="75"/>
      <c r="D229" s="2" t="s">
        <v>109</v>
      </c>
      <c r="E229" s="41">
        <v>1</v>
      </c>
      <c r="F229" s="3" t="s">
        <v>149</v>
      </c>
      <c r="G229" s="3" t="s">
        <v>149</v>
      </c>
      <c r="H229" s="3" t="s">
        <v>149</v>
      </c>
      <c r="I229" s="3" t="s">
        <v>149</v>
      </c>
      <c r="J229" s="3" t="s">
        <v>149</v>
      </c>
      <c r="K229" s="3"/>
      <c r="L229" s="3"/>
      <c r="M229" s="3"/>
      <c r="N229" s="3"/>
      <c r="O229" s="3"/>
      <c r="P229" s="3"/>
      <c r="Q229" s="3"/>
      <c r="R229" s="3"/>
      <c r="S229" s="37">
        <f t="shared" si="64"/>
        <v>1</v>
      </c>
    </row>
    <row r="230" spans="1:19" x14ac:dyDescent="0.25">
      <c r="A230" s="72"/>
      <c r="B230" s="74"/>
      <c r="C230" s="76"/>
      <c r="D230" s="17" t="s">
        <v>110</v>
      </c>
      <c r="E230" s="42">
        <v>4</v>
      </c>
      <c r="F230" s="18">
        <f>SUM(F223:F229)</f>
        <v>0</v>
      </c>
      <c r="G230" s="18">
        <f>SUM(G223:G229)</f>
        <v>0</v>
      </c>
      <c r="H230" s="18">
        <f t="shared" ref="H230:R230" si="65">SUM(H223:H229)</f>
        <v>0</v>
      </c>
      <c r="I230" s="18">
        <f t="shared" si="65"/>
        <v>0</v>
      </c>
      <c r="J230" s="18">
        <f t="shared" si="65"/>
        <v>0</v>
      </c>
      <c r="K230" s="18">
        <f t="shared" si="65"/>
        <v>0</v>
      </c>
      <c r="L230" s="18">
        <f t="shared" si="65"/>
        <v>0</v>
      </c>
      <c r="M230" s="18">
        <f t="shared" si="65"/>
        <v>0</v>
      </c>
      <c r="N230" s="18">
        <f t="shared" si="65"/>
        <v>0</v>
      </c>
      <c r="O230" s="18">
        <f t="shared" si="65"/>
        <v>0</v>
      </c>
      <c r="P230" s="18">
        <f t="shared" si="65"/>
        <v>0</v>
      </c>
      <c r="Q230" s="18">
        <f t="shared" si="65"/>
        <v>0</v>
      </c>
      <c r="R230" s="18">
        <f t="shared" si="65"/>
        <v>0</v>
      </c>
      <c r="S230" s="18">
        <f>SUMIFS(S223:S229,D223:D229,"&lt;&gt;Inspections",D223:D229,"&lt;&gt;Total Work Completed")</f>
        <v>4</v>
      </c>
    </row>
    <row r="231" spans="1:19" x14ac:dyDescent="0.25">
      <c r="A231" s="70">
        <v>29</v>
      </c>
      <c r="B231" s="66" t="s">
        <v>177</v>
      </c>
      <c r="C231" s="68">
        <v>5400</v>
      </c>
      <c r="D231" s="2" t="s">
        <v>103</v>
      </c>
      <c r="E231" s="41" t="s">
        <v>149</v>
      </c>
      <c r="F231" s="3" t="s">
        <v>149</v>
      </c>
      <c r="G231" s="3" t="s">
        <v>149</v>
      </c>
      <c r="H231" s="3" t="s">
        <v>149</v>
      </c>
      <c r="I231" s="3" t="s">
        <v>149</v>
      </c>
      <c r="J231" s="3" t="s">
        <v>149</v>
      </c>
      <c r="K231" s="3"/>
      <c r="L231" s="3"/>
      <c r="M231" s="3"/>
      <c r="N231" s="3"/>
      <c r="O231" s="3"/>
      <c r="P231" s="3"/>
      <c r="Q231" s="3"/>
      <c r="R231" s="3"/>
      <c r="S231" s="37">
        <f t="shared" ref="S231:S237" si="66">_xlfn.AGGREGATE(9,6,E231:R231)</f>
        <v>0</v>
      </c>
    </row>
    <row r="232" spans="1:19" x14ac:dyDescent="0.25">
      <c r="A232" s="71"/>
      <c r="B232" s="73"/>
      <c r="C232" s="75"/>
      <c r="D232" s="2" t="s">
        <v>126</v>
      </c>
      <c r="E232" s="41" t="s">
        <v>149</v>
      </c>
      <c r="F232" s="3" t="s">
        <v>149</v>
      </c>
      <c r="G232" s="3" t="s">
        <v>149</v>
      </c>
      <c r="H232" s="3" t="s">
        <v>149</v>
      </c>
      <c r="I232" s="3" t="s">
        <v>149</v>
      </c>
      <c r="J232" s="3" t="s">
        <v>149</v>
      </c>
      <c r="K232" s="3"/>
      <c r="L232" s="3"/>
      <c r="M232" s="3"/>
      <c r="N232" s="3"/>
      <c r="O232" s="3"/>
      <c r="P232" s="3"/>
      <c r="Q232" s="3"/>
      <c r="R232" s="3"/>
      <c r="S232" s="37">
        <f t="shared" si="66"/>
        <v>0</v>
      </c>
    </row>
    <row r="233" spans="1:19" x14ac:dyDescent="0.25">
      <c r="A233" s="71"/>
      <c r="B233" s="73"/>
      <c r="C233" s="75"/>
      <c r="D233" s="2" t="s">
        <v>105</v>
      </c>
      <c r="E233" s="41" t="s">
        <v>149</v>
      </c>
      <c r="F233" s="3" t="s">
        <v>149</v>
      </c>
      <c r="G233" s="3" t="s">
        <v>149</v>
      </c>
      <c r="H233" s="3" t="s">
        <v>149</v>
      </c>
      <c r="I233" s="3" t="s">
        <v>149</v>
      </c>
      <c r="J233" s="3" t="s">
        <v>149</v>
      </c>
      <c r="K233" s="3"/>
      <c r="L233" s="3"/>
      <c r="M233" s="3"/>
      <c r="N233" s="3"/>
      <c r="O233" s="3"/>
      <c r="P233" s="3"/>
      <c r="Q233" s="3"/>
      <c r="R233" s="3"/>
      <c r="S233" s="37">
        <f t="shared" si="66"/>
        <v>0</v>
      </c>
    </row>
    <row r="234" spans="1:19" x14ac:dyDescent="0.25">
      <c r="A234" s="71"/>
      <c r="B234" s="73"/>
      <c r="C234" s="75"/>
      <c r="D234" s="2" t="s">
        <v>106</v>
      </c>
      <c r="E234" s="41" t="s">
        <v>149</v>
      </c>
      <c r="F234" s="3" t="s">
        <v>149</v>
      </c>
      <c r="G234" s="3" t="s">
        <v>149</v>
      </c>
      <c r="H234" s="3" t="s">
        <v>149</v>
      </c>
      <c r="I234" s="3" t="s">
        <v>149</v>
      </c>
      <c r="J234" s="3" t="s">
        <v>149</v>
      </c>
      <c r="K234" s="3"/>
      <c r="L234" s="3"/>
      <c r="M234" s="3"/>
      <c r="N234" s="3"/>
      <c r="O234" s="3"/>
      <c r="P234" s="3"/>
      <c r="Q234" s="3"/>
      <c r="R234" s="3"/>
      <c r="S234" s="37">
        <f t="shared" si="66"/>
        <v>0</v>
      </c>
    </row>
    <row r="235" spans="1:19" x14ac:dyDescent="0.25">
      <c r="A235" s="71"/>
      <c r="B235" s="73"/>
      <c r="C235" s="75"/>
      <c r="D235" s="2" t="s">
        <v>107</v>
      </c>
      <c r="E235" s="41" t="s">
        <v>149</v>
      </c>
      <c r="F235" s="3" t="s">
        <v>149</v>
      </c>
      <c r="G235" s="3" t="s">
        <v>149</v>
      </c>
      <c r="H235" s="3" t="s">
        <v>149</v>
      </c>
      <c r="I235" s="3" t="s">
        <v>149</v>
      </c>
      <c r="J235" s="3" t="s">
        <v>149</v>
      </c>
      <c r="K235" s="3"/>
      <c r="L235" s="3"/>
      <c r="M235" s="3"/>
      <c r="N235" s="3"/>
      <c r="O235" s="3"/>
      <c r="P235" s="3"/>
      <c r="Q235" s="3"/>
      <c r="R235" s="3"/>
      <c r="S235" s="37">
        <f t="shared" si="66"/>
        <v>0</v>
      </c>
    </row>
    <row r="236" spans="1:19" x14ac:dyDescent="0.25">
      <c r="A236" s="71"/>
      <c r="B236" s="73"/>
      <c r="C236" s="75"/>
      <c r="D236" s="2" t="s">
        <v>108</v>
      </c>
      <c r="E236" s="41" t="s">
        <v>149</v>
      </c>
      <c r="F236" s="3" t="s">
        <v>149</v>
      </c>
      <c r="G236" s="3" t="s">
        <v>149</v>
      </c>
      <c r="H236" s="3" t="s">
        <v>149</v>
      </c>
      <c r="I236" s="3" t="s">
        <v>149</v>
      </c>
      <c r="J236" s="3" t="s">
        <v>149</v>
      </c>
      <c r="K236" s="3"/>
      <c r="L236" s="3"/>
      <c r="M236" s="3"/>
      <c r="N236" s="3"/>
      <c r="O236" s="3"/>
      <c r="P236" s="3"/>
      <c r="Q236" s="3"/>
      <c r="R236" s="3"/>
      <c r="S236" s="37">
        <f t="shared" si="66"/>
        <v>0</v>
      </c>
    </row>
    <row r="237" spans="1:19" x14ac:dyDescent="0.25">
      <c r="A237" s="71"/>
      <c r="B237" s="73"/>
      <c r="C237" s="75"/>
      <c r="D237" s="2" t="s">
        <v>109</v>
      </c>
      <c r="E237" s="41" t="s">
        <v>149</v>
      </c>
      <c r="F237" s="3" t="s">
        <v>149</v>
      </c>
      <c r="G237" s="3" t="s">
        <v>149</v>
      </c>
      <c r="H237" s="3" t="s">
        <v>149</v>
      </c>
      <c r="I237" s="3" t="s">
        <v>149</v>
      </c>
      <c r="J237" s="3" t="s">
        <v>149</v>
      </c>
      <c r="K237" s="3"/>
      <c r="L237" s="3"/>
      <c r="M237" s="3"/>
      <c r="N237" s="3"/>
      <c r="O237" s="3"/>
      <c r="P237" s="3"/>
      <c r="Q237" s="3"/>
      <c r="R237" s="3"/>
      <c r="S237" s="37">
        <f t="shared" si="66"/>
        <v>0</v>
      </c>
    </row>
    <row r="238" spans="1:19" x14ac:dyDescent="0.25">
      <c r="A238" s="72"/>
      <c r="B238" s="74"/>
      <c r="C238" s="76"/>
      <c r="D238" s="17" t="s">
        <v>110</v>
      </c>
      <c r="E238" s="42">
        <v>0</v>
      </c>
      <c r="F238" s="18">
        <f>SUM(F231:F237)</f>
        <v>0</v>
      </c>
      <c r="G238" s="18">
        <f>SUM(G231:G237)</f>
        <v>0</v>
      </c>
      <c r="H238" s="18">
        <f t="shared" ref="H238:R238" si="67">SUM(H231:H237)</f>
        <v>0</v>
      </c>
      <c r="I238" s="18">
        <f t="shared" si="67"/>
        <v>0</v>
      </c>
      <c r="J238" s="18">
        <f t="shared" si="67"/>
        <v>0</v>
      </c>
      <c r="K238" s="18">
        <f t="shared" si="67"/>
        <v>0</v>
      </c>
      <c r="L238" s="18">
        <f t="shared" si="67"/>
        <v>0</v>
      </c>
      <c r="M238" s="18">
        <f t="shared" si="67"/>
        <v>0</v>
      </c>
      <c r="N238" s="18">
        <f t="shared" si="67"/>
        <v>0</v>
      </c>
      <c r="O238" s="18">
        <f t="shared" si="67"/>
        <v>0</v>
      </c>
      <c r="P238" s="18">
        <f t="shared" si="67"/>
        <v>0</v>
      </c>
      <c r="Q238" s="18">
        <f t="shared" si="67"/>
        <v>0</v>
      </c>
      <c r="R238" s="18">
        <f t="shared" si="67"/>
        <v>0</v>
      </c>
      <c r="S238" s="18">
        <f>SUMIFS(S231:S237,D231:D237,"&lt;&gt;Inspections",D231:D237,"&lt;&gt;Total Work Completed")</f>
        <v>0</v>
      </c>
    </row>
    <row r="239" spans="1:19" x14ac:dyDescent="0.25">
      <c r="A239" s="70">
        <v>30</v>
      </c>
      <c r="B239" s="66" t="s">
        <v>178</v>
      </c>
      <c r="C239" s="68">
        <v>2600</v>
      </c>
      <c r="D239" s="2" t="s">
        <v>103</v>
      </c>
      <c r="E239" s="41" t="s">
        <v>149</v>
      </c>
      <c r="F239" s="3" t="s">
        <v>149</v>
      </c>
      <c r="G239" s="3" t="s">
        <v>149</v>
      </c>
      <c r="H239" s="3" t="s">
        <v>149</v>
      </c>
      <c r="I239" s="3" t="s">
        <v>149</v>
      </c>
      <c r="J239" s="3" t="s">
        <v>149</v>
      </c>
      <c r="K239" s="3"/>
      <c r="L239" s="3"/>
      <c r="M239" s="3"/>
      <c r="N239" s="3"/>
      <c r="O239" s="3"/>
      <c r="P239" s="3"/>
      <c r="Q239" s="3"/>
      <c r="R239" s="3"/>
      <c r="S239" s="37">
        <f t="shared" ref="S239:S245" si="68">_xlfn.AGGREGATE(9,6,E239:R239)</f>
        <v>0</v>
      </c>
    </row>
    <row r="240" spans="1:19" x14ac:dyDescent="0.25">
      <c r="A240" s="71"/>
      <c r="B240" s="73"/>
      <c r="C240" s="75"/>
      <c r="D240" s="2" t="s">
        <v>126</v>
      </c>
      <c r="E240" s="41">
        <v>3</v>
      </c>
      <c r="F240" s="3" t="s">
        <v>149</v>
      </c>
      <c r="G240" s="3" t="s">
        <v>149</v>
      </c>
      <c r="H240" s="3" t="s">
        <v>149</v>
      </c>
      <c r="I240" s="3" t="s">
        <v>149</v>
      </c>
      <c r="J240" s="3" t="s">
        <v>149</v>
      </c>
      <c r="K240" s="3"/>
      <c r="L240" s="3"/>
      <c r="M240" s="3"/>
      <c r="N240" s="3"/>
      <c r="O240" s="3"/>
      <c r="P240" s="3"/>
      <c r="Q240" s="3"/>
      <c r="R240" s="3"/>
      <c r="S240" s="37">
        <f t="shared" si="68"/>
        <v>3</v>
      </c>
    </row>
    <row r="241" spans="1:19" x14ac:dyDescent="0.25">
      <c r="A241" s="71"/>
      <c r="B241" s="73"/>
      <c r="C241" s="75"/>
      <c r="D241" s="2" t="s">
        <v>105</v>
      </c>
      <c r="E241" s="41" t="s">
        <v>149</v>
      </c>
      <c r="F241" s="3" t="s">
        <v>149</v>
      </c>
      <c r="G241" s="3" t="s">
        <v>149</v>
      </c>
      <c r="H241" s="3" t="s">
        <v>149</v>
      </c>
      <c r="I241" s="3" t="s">
        <v>149</v>
      </c>
      <c r="J241" s="3" t="s">
        <v>149</v>
      </c>
      <c r="K241" s="3"/>
      <c r="L241" s="3"/>
      <c r="M241" s="3"/>
      <c r="N241" s="3"/>
      <c r="O241" s="3"/>
      <c r="P241" s="3"/>
      <c r="Q241" s="3"/>
      <c r="R241" s="3"/>
      <c r="S241" s="37">
        <f t="shared" si="68"/>
        <v>0</v>
      </c>
    </row>
    <row r="242" spans="1:19" x14ac:dyDescent="0.25">
      <c r="A242" s="71"/>
      <c r="B242" s="73"/>
      <c r="C242" s="75"/>
      <c r="D242" s="2" t="s">
        <v>106</v>
      </c>
      <c r="E242" s="41" t="s">
        <v>149</v>
      </c>
      <c r="F242" s="3" t="s">
        <v>149</v>
      </c>
      <c r="G242" s="3" t="s">
        <v>149</v>
      </c>
      <c r="H242" s="3" t="s">
        <v>149</v>
      </c>
      <c r="I242" s="3" t="s">
        <v>149</v>
      </c>
      <c r="J242" s="3" t="s">
        <v>149</v>
      </c>
      <c r="K242" s="3"/>
      <c r="L242" s="3"/>
      <c r="M242" s="3"/>
      <c r="N242" s="3"/>
      <c r="O242" s="3"/>
      <c r="P242" s="3"/>
      <c r="Q242" s="3"/>
      <c r="R242" s="3"/>
      <c r="S242" s="37">
        <f t="shared" si="68"/>
        <v>0</v>
      </c>
    </row>
    <row r="243" spans="1:19" x14ac:dyDescent="0.25">
      <c r="A243" s="71"/>
      <c r="B243" s="73"/>
      <c r="C243" s="75"/>
      <c r="D243" s="2" t="s">
        <v>107</v>
      </c>
      <c r="E243" s="41">
        <v>2</v>
      </c>
      <c r="F243" s="3" t="s">
        <v>149</v>
      </c>
      <c r="G243" s="3" t="s">
        <v>149</v>
      </c>
      <c r="H243" s="3" t="s">
        <v>149</v>
      </c>
      <c r="I243" s="3" t="s">
        <v>149</v>
      </c>
      <c r="J243" s="3" t="s">
        <v>149</v>
      </c>
      <c r="K243" s="3"/>
      <c r="L243" s="3"/>
      <c r="M243" s="3"/>
      <c r="N243" s="3"/>
      <c r="O243" s="3"/>
      <c r="P243" s="3"/>
      <c r="Q243" s="3"/>
      <c r="R243" s="3"/>
      <c r="S243" s="37">
        <f t="shared" si="68"/>
        <v>2</v>
      </c>
    </row>
    <row r="244" spans="1:19" x14ac:dyDescent="0.25">
      <c r="A244" s="71"/>
      <c r="B244" s="73"/>
      <c r="C244" s="75"/>
      <c r="D244" s="2" t="s">
        <v>108</v>
      </c>
      <c r="E244" s="41" t="s">
        <v>149</v>
      </c>
      <c r="F244" s="3" t="s">
        <v>149</v>
      </c>
      <c r="G244" s="3" t="s">
        <v>149</v>
      </c>
      <c r="H244" s="3" t="s">
        <v>149</v>
      </c>
      <c r="I244" s="3" t="s">
        <v>149</v>
      </c>
      <c r="J244" s="3" t="s">
        <v>149</v>
      </c>
      <c r="K244" s="3"/>
      <c r="L244" s="3"/>
      <c r="M244" s="3"/>
      <c r="N244" s="3"/>
      <c r="O244" s="3"/>
      <c r="P244" s="3"/>
      <c r="Q244" s="3"/>
      <c r="R244" s="3"/>
      <c r="S244" s="37">
        <f t="shared" si="68"/>
        <v>0</v>
      </c>
    </row>
    <row r="245" spans="1:19" x14ac:dyDescent="0.25">
      <c r="A245" s="71"/>
      <c r="B245" s="73"/>
      <c r="C245" s="75"/>
      <c r="D245" s="2" t="s">
        <v>109</v>
      </c>
      <c r="E245" s="41">
        <v>3</v>
      </c>
      <c r="F245" s="3" t="s">
        <v>149</v>
      </c>
      <c r="G245" s="3" t="s">
        <v>149</v>
      </c>
      <c r="H245" s="3" t="s">
        <v>149</v>
      </c>
      <c r="I245" s="3" t="s">
        <v>149</v>
      </c>
      <c r="J245" s="3" t="s">
        <v>149</v>
      </c>
      <c r="K245" s="3"/>
      <c r="L245" s="3"/>
      <c r="M245" s="3"/>
      <c r="N245" s="3"/>
      <c r="O245" s="3"/>
      <c r="P245" s="3"/>
      <c r="Q245" s="3"/>
      <c r="R245" s="3"/>
      <c r="S245" s="37">
        <f t="shared" si="68"/>
        <v>3</v>
      </c>
    </row>
    <row r="246" spans="1:19" x14ac:dyDescent="0.25">
      <c r="A246" s="72"/>
      <c r="B246" s="74"/>
      <c r="C246" s="76"/>
      <c r="D246" s="17" t="s">
        <v>110</v>
      </c>
      <c r="E246" s="42">
        <v>8</v>
      </c>
      <c r="F246" s="18">
        <f>SUM(F239:F245)</f>
        <v>0</v>
      </c>
      <c r="G246" s="18">
        <f>SUM(G239:G245)</f>
        <v>0</v>
      </c>
      <c r="H246" s="18">
        <f t="shared" ref="H246:R246" si="69">SUM(H239:H245)</f>
        <v>0</v>
      </c>
      <c r="I246" s="18">
        <f t="shared" si="69"/>
        <v>0</v>
      </c>
      <c r="J246" s="18">
        <f t="shared" si="69"/>
        <v>0</v>
      </c>
      <c r="K246" s="18">
        <f t="shared" si="69"/>
        <v>0</v>
      </c>
      <c r="L246" s="18">
        <f t="shared" si="69"/>
        <v>0</v>
      </c>
      <c r="M246" s="18">
        <f t="shared" si="69"/>
        <v>0</v>
      </c>
      <c r="N246" s="18">
        <f t="shared" si="69"/>
        <v>0</v>
      </c>
      <c r="O246" s="18">
        <f t="shared" si="69"/>
        <v>0</v>
      </c>
      <c r="P246" s="18">
        <f t="shared" si="69"/>
        <v>0</v>
      </c>
      <c r="Q246" s="18">
        <f t="shared" si="69"/>
        <v>0</v>
      </c>
      <c r="R246" s="18">
        <f t="shared" si="69"/>
        <v>0</v>
      </c>
      <c r="S246" s="18">
        <f>SUMIFS(S239:S245,D239:D245,"&lt;&gt;Inspections",D239:D245,"&lt;&gt;Total Work Completed")</f>
        <v>8</v>
      </c>
    </row>
    <row r="247" spans="1:19" x14ac:dyDescent="0.25">
      <c r="A247" s="70">
        <v>31</v>
      </c>
      <c r="B247" s="66" t="s">
        <v>179</v>
      </c>
      <c r="C247" s="68">
        <v>3500</v>
      </c>
      <c r="D247" s="2" t="s">
        <v>103</v>
      </c>
      <c r="E247" s="41" t="s">
        <v>149</v>
      </c>
      <c r="F247" s="3" t="s">
        <v>149</v>
      </c>
      <c r="G247" s="3" t="s">
        <v>149</v>
      </c>
      <c r="H247" s="3" t="s">
        <v>149</v>
      </c>
      <c r="I247" s="3" t="s">
        <v>149</v>
      </c>
      <c r="J247" s="3" t="s">
        <v>149</v>
      </c>
      <c r="K247" s="3"/>
      <c r="L247" s="3"/>
      <c r="M247" s="3"/>
      <c r="N247" s="3"/>
      <c r="O247" s="3"/>
      <c r="P247" s="3"/>
      <c r="Q247" s="3"/>
      <c r="R247" s="3"/>
      <c r="S247" s="37">
        <f t="shared" ref="S247:S253" si="70">_xlfn.AGGREGATE(9,6,E247:R247)</f>
        <v>0</v>
      </c>
    </row>
    <row r="248" spans="1:19" x14ac:dyDescent="0.25">
      <c r="A248" s="71"/>
      <c r="B248" s="73"/>
      <c r="C248" s="75"/>
      <c r="D248" s="2" t="s">
        <v>126</v>
      </c>
      <c r="E248" s="41" t="s">
        <v>149</v>
      </c>
      <c r="F248" s="3" t="s">
        <v>149</v>
      </c>
      <c r="G248" s="3" t="s">
        <v>149</v>
      </c>
      <c r="H248" s="3" t="s">
        <v>149</v>
      </c>
      <c r="I248" s="3" t="s">
        <v>149</v>
      </c>
      <c r="J248" s="3" t="s">
        <v>149</v>
      </c>
      <c r="K248" s="3"/>
      <c r="L248" s="3"/>
      <c r="M248" s="3"/>
      <c r="N248" s="3"/>
      <c r="O248" s="3"/>
      <c r="P248" s="3"/>
      <c r="Q248" s="3"/>
      <c r="R248" s="3"/>
      <c r="S248" s="37">
        <f t="shared" si="70"/>
        <v>0</v>
      </c>
    </row>
    <row r="249" spans="1:19" x14ac:dyDescent="0.25">
      <c r="A249" s="71"/>
      <c r="B249" s="73"/>
      <c r="C249" s="75"/>
      <c r="D249" s="2" t="s">
        <v>105</v>
      </c>
      <c r="E249" s="41" t="s">
        <v>149</v>
      </c>
      <c r="F249" s="3" t="s">
        <v>149</v>
      </c>
      <c r="G249" s="3" t="s">
        <v>149</v>
      </c>
      <c r="H249" s="3" t="s">
        <v>149</v>
      </c>
      <c r="I249" s="3" t="s">
        <v>149</v>
      </c>
      <c r="J249" s="3" t="s">
        <v>149</v>
      </c>
      <c r="K249" s="3"/>
      <c r="L249" s="3"/>
      <c r="M249" s="3"/>
      <c r="N249" s="3"/>
      <c r="O249" s="3"/>
      <c r="P249" s="3"/>
      <c r="Q249" s="3"/>
      <c r="R249" s="3"/>
      <c r="S249" s="37">
        <f t="shared" si="70"/>
        <v>0</v>
      </c>
    </row>
    <row r="250" spans="1:19" x14ac:dyDescent="0.25">
      <c r="A250" s="71"/>
      <c r="B250" s="73"/>
      <c r="C250" s="75"/>
      <c r="D250" s="2" t="s">
        <v>106</v>
      </c>
      <c r="E250" s="41" t="s">
        <v>149</v>
      </c>
      <c r="F250" s="3" t="s">
        <v>149</v>
      </c>
      <c r="G250" s="3" t="s">
        <v>149</v>
      </c>
      <c r="H250" s="3" t="s">
        <v>149</v>
      </c>
      <c r="I250" s="3" t="s">
        <v>149</v>
      </c>
      <c r="J250" s="3" t="s">
        <v>149</v>
      </c>
      <c r="K250" s="3"/>
      <c r="L250" s="3"/>
      <c r="M250" s="3"/>
      <c r="N250" s="3"/>
      <c r="O250" s="3"/>
      <c r="P250" s="3"/>
      <c r="Q250" s="3"/>
      <c r="R250" s="3"/>
      <c r="S250" s="37">
        <f t="shared" si="70"/>
        <v>0</v>
      </c>
    </row>
    <row r="251" spans="1:19" x14ac:dyDescent="0.25">
      <c r="A251" s="71"/>
      <c r="B251" s="73"/>
      <c r="C251" s="75"/>
      <c r="D251" s="2" t="s">
        <v>107</v>
      </c>
      <c r="E251" s="41" t="s">
        <v>149</v>
      </c>
      <c r="F251" s="3" t="s">
        <v>149</v>
      </c>
      <c r="G251" s="3" t="s">
        <v>149</v>
      </c>
      <c r="H251" s="3" t="s">
        <v>149</v>
      </c>
      <c r="I251" s="3" t="s">
        <v>149</v>
      </c>
      <c r="J251" s="3" t="s">
        <v>149</v>
      </c>
      <c r="K251" s="3"/>
      <c r="L251" s="3"/>
      <c r="M251" s="3"/>
      <c r="N251" s="3"/>
      <c r="O251" s="3"/>
      <c r="P251" s="3"/>
      <c r="Q251" s="3"/>
      <c r="R251" s="3"/>
      <c r="S251" s="37">
        <f t="shared" si="70"/>
        <v>0</v>
      </c>
    </row>
    <row r="252" spans="1:19" x14ac:dyDescent="0.25">
      <c r="A252" s="71"/>
      <c r="B252" s="73"/>
      <c r="C252" s="75"/>
      <c r="D252" s="2" t="s">
        <v>108</v>
      </c>
      <c r="E252" s="41" t="s">
        <v>149</v>
      </c>
      <c r="F252" s="3" t="s">
        <v>149</v>
      </c>
      <c r="G252" s="3" t="s">
        <v>149</v>
      </c>
      <c r="H252" s="3" t="s">
        <v>149</v>
      </c>
      <c r="I252" s="3" t="s">
        <v>149</v>
      </c>
      <c r="J252" s="3" t="s">
        <v>149</v>
      </c>
      <c r="K252" s="3"/>
      <c r="L252" s="3"/>
      <c r="M252" s="3"/>
      <c r="N252" s="3"/>
      <c r="O252" s="3"/>
      <c r="P252" s="3"/>
      <c r="Q252" s="3"/>
      <c r="R252" s="3"/>
      <c r="S252" s="37">
        <f t="shared" si="70"/>
        <v>0</v>
      </c>
    </row>
    <row r="253" spans="1:19" x14ac:dyDescent="0.25">
      <c r="A253" s="71"/>
      <c r="B253" s="73"/>
      <c r="C253" s="75"/>
      <c r="D253" s="2" t="s">
        <v>109</v>
      </c>
      <c r="E253" s="41" t="s">
        <v>149</v>
      </c>
      <c r="F253" s="3" t="s">
        <v>149</v>
      </c>
      <c r="G253" s="3">
        <v>1</v>
      </c>
      <c r="H253" s="3" t="s">
        <v>149</v>
      </c>
      <c r="I253" s="3" t="s">
        <v>149</v>
      </c>
      <c r="J253" s="3" t="s">
        <v>149</v>
      </c>
      <c r="K253" s="3"/>
      <c r="L253" s="3"/>
      <c r="M253" s="3"/>
      <c r="N253" s="3"/>
      <c r="O253" s="3"/>
      <c r="P253" s="3"/>
      <c r="Q253" s="3"/>
      <c r="R253" s="3"/>
      <c r="S253" s="37">
        <f t="shared" si="70"/>
        <v>1</v>
      </c>
    </row>
    <row r="254" spans="1:19" x14ac:dyDescent="0.25">
      <c r="A254" s="72"/>
      <c r="B254" s="74"/>
      <c r="C254" s="76"/>
      <c r="D254" s="17" t="s">
        <v>110</v>
      </c>
      <c r="E254" s="42">
        <v>0</v>
      </c>
      <c r="F254" s="18">
        <f>SUM(F247:F253)</f>
        <v>0</v>
      </c>
      <c r="G254" s="18">
        <f>SUM(G247:G253)</f>
        <v>1</v>
      </c>
      <c r="H254" s="18">
        <f t="shared" ref="H254:R254" si="71">SUM(H247:H253)</f>
        <v>0</v>
      </c>
      <c r="I254" s="18">
        <f t="shared" si="71"/>
        <v>0</v>
      </c>
      <c r="J254" s="18">
        <f t="shared" si="71"/>
        <v>0</v>
      </c>
      <c r="K254" s="18">
        <f t="shared" si="71"/>
        <v>0</v>
      </c>
      <c r="L254" s="18">
        <f t="shared" si="71"/>
        <v>0</v>
      </c>
      <c r="M254" s="18">
        <f t="shared" si="71"/>
        <v>0</v>
      </c>
      <c r="N254" s="18">
        <f t="shared" si="71"/>
        <v>0</v>
      </c>
      <c r="O254" s="18">
        <f t="shared" si="71"/>
        <v>0</v>
      </c>
      <c r="P254" s="18">
        <f t="shared" si="71"/>
        <v>0</v>
      </c>
      <c r="Q254" s="18">
        <f t="shared" si="71"/>
        <v>0</v>
      </c>
      <c r="R254" s="18">
        <f t="shared" si="71"/>
        <v>0</v>
      </c>
      <c r="S254" s="18">
        <f>SUMIFS(S247:S253,D247:D253,"&lt;&gt;Inspections",D247:D253,"&lt;&gt;Total Work Completed")</f>
        <v>1</v>
      </c>
    </row>
    <row r="255" spans="1:19" x14ac:dyDescent="0.25">
      <c r="A255" s="70">
        <v>32</v>
      </c>
      <c r="B255" s="66" t="s">
        <v>180</v>
      </c>
      <c r="C255" s="68">
        <v>3300</v>
      </c>
      <c r="D255" s="2" t="s">
        <v>103</v>
      </c>
      <c r="E255" s="41" t="s">
        <v>149</v>
      </c>
      <c r="F255" s="3" t="s">
        <v>149</v>
      </c>
      <c r="G255" s="3" t="s">
        <v>149</v>
      </c>
      <c r="H255" s="3" t="s">
        <v>149</v>
      </c>
      <c r="I255" s="3" t="s">
        <v>149</v>
      </c>
      <c r="J255" s="3" t="s">
        <v>149</v>
      </c>
      <c r="K255" s="3"/>
      <c r="L255" s="3"/>
      <c r="M255" s="3"/>
      <c r="N255" s="3"/>
      <c r="O255" s="3"/>
      <c r="P255" s="3"/>
      <c r="Q255" s="3"/>
      <c r="R255" s="3"/>
      <c r="S255" s="37">
        <f t="shared" ref="S255:S261" si="72">_xlfn.AGGREGATE(9,6,E255:R255)</f>
        <v>0</v>
      </c>
    </row>
    <row r="256" spans="1:19" x14ac:dyDescent="0.25">
      <c r="A256" s="71"/>
      <c r="B256" s="73"/>
      <c r="C256" s="75"/>
      <c r="D256" s="2" t="s">
        <v>126</v>
      </c>
      <c r="E256" s="41">
        <v>15</v>
      </c>
      <c r="F256" s="3" t="s">
        <v>149</v>
      </c>
      <c r="G256" s="3" t="s">
        <v>149</v>
      </c>
      <c r="H256" s="3" t="s">
        <v>149</v>
      </c>
      <c r="I256" s="3" t="s">
        <v>149</v>
      </c>
      <c r="J256" s="3" t="s">
        <v>149</v>
      </c>
      <c r="K256" s="3"/>
      <c r="L256" s="3"/>
      <c r="M256" s="3"/>
      <c r="N256" s="3"/>
      <c r="O256" s="3"/>
      <c r="P256" s="3"/>
      <c r="Q256" s="3"/>
      <c r="R256" s="3"/>
      <c r="S256" s="37">
        <f t="shared" si="72"/>
        <v>15</v>
      </c>
    </row>
    <row r="257" spans="1:19" x14ac:dyDescent="0.25">
      <c r="A257" s="71"/>
      <c r="B257" s="73"/>
      <c r="C257" s="75"/>
      <c r="D257" s="2" t="s">
        <v>105</v>
      </c>
      <c r="E257" s="41" t="s">
        <v>149</v>
      </c>
      <c r="F257" s="3" t="s">
        <v>149</v>
      </c>
      <c r="G257" s="3" t="s">
        <v>149</v>
      </c>
      <c r="H257" s="3" t="s">
        <v>149</v>
      </c>
      <c r="I257" s="3" t="s">
        <v>149</v>
      </c>
      <c r="J257" s="3" t="s">
        <v>149</v>
      </c>
      <c r="K257" s="3"/>
      <c r="L257" s="3"/>
      <c r="M257" s="3"/>
      <c r="N257" s="3"/>
      <c r="O257" s="3"/>
      <c r="P257" s="3"/>
      <c r="Q257" s="3"/>
      <c r="R257" s="3"/>
      <c r="S257" s="37">
        <f t="shared" si="72"/>
        <v>0</v>
      </c>
    </row>
    <row r="258" spans="1:19" x14ac:dyDescent="0.25">
      <c r="A258" s="71"/>
      <c r="B258" s="73"/>
      <c r="C258" s="75"/>
      <c r="D258" s="2" t="s">
        <v>106</v>
      </c>
      <c r="E258" s="41" t="s">
        <v>149</v>
      </c>
      <c r="F258" s="3" t="s">
        <v>149</v>
      </c>
      <c r="G258" s="3" t="s">
        <v>149</v>
      </c>
      <c r="H258" s="3" t="s">
        <v>149</v>
      </c>
      <c r="I258" s="3" t="s">
        <v>149</v>
      </c>
      <c r="J258" s="3" t="s">
        <v>149</v>
      </c>
      <c r="K258" s="3"/>
      <c r="L258" s="3"/>
      <c r="M258" s="3"/>
      <c r="N258" s="3"/>
      <c r="O258" s="3"/>
      <c r="P258" s="3"/>
      <c r="Q258" s="3"/>
      <c r="R258" s="3"/>
      <c r="S258" s="37">
        <f t="shared" si="72"/>
        <v>0</v>
      </c>
    </row>
    <row r="259" spans="1:19" x14ac:dyDescent="0.25">
      <c r="A259" s="71"/>
      <c r="B259" s="73"/>
      <c r="C259" s="75"/>
      <c r="D259" s="2" t="s">
        <v>107</v>
      </c>
      <c r="E259" s="41" t="s">
        <v>149</v>
      </c>
      <c r="F259" s="3" t="s">
        <v>149</v>
      </c>
      <c r="G259" s="3" t="s">
        <v>149</v>
      </c>
      <c r="H259" s="3" t="s">
        <v>149</v>
      </c>
      <c r="I259" s="3" t="s">
        <v>149</v>
      </c>
      <c r="J259" s="3" t="s">
        <v>149</v>
      </c>
      <c r="K259" s="3"/>
      <c r="L259" s="3"/>
      <c r="M259" s="3"/>
      <c r="N259" s="3"/>
      <c r="O259" s="3"/>
      <c r="P259" s="3"/>
      <c r="Q259" s="3"/>
      <c r="R259" s="3"/>
      <c r="S259" s="37">
        <f t="shared" si="72"/>
        <v>0</v>
      </c>
    </row>
    <row r="260" spans="1:19" x14ac:dyDescent="0.25">
      <c r="A260" s="71"/>
      <c r="B260" s="73"/>
      <c r="C260" s="75"/>
      <c r="D260" s="2" t="s">
        <v>108</v>
      </c>
      <c r="E260" s="41" t="s">
        <v>149</v>
      </c>
      <c r="F260" s="3" t="s">
        <v>149</v>
      </c>
      <c r="G260" s="3" t="s">
        <v>149</v>
      </c>
      <c r="H260" s="3" t="s">
        <v>149</v>
      </c>
      <c r="I260" s="3" t="s">
        <v>149</v>
      </c>
      <c r="J260" s="3" t="s">
        <v>149</v>
      </c>
      <c r="K260" s="3"/>
      <c r="L260" s="3"/>
      <c r="M260" s="3"/>
      <c r="N260" s="3"/>
      <c r="O260" s="3"/>
      <c r="P260" s="3"/>
      <c r="Q260" s="3"/>
      <c r="R260" s="3"/>
      <c r="S260" s="37">
        <f t="shared" si="72"/>
        <v>0</v>
      </c>
    </row>
    <row r="261" spans="1:19" x14ac:dyDescent="0.25">
      <c r="A261" s="71"/>
      <c r="B261" s="73"/>
      <c r="C261" s="75"/>
      <c r="D261" s="2" t="s">
        <v>109</v>
      </c>
      <c r="E261" s="41" t="s">
        <v>149</v>
      </c>
      <c r="F261" s="3" t="s">
        <v>149</v>
      </c>
      <c r="G261" s="3" t="s">
        <v>149</v>
      </c>
      <c r="H261" s="3" t="s">
        <v>149</v>
      </c>
      <c r="I261" s="3" t="s">
        <v>149</v>
      </c>
      <c r="J261" s="3" t="s">
        <v>149</v>
      </c>
      <c r="K261" s="3"/>
      <c r="L261" s="3"/>
      <c r="M261" s="3"/>
      <c r="N261" s="3"/>
      <c r="O261" s="3"/>
      <c r="P261" s="3"/>
      <c r="Q261" s="3"/>
      <c r="R261" s="3"/>
      <c r="S261" s="37">
        <f t="shared" si="72"/>
        <v>0</v>
      </c>
    </row>
    <row r="262" spans="1:19" x14ac:dyDescent="0.25">
      <c r="A262" s="72"/>
      <c r="B262" s="74"/>
      <c r="C262" s="76"/>
      <c r="D262" s="17" t="s">
        <v>110</v>
      </c>
      <c r="E262" s="42">
        <v>15</v>
      </c>
      <c r="F262" s="18">
        <f>SUM(F255:F261)</f>
        <v>0</v>
      </c>
      <c r="G262" s="18">
        <f>SUM(G255:G261)</f>
        <v>0</v>
      </c>
      <c r="H262" s="18">
        <f t="shared" ref="H262:R262" si="73">SUM(H255:H261)</f>
        <v>0</v>
      </c>
      <c r="I262" s="18">
        <f t="shared" si="73"/>
        <v>0</v>
      </c>
      <c r="J262" s="18">
        <f t="shared" si="73"/>
        <v>0</v>
      </c>
      <c r="K262" s="18">
        <f t="shared" si="73"/>
        <v>0</v>
      </c>
      <c r="L262" s="18">
        <f t="shared" si="73"/>
        <v>0</v>
      </c>
      <c r="M262" s="18">
        <f t="shared" si="73"/>
        <v>0</v>
      </c>
      <c r="N262" s="18">
        <f t="shared" si="73"/>
        <v>0</v>
      </c>
      <c r="O262" s="18">
        <f t="shared" si="73"/>
        <v>0</v>
      </c>
      <c r="P262" s="18">
        <f t="shared" si="73"/>
        <v>0</v>
      </c>
      <c r="Q262" s="18">
        <f t="shared" si="73"/>
        <v>0</v>
      </c>
      <c r="R262" s="18">
        <f t="shared" si="73"/>
        <v>0</v>
      </c>
      <c r="S262" s="18">
        <f>SUMIFS(S255:S261,D255:D261,"&lt;&gt;Inspections",D255:D261,"&lt;&gt;Total Work Completed")</f>
        <v>15</v>
      </c>
    </row>
    <row r="263" spans="1:19" x14ac:dyDescent="0.25">
      <c r="A263" s="70">
        <v>33</v>
      </c>
      <c r="B263" s="66" t="s">
        <v>181</v>
      </c>
      <c r="C263" s="68">
        <v>1000</v>
      </c>
      <c r="D263" s="2" t="s">
        <v>103</v>
      </c>
      <c r="E263" s="41" t="s">
        <v>149</v>
      </c>
      <c r="F263" s="3" t="s">
        <v>149</v>
      </c>
      <c r="G263" s="3" t="s">
        <v>149</v>
      </c>
      <c r="H263" s="3" t="s">
        <v>149</v>
      </c>
      <c r="I263" s="3" t="s">
        <v>149</v>
      </c>
      <c r="J263" s="3" t="s">
        <v>149</v>
      </c>
      <c r="K263" s="3"/>
      <c r="L263" s="3"/>
      <c r="M263" s="3"/>
      <c r="N263" s="3"/>
      <c r="O263" s="3"/>
      <c r="P263" s="3"/>
      <c r="Q263" s="3"/>
      <c r="R263" s="3"/>
      <c r="S263" s="37">
        <f t="shared" ref="S263:S269" si="74">_xlfn.AGGREGATE(9,6,E263:R263)</f>
        <v>0</v>
      </c>
    </row>
    <row r="264" spans="1:19" x14ac:dyDescent="0.25">
      <c r="A264" s="71"/>
      <c r="B264" s="73"/>
      <c r="C264" s="75"/>
      <c r="D264" s="2" t="s">
        <v>126</v>
      </c>
      <c r="E264" s="41">
        <v>12</v>
      </c>
      <c r="F264" s="3" t="s">
        <v>149</v>
      </c>
      <c r="G264" s="3" t="s">
        <v>149</v>
      </c>
      <c r="H264" s="3" t="s">
        <v>149</v>
      </c>
      <c r="I264" s="3" t="s">
        <v>149</v>
      </c>
      <c r="J264" s="3" t="s">
        <v>149</v>
      </c>
      <c r="K264" s="3"/>
      <c r="L264" s="3"/>
      <c r="M264" s="3"/>
      <c r="N264" s="3"/>
      <c r="O264" s="3"/>
      <c r="P264" s="3"/>
      <c r="Q264" s="3"/>
      <c r="R264" s="3"/>
      <c r="S264" s="37">
        <f t="shared" si="74"/>
        <v>12</v>
      </c>
    </row>
    <row r="265" spans="1:19" x14ac:dyDescent="0.25">
      <c r="A265" s="71"/>
      <c r="B265" s="73"/>
      <c r="C265" s="75"/>
      <c r="D265" s="2" t="s">
        <v>105</v>
      </c>
      <c r="E265" s="41" t="s">
        <v>149</v>
      </c>
      <c r="F265" s="3" t="s">
        <v>149</v>
      </c>
      <c r="G265" s="3" t="s">
        <v>149</v>
      </c>
      <c r="H265" s="3" t="s">
        <v>149</v>
      </c>
      <c r="I265" s="3" t="s">
        <v>149</v>
      </c>
      <c r="J265" s="3" t="s">
        <v>149</v>
      </c>
      <c r="K265" s="3"/>
      <c r="L265" s="3"/>
      <c r="M265" s="3"/>
      <c r="N265" s="3"/>
      <c r="O265" s="3"/>
      <c r="P265" s="3"/>
      <c r="Q265" s="3"/>
      <c r="R265" s="3"/>
      <c r="S265" s="37">
        <f t="shared" si="74"/>
        <v>0</v>
      </c>
    </row>
    <row r="266" spans="1:19" x14ac:dyDescent="0.25">
      <c r="A266" s="71"/>
      <c r="B266" s="73"/>
      <c r="C266" s="75"/>
      <c r="D266" s="2" t="s">
        <v>106</v>
      </c>
      <c r="E266" s="41">
        <v>2</v>
      </c>
      <c r="F266" s="3" t="s">
        <v>149</v>
      </c>
      <c r="G266" s="3" t="s">
        <v>149</v>
      </c>
      <c r="H266" s="3" t="s">
        <v>149</v>
      </c>
      <c r="I266" s="3" t="s">
        <v>149</v>
      </c>
      <c r="J266" s="3" t="s">
        <v>149</v>
      </c>
      <c r="K266" s="3"/>
      <c r="L266" s="3"/>
      <c r="M266" s="3"/>
      <c r="N266" s="3"/>
      <c r="O266" s="3"/>
      <c r="P266" s="3"/>
      <c r="Q266" s="3"/>
      <c r="R266" s="3"/>
      <c r="S266" s="37">
        <f t="shared" si="74"/>
        <v>2</v>
      </c>
    </row>
    <row r="267" spans="1:19" x14ac:dyDescent="0.25">
      <c r="A267" s="71"/>
      <c r="B267" s="73"/>
      <c r="C267" s="75"/>
      <c r="D267" s="2" t="s">
        <v>107</v>
      </c>
      <c r="E267" s="41">
        <v>3</v>
      </c>
      <c r="F267" s="3" t="s">
        <v>149</v>
      </c>
      <c r="G267" s="3" t="s">
        <v>149</v>
      </c>
      <c r="H267" s="3" t="s">
        <v>149</v>
      </c>
      <c r="I267" s="3" t="s">
        <v>149</v>
      </c>
      <c r="J267" s="3" t="s">
        <v>149</v>
      </c>
      <c r="K267" s="3"/>
      <c r="L267" s="3"/>
      <c r="M267" s="3"/>
      <c r="N267" s="3"/>
      <c r="O267" s="3"/>
      <c r="P267" s="3"/>
      <c r="Q267" s="3"/>
      <c r="R267" s="3"/>
      <c r="S267" s="37">
        <f t="shared" si="74"/>
        <v>3</v>
      </c>
    </row>
    <row r="268" spans="1:19" x14ac:dyDescent="0.25">
      <c r="A268" s="71"/>
      <c r="B268" s="73"/>
      <c r="C268" s="75"/>
      <c r="D268" s="2" t="s">
        <v>108</v>
      </c>
      <c r="E268" s="41" t="s">
        <v>149</v>
      </c>
      <c r="F268" s="3" t="s">
        <v>149</v>
      </c>
      <c r="G268" s="3" t="s">
        <v>149</v>
      </c>
      <c r="H268" s="3" t="s">
        <v>149</v>
      </c>
      <c r="I268" s="3" t="s">
        <v>149</v>
      </c>
      <c r="J268" s="3" t="s">
        <v>149</v>
      </c>
      <c r="K268" s="3"/>
      <c r="L268" s="3"/>
      <c r="M268" s="3"/>
      <c r="N268" s="3"/>
      <c r="O268" s="3"/>
      <c r="P268" s="3"/>
      <c r="Q268" s="3"/>
      <c r="R268" s="3"/>
      <c r="S268" s="37">
        <f t="shared" si="74"/>
        <v>0</v>
      </c>
    </row>
    <row r="269" spans="1:19" x14ac:dyDescent="0.25">
      <c r="A269" s="71"/>
      <c r="B269" s="73"/>
      <c r="C269" s="75"/>
      <c r="D269" s="2" t="s">
        <v>109</v>
      </c>
      <c r="E269" s="41" t="s">
        <v>149</v>
      </c>
      <c r="F269" s="3" t="s">
        <v>149</v>
      </c>
      <c r="G269" s="3" t="s">
        <v>149</v>
      </c>
      <c r="H269" s="3" t="s">
        <v>149</v>
      </c>
      <c r="I269" s="3" t="s">
        <v>149</v>
      </c>
      <c r="J269" s="3" t="s">
        <v>149</v>
      </c>
      <c r="K269" s="3"/>
      <c r="L269" s="3"/>
      <c r="M269" s="3"/>
      <c r="N269" s="3"/>
      <c r="O269" s="3"/>
      <c r="P269" s="3"/>
      <c r="Q269" s="3"/>
      <c r="R269" s="3"/>
      <c r="S269" s="37">
        <f t="shared" si="74"/>
        <v>0</v>
      </c>
    </row>
    <row r="270" spans="1:19" x14ac:dyDescent="0.25">
      <c r="A270" s="72"/>
      <c r="B270" s="74"/>
      <c r="C270" s="76"/>
      <c r="D270" s="17" t="s">
        <v>110</v>
      </c>
      <c r="E270" s="42">
        <v>17</v>
      </c>
      <c r="F270" s="18">
        <f>SUM(F263:F269)</f>
        <v>0</v>
      </c>
      <c r="G270" s="18">
        <f>SUM(G263:G269)</f>
        <v>0</v>
      </c>
      <c r="H270" s="18">
        <f t="shared" ref="H270:R270" si="75">SUM(H263:H269)</f>
        <v>0</v>
      </c>
      <c r="I270" s="18">
        <f t="shared" si="75"/>
        <v>0</v>
      </c>
      <c r="J270" s="18">
        <f t="shared" si="75"/>
        <v>0</v>
      </c>
      <c r="K270" s="18">
        <f t="shared" si="75"/>
        <v>0</v>
      </c>
      <c r="L270" s="18">
        <f t="shared" si="75"/>
        <v>0</v>
      </c>
      <c r="M270" s="18">
        <f t="shared" si="75"/>
        <v>0</v>
      </c>
      <c r="N270" s="18">
        <f t="shared" si="75"/>
        <v>0</v>
      </c>
      <c r="O270" s="18">
        <f t="shared" si="75"/>
        <v>0</v>
      </c>
      <c r="P270" s="18">
        <f t="shared" si="75"/>
        <v>0</v>
      </c>
      <c r="Q270" s="18">
        <f t="shared" si="75"/>
        <v>0</v>
      </c>
      <c r="R270" s="18">
        <f t="shared" si="75"/>
        <v>0</v>
      </c>
      <c r="S270" s="18">
        <f>SUMIFS(S263:S269,D263:D269,"&lt;&gt;Inspections",D263:D269,"&lt;&gt;Total Work Completed")</f>
        <v>17</v>
      </c>
    </row>
    <row r="271" spans="1:19" x14ac:dyDescent="0.25">
      <c r="A271" s="70">
        <v>34</v>
      </c>
      <c r="B271" s="66" t="s">
        <v>182</v>
      </c>
      <c r="C271" s="68">
        <v>8900</v>
      </c>
      <c r="D271" s="2" t="s">
        <v>103</v>
      </c>
      <c r="E271" s="41" t="s">
        <v>149</v>
      </c>
      <c r="F271" s="3" t="s">
        <v>149</v>
      </c>
      <c r="G271" s="3" t="s">
        <v>149</v>
      </c>
      <c r="H271" s="3" t="s">
        <v>149</v>
      </c>
      <c r="I271" s="3" t="s">
        <v>149</v>
      </c>
      <c r="J271" s="3" t="s">
        <v>149</v>
      </c>
      <c r="K271" s="3"/>
      <c r="L271" s="3"/>
      <c r="M271" s="3"/>
      <c r="N271" s="3"/>
      <c r="O271" s="3"/>
      <c r="P271" s="3"/>
      <c r="Q271" s="3"/>
      <c r="R271" s="3"/>
      <c r="S271" s="37">
        <f t="shared" ref="S271:S277" si="76">_xlfn.AGGREGATE(9,6,E271:R271)</f>
        <v>0</v>
      </c>
    </row>
    <row r="272" spans="1:19" x14ac:dyDescent="0.25">
      <c r="A272" s="71"/>
      <c r="B272" s="73"/>
      <c r="C272" s="75"/>
      <c r="D272" s="2" t="s">
        <v>126</v>
      </c>
      <c r="E272" s="41" t="s">
        <v>149</v>
      </c>
      <c r="F272" s="3" t="s">
        <v>149</v>
      </c>
      <c r="G272" s="3" t="s">
        <v>149</v>
      </c>
      <c r="H272" s="3" t="s">
        <v>149</v>
      </c>
      <c r="I272" s="3" t="s">
        <v>149</v>
      </c>
      <c r="J272" s="3" t="s">
        <v>149</v>
      </c>
      <c r="K272" s="3"/>
      <c r="L272" s="3"/>
      <c r="M272" s="3"/>
      <c r="N272" s="3"/>
      <c r="O272" s="3"/>
      <c r="P272" s="3"/>
      <c r="Q272" s="3"/>
      <c r="R272" s="3"/>
      <c r="S272" s="37">
        <f t="shared" si="76"/>
        <v>0</v>
      </c>
    </row>
    <row r="273" spans="1:19" x14ac:dyDescent="0.25">
      <c r="A273" s="71"/>
      <c r="B273" s="73"/>
      <c r="C273" s="75"/>
      <c r="D273" s="2" t="s">
        <v>105</v>
      </c>
      <c r="E273" s="41" t="s">
        <v>149</v>
      </c>
      <c r="F273" s="3" t="s">
        <v>149</v>
      </c>
      <c r="G273" s="3" t="s">
        <v>149</v>
      </c>
      <c r="H273" s="3" t="s">
        <v>149</v>
      </c>
      <c r="I273" s="3" t="s">
        <v>149</v>
      </c>
      <c r="J273" s="3" t="s">
        <v>149</v>
      </c>
      <c r="K273" s="3"/>
      <c r="L273" s="3"/>
      <c r="M273" s="3"/>
      <c r="N273" s="3"/>
      <c r="O273" s="3"/>
      <c r="P273" s="3"/>
      <c r="Q273" s="3"/>
      <c r="R273" s="3"/>
      <c r="S273" s="37">
        <f t="shared" si="76"/>
        <v>0</v>
      </c>
    </row>
    <row r="274" spans="1:19" x14ac:dyDescent="0.25">
      <c r="A274" s="71"/>
      <c r="B274" s="73"/>
      <c r="C274" s="75"/>
      <c r="D274" s="2" t="s">
        <v>106</v>
      </c>
      <c r="E274" s="41" t="s">
        <v>149</v>
      </c>
      <c r="F274" s="3" t="s">
        <v>149</v>
      </c>
      <c r="G274" s="3" t="s">
        <v>149</v>
      </c>
      <c r="H274" s="3" t="s">
        <v>149</v>
      </c>
      <c r="I274" s="3" t="s">
        <v>149</v>
      </c>
      <c r="J274" s="3" t="s">
        <v>149</v>
      </c>
      <c r="K274" s="3"/>
      <c r="L274" s="3"/>
      <c r="M274" s="3"/>
      <c r="N274" s="3"/>
      <c r="O274" s="3"/>
      <c r="P274" s="3"/>
      <c r="Q274" s="3"/>
      <c r="R274" s="3"/>
      <c r="S274" s="37">
        <f t="shared" si="76"/>
        <v>0</v>
      </c>
    </row>
    <row r="275" spans="1:19" x14ac:dyDescent="0.25">
      <c r="A275" s="71"/>
      <c r="B275" s="73"/>
      <c r="C275" s="75"/>
      <c r="D275" s="2" t="s">
        <v>107</v>
      </c>
      <c r="E275" s="41" t="s">
        <v>149</v>
      </c>
      <c r="F275" s="3" t="s">
        <v>149</v>
      </c>
      <c r="G275" s="3" t="s">
        <v>149</v>
      </c>
      <c r="H275" s="3" t="s">
        <v>149</v>
      </c>
      <c r="I275" s="3" t="s">
        <v>149</v>
      </c>
      <c r="J275" s="3" t="s">
        <v>149</v>
      </c>
      <c r="K275" s="3"/>
      <c r="L275" s="3"/>
      <c r="M275" s="3"/>
      <c r="N275" s="3"/>
      <c r="O275" s="3"/>
      <c r="P275" s="3"/>
      <c r="Q275" s="3"/>
      <c r="R275" s="3"/>
      <c r="S275" s="37">
        <f t="shared" si="76"/>
        <v>0</v>
      </c>
    </row>
    <row r="276" spans="1:19" x14ac:dyDescent="0.25">
      <c r="A276" s="71"/>
      <c r="B276" s="73"/>
      <c r="C276" s="75"/>
      <c r="D276" s="2" t="s">
        <v>108</v>
      </c>
      <c r="E276" s="41" t="s">
        <v>149</v>
      </c>
      <c r="F276" s="3" t="s">
        <v>149</v>
      </c>
      <c r="G276" s="3" t="s">
        <v>149</v>
      </c>
      <c r="H276" s="3" t="s">
        <v>149</v>
      </c>
      <c r="I276" s="3" t="s">
        <v>149</v>
      </c>
      <c r="J276" s="3" t="s">
        <v>149</v>
      </c>
      <c r="K276" s="3"/>
      <c r="L276" s="3"/>
      <c r="M276" s="3"/>
      <c r="N276" s="3"/>
      <c r="O276" s="3"/>
      <c r="P276" s="3"/>
      <c r="Q276" s="3"/>
      <c r="R276" s="3"/>
      <c r="S276" s="37">
        <f t="shared" si="76"/>
        <v>0</v>
      </c>
    </row>
    <row r="277" spans="1:19" x14ac:dyDescent="0.25">
      <c r="A277" s="71"/>
      <c r="B277" s="73"/>
      <c r="C277" s="75"/>
      <c r="D277" s="2" t="s">
        <v>109</v>
      </c>
      <c r="E277" s="41" t="s">
        <v>149</v>
      </c>
      <c r="F277" s="3" t="s">
        <v>149</v>
      </c>
      <c r="G277" s="3" t="s">
        <v>149</v>
      </c>
      <c r="H277" s="3" t="s">
        <v>149</v>
      </c>
      <c r="I277" s="3" t="s">
        <v>149</v>
      </c>
      <c r="J277" s="3" t="s">
        <v>149</v>
      </c>
      <c r="K277" s="3"/>
      <c r="L277" s="3"/>
      <c r="M277" s="3"/>
      <c r="N277" s="3"/>
      <c r="O277" s="3"/>
      <c r="P277" s="3"/>
      <c r="Q277" s="3"/>
      <c r="R277" s="3"/>
      <c r="S277" s="37">
        <f t="shared" si="76"/>
        <v>0</v>
      </c>
    </row>
    <row r="278" spans="1:19" x14ac:dyDescent="0.25">
      <c r="A278" s="72"/>
      <c r="B278" s="74"/>
      <c r="C278" s="76"/>
      <c r="D278" s="17" t="s">
        <v>110</v>
      </c>
      <c r="E278" s="42">
        <v>0</v>
      </c>
      <c r="F278" s="18">
        <f>SUM(F271:F277)</f>
        <v>0</v>
      </c>
      <c r="G278" s="18">
        <f>SUM(G271:G277)</f>
        <v>0</v>
      </c>
      <c r="H278" s="18">
        <f t="shared" ref="H278:Q278" si="77">SUM(H271:H277)</f>
        <v>0</v>
      </c>
      <c r="I278" s="18">
        <f t="shared" si="77"/>
        <v>0</v>
      </c>
      <c r="J278" s="18">
        <f t="shared" si="77"/>
        <v>0</v>
      </c>
      <c r="K278" s="18">
        <f t="shared" si="77"/>
        <v>0</v>
      </c>
      <c r="L278" s="18">
        <f t="shared" si="77"/>
        <v>0</v>
      </c>
      <c r="M278" s="18">
        <f t="shared" si="77"/>
        <v>0</v>
      </c>
      <c r="N278" s="18">
        <f t="shared" si="77"/>
        <v>0</v>
      </c>
      <c r="O278" s="18">
        <f t="shared" si="77"/>
        <v>0</v>
      </c>
      <c r="P278" s="18">
        <f t="shared" si="77"/>
        <v>0</v>
      </c>
      <c r="Q278" s="18">
        <f t="shared" si="77"/>
        <v>0</v>
      </c>
      <c r="R278" s="18">
        <f>SUM(R271:R277)</f>
        <v>0</v>
      </c>
      <c r="S278" s="18">
        <f>SUMIFS(S271:S277,D271:D277,"&lt;&gt;Inspections",D271:D277,"&lt;&gt;Total Work Completed")</f>
        <v>0</v>
      </c>
    </row>
    <row r="279" spans="1:19" x14ac:dyDescent="0.25">
      <c r="A279" s="70">
        <v>35</v>
      </c>
      <c r="B279" s="66" t="s">
        <v>183</v>
      </c>
      <c r="C279" s="68">
        <v>13400</v>
      </c>
      <c r="D279" s="2" t="s">
        <v>103</v>
      </c>
      <c r="E279" s="41" t="s">
        <v>149</v>
      </c>
      <c r="F279" s="3" t="s">
        <v>149</v>
      </c>
      <c r="G279" s="3" t="s">
        <v>149</v>
      </c>
      <c r="H279" s="3" t="s">
        <v>149</v>
      </c>
      <c r="I279" s="3" t="s">
        <v>149</v>
      </c>
      <c r="J279" s="3" t="s">
        <v>149</v>
      </c>
      <c r="K279" s="3"/>
      <c r="L279" s="3"/>
      <c r="M279" s="3"/>
      <c r="N279" s="3"/>
      <c r="O279" s="3"/>
      <c r="P279" s="3"/>
      <c r="Q279" s="3"/>
      <c r="R279" s="3"/>
      <c r="S279" s="37">
        <f t="shared" ref="S279:S285" si="78">_xlfn.AGGREGATE(9,6,E279:R279)</f>
        <v>0</v>
      </c>
    </row>
    <row r="280" spans="1:19" x14ac:dyDescent="0.25">
      <c r="A280" s="71"/>
      <c r="B280" s="73"/>
      <c r="C280" s="75"/>
      <c r="D280" s="2" t="s">
        <v>126</v>
      </c>
      <c r="E280" s="41" t="s">
        <v>149</v>
      </c>
      <c r="F280" s="3" t="s">
        <v>149</v>
      </c>
      <c r="G280" s="3" t="s">
        <v>149</v>
      </c>
      <c r="H280" s="3" t="s">
        <v>149</v>
      </c>
      <c r="I280" s="3" t="s">
        <v>149</v>
      </c>
      <c r="J280" s="3" t="s">
        <v>149</v>
      </c>
      <c r="K280" s="3"/>
      <c r="L280" s="3"/>
      <c r="M280" s="3"/>
      <c r="N280" s="3"/>
      <c r="O280" s="3"/>
      <c r="P280" s="3"/>
      <c r="Q280" s="3"/>
      <c r="R280" s="3"/>
      <c r="S280" s="37">
        <f t="shared" si="78"/>
        <v>0</v>
      </c>
    </row>
    <row r="281" spans="1:19" x14ac:dyDescent="0.25">
      <c r="A281" s="71"/>
      <c r="B281" s="73"/>
      <c r="C281" s="75"/>
      <c r="D281" s="2" t="s">
        <v>105</v>
      </c>
      <c r="E281" s="41" t="s">
        <v>149</v>
      </c>
      <c r="F281" s="3" t="s">
        <v>149</v>
      </c>
      <c r="G281" s="3" t="s">
        <v>149</v>
      </c>
      <c r="H281" s="3" t="s">
        <v>149</v>
      </c>
      <c r="I281" s="3" t="s">
        <v>149</v>
      </c>
      <c r="J281" s="3" t="s">
        <v>149</v>
      </c>
      <c r="K281" s="3"/>
      <c r="L281" s="3"/>
      <c r="M281" s="3"/>
      <c r="N281" s="3"/>
      <c r="O281" s="3"/>
      <c r="P281" s="3"/>
      <c r="Q281" s="3"/>
      <c r="R281" s="3"/>
      <c r="S281" s="37">
        <f t="shared" si="78"/>
        <v>0</v>
      </c>
    </row>
    <row r="282" spans="1:19" x14ac:dyDescent="0.25">
      <c r="A282" s="71"/>
      <c r="B282" s="73"/>
      <c r="C282" s="75"/>
      <c r="D282" s="2" t="s">
        <v>106</v>
      </c>
      <c r="E282" s="41" t="s">
        <v>149</v>
      </c>
      <c r="F282" s="3" t="s">
        <v>149</v>
      </c>
      <c r="G282" s="3" t="s">
        <v>149</v>
      </c>
      <c r="H282" s="3" t="s">
        <v>149</v>
      </c>
      <c r="I282" s="3" t="s">
        <v>149</v>
      </c>
      <c r="J282" s="3" t="s">
        <v>149</v>
      </c>
      <c r="K282" s="3"/>
      <c r="L282" s="3"/>
      <c r="M282" s="3"/>
      <c r="N282" s="3"/>
      <c r="O282" s="3"/>
      <c r="P282" s="3"/>
      <c r="Q282" s="3"/>
      <c r="R282" s="3"/>
      <c r="S282" s="37">
        <f t="shared" si="78"/>
        <v>0</v>
      </c>
    </row>
    <row r="283" spans="1:19" x14ac:dyDescent="0.25">
      <c r="A283" s="71"/>
      <c r="B283" s="73"/>
      <c r="C283" s="75"/>
      <c r="D283" s="2" t="s">
        <v>107</v>
      </c>
      <c r="E283" s="41" t="s">
        <v>149</v>
      </c>
      <c r="F283" s="3" t="s">
        <v>149</v>
      </c>
      <c r="G283" s="3" t="s">
        <v>149</v>
      </c>
      <c r="H283" s="3" t="s">
        <v>149</v>
      </c>
      <c r="I283" s="3" t="s">
        <v>149</v>
      </c>
      <c r="J283" s="3" t="s">
        <v>149</v>
      </c>
      <c r="K283" s="3"/>
      <c r="L283" s="3"/>
      <c r="M283" s="3"/>
      <c r="N283" s="3"/>
      <c r="O283" s="3"/>
      <c r="P283" s="3"/>
      <c r="Q283" s="3"/>
      <c r="R283" s="3"/>
      <c r="S283" s="37">
        <f t="shared" si="78"/>
        <v>0</v>
      </c>
    </row>
    <row r="284" spans="1:19" x14ac:dyDescent="0.25">
      <c r="A284" s="71"/>
      <c r="B284" s="73"/>
      <c r="C284" s="75"/>
      <c r="D284" s="2" t="s">
        <v>108</v>
      </c>
      <c r="E284" s="41" t="s">
        <v>149</v>
      </c>
      <c r="F284" s="3" t="s">
        <v>149</v>
      </c>
      <c r="G284" s="3" t="s">
        <v>149</v>
      </c>
      <c r="H284" s="3" t="s">
        <v>149</v>
      </c>
      <c r="I284" s="3" t="s">
        <v>149</v>
      </c>
      <c r="J284" s="3" t="s">
        <v>149</v>
      </c>
      <c r="K284" s="3"/>
      <c r="L284" s="3"/>
      <c r="M284" s="3"/>
      <c r="N284" s="3"/>
      <c r="O284" s="3"/>
      <c r="P284" s="3"/>
      <c r="Q284" s="3"/>
      <c r="R284" s="3"/>
      <c r="S284" s="37">
        <f t="shared" si="78"/>
        <v>0</v>
      </c>
    </row>
    <row r="285" spans="1:19" x14ac:dyDescent="0.25">
      <c r="A285" s="71"/>
      <c r="B285" s="73"/>
      <c r="C285" s="75"/>
      <c r="D285" s="2" t="s">
        <v>109</v>
      </c>
      <c r="E285" s="41" t="s">
        <v>149</v>
      </c>
      <c r="F285" s="3" t="s">
        <v>149</v>
      </c>
      <c r="G285" s="3" t="s">
        <v>149</v>
      </c>
      <c r="H285" s="3" t="s">
        <v>149</v>
      </c>
      <c r="I285" s="3" t="s">
        <v>149</v>
      </c>
      <c r="J285" s="3" t="s">
        <v>149</v>
      </c>
      <c r="K285" s="3"/>
      <c r="L285" s="3"/>
      <c r="M285" s="3"/>
      <c r="N285" s="3"/>
      <c r="O285" s="3"/>
      <c r="P285" s="3"/>
      <c r="Q285" s="3"/>
      <c r="R285" s="3"/>
      <c r="S285" s="37">
        <f t="shared" si="78"/>
        <v>0</v>
      </c>
    </row>
    <row r="286" spans="1:19" x14ac:dyDescent="0.25">
      <c r="A286" s="72"/>
      <c r="B286" s="74"/>
      <c r="C286" s="76"/>
      <c r="D286" s="17" t="s">
        <v>110</v>
      </c>
      <c r="E286" s="42">
        <v>0</v>
      </c>
      <c r="F286" s="18">
        <f>SUM(F279:F285)</f>
        <v>0</v>
      </c>
      <c r="G286" s="18">
        <f>SUM(G279:G285)</f>
        <v>0</v>
      </c>
      <c r="H286" s="18">
        <f t="shared" ref="H286:R286" si="79">SUM(H279:H285)</f>
        <v>0</v>
      </c>
      <c r="I286" s="18">
        <f t="shared" si="79"/>
        <v>0</v>
      </c>
      <c r="J286" s="18">
        <f t="shared" si="79"/>
        <v>0</v>
      </c>
      <c r="K286" s="18">
        <f t="shared" si="79"/>
        <v>0</v>
      </c>
      <c r="L286" s="18">
        <f t="shared" si="79"/>
        <v>0</v>
      </c>
      <c r="M286" s="18">
        <f t="shared" si="79"/>
        <v>0</v>
      </c>
      <c r="N286" s="18">
        <f t="shared" si="79"/>
        <v>0</v>
      </c>
      <c r="O286" s="18">
        <f t="shared" si="79"/>
        <v>0</v>
      </c>
      <c r="P286" s="18">
        <f t="shared" si="79"/>
        <v>0</v>
      </c>
      <c r="Q286" s="18">
        <f t="shared" si="79"/>
        <v>0</v>
      </c>
      <c r="R286" s="18">
        <f t="shared" si="79"/>
        <v>0</v>
      </c>
      <c r="S286" s="18">
        <f>SUMIFS(S279:S285,D279:D285,"&lt;&gt;Inspections",D279:D285,"&lt;&gt;Total Work Completed")</f>
        <v>0</v>
      </c>
    </row>
    <row r="287" spans="1:19" x14ac:dyDescent="0.25">
      <c r="A287" s="70">
        <v>36</v>
      </c>
      <c r="B287" s="66" t="s">
        <v>184</v>
      </c>
      <c r="C287" s="68">
        <v>36200</v>
      </c>
      <c r="D287" s="2" t="s">
        <v>103</v>
      </c>
      <c r="E287" s="41" t="s">
        <v>149</v>
      </c>
      <c r="F287" s="3" t="s">
        <v>149</v>
      </c>
      <c r="G287" s="3" t="s">
        <v>149</v>
      </c>
      <c r="H287" s="3" t="s">
        <v>149</v>
      </c>
      <c r="I287" s="3" t="s">
        <v>149</v>
      </c>
      <c r="J287" s="3" t="s">
        <v>149</v>
      </c>
      <c r="K287" s="3"/>
      <c r="L287" s="3"/>
      <c r="M287" s="3"/>
      <c r="N287" s="3"/>
      <c r="O287" s="3"/>
      <c r="P287" s="3"/>
      <c r="Q287" s="3"/>
      <c r="R287" s="3"/>
      <c r="S287" s="37">
        <f t="shared" ref="S287:S293" si="80">_xlfn.AGGREGATE(9,6,E287:R287)</f>
        <v>0</v>
      </c>
    </row>
    <row r="288" spans="1:19" x14ac:dyDescent="0.25">
      <c r="A288" s="71"/>
      <c r="B288" s="73"/>
      <c r="C288" s="75"/>
      <c r="D288" s="2" t="s">
        <v>126</v>
      </c>
      <c r="E288" s="41" t="s">
        <v>149</v>
      </c>
      <c r="F288" s="3" t="s">
        <v>149</v>
      </c>
      <c r="G288" s="3" t="s">
        <v>149</v>
      </c>
      <c r="H288" s="3" t="s">
        <v>149</v>
      </c>
      <c r="I288" s="3" t="s">
        <v>149</v>
      </c>
      <c r="J288" s="3" t="s">
        <v>149</v>
      </c>
      <c r="K288" s="3"/>
      <c r="L288" s="3"/>
      <c r="M288" s="3"/>
      <c r="N288" s="3"/>
      <c r="O288" s="3"/>
      <c r="P288" s="3"/>
      <c r="Q288" s="3"/>
      <c r="R288" s="3"/>
      <c r="S288" s="37">
        <f t="shared" si="80"/>
        <v>0</v>
      </c>
    </row>
    <row r="289" spans="1:19" x14ac:dyDescent="0.25">
      <c r="A289" s="71"/>
      <c r="B289" s="73"/>
      <c r="C289" s="75"/>
      <c r="D289" s="2" t="s">
        <v>105</v>
      </c>
      <c r="E289" s="41" t="s">
        <v>149</v>
      </c>
      <c r="F289" s="3" t="s">
        <v>149</v>
      </c>
      <c r="G289" s="3" t="s">
        <v>149</v>
      </c>
      <c r="H289" s="3" t="s">
        <v>149</v>
      </c>
      <c r="I289" s="3" t="s">
        <v>149</v>
      </c>
      <c r="J289" s="3" t="s">
        <v>149</v>
      </c>
      <c r="K289" s="3"/>
      <c r="L289" s="3"/>
      <c r="M289" s="3"/>
      <c r="N289" s="3"/>
      <c r="O289" s="3"/>
      <c r="P289" s="3"/>
      <c r="Q289" s="3"/>
      <c r="R289" s="3"/>
      <c r="S289" s="37">
        <f t="shared" si="80"/>
        <v>0</v>
      </c>
    </row>
    <row r="290" spans="1:19" x14ac:dyDescent="0.25">
      <c r="A290" s="71"/>
      <c r="B290" s="73"/>
      <c r="C290" s="75"/>
      <c r="D290" s="2" t="s">
        <v>106</v>
      </c>
      <c r="E290" s="41" t="s">
        <v>149</v>
      </c>
      <c r="F290" s="3" t="s">
        <v>149</v>
      </c>
      <c r="G290" s="3" t="s">
        <v>149</v>
      </c>
      <c r="H290" s="3" t="s">
        <v>149</v>
      </c>
      <c r="I290" s="3" t="s">
        <v>149</v>
      </c>
      <c r="J290" s="3" t="s">
        <v>149</v>
      </c>
      <c r="K290" s="3"/>
      <c r="L290" s="3"/>
      <c r="M290" s="3"/>
      <c r="N290" s="3"/>
      <c r="O290" s="3"/>
      <c r="P290" s="3"/>
      <c r="Q290" s="3"/>
      <c r="R290" s="3"/>
      <c r="S290" s="37">
        <f t="shared" si="80"/>
        <v>0</v>
      </c>
    </row>
    <row r="291" spans="1:19" x14ac:dyDescent="0.25">
      <c r="A291" s="71"/>
      <c r="B291" s="73"/>
      <c r="C291" s="75"/>
      <c r="D291" s="2" t="s">
        <v>107</v>
      </c>
      <c r="E291" s="41" t="s">
        <v>149</v>
      </c>
      <c r="F291" s="3" t="s">
        <v>149</v>
      </c>
      <c r="G291" s="3" t="s">
        <v>149</v>
      </c>
      <c r="H291" s="3" t="s">
        <v>149</v>
      </c>
      <c r="I291" s="3" t="s">
        <v>149</v>
      </c>
      <c r="J291" s="3" t="s">
        <v>149</v>
      </c>
      <c r="K291" s="3"/>
      <c r="L291" s="3"/>
      <c r="M291" s="3"/>
      <c r="N291" s="3"/>
      <c r="O291" s="3"/>
      <c r="P291" s="3"/>
      <c r="Q291" s="3"/>
      <c r="R291" s="3"/>
      <c r="S291" s="37">
        <f t="shared" si="80"/>
        <v>0</v>
      </c>
    </row>
    <row r="292" spans="1:19" x14ac:dyDescent="0.25">
      <c r="A292" s="71"/>
      <c r="B292" s="73"/>
      <c r="C292" s="75"/>
      <c r="D292" s="2" t="s">
        <v>108</v>
      </c>
      <c r="E292" s="41" t="s">
        <v>149</v>
      </c>
      <c r="F292" s="3" t="s">
        <v>149</v>
      </c>
      <c r="G292" s="3" t="s">
        <v>149</v>
      </c>
      <c r="H292" s="3" t="s">
        <v>149</v>
      </c>
      <c r="I292" s="3" t="s">
        <v>149</v>
      </c>
      <c r="J292" s="3" t="s">
        <v>149</v>
      </c>
      <c r="K292" s="3"/>
      <c r="L292" s="3"/>
      <c r="M292" s="3"/>
      <c r="N292" s="3"/>
      <c r="O292" s="3"/>
      <c r="P292" s="3"/>
      <c r="Q292" s="3"/>
      <c r="R292" s="3"/>
      <c r="S292" s="37">
        <f t="shared" si="80"/>
        <v>0</v>
      </c>
    </row>
    <row r="293" spans="1:19" x14ac:dyDescent="0.25">
      <c r="A293" s="71"/>
      <c r="B293" s="73"/>
      <c r="C293" s="75"/>
      <c r="D293" s="2" t="s">
        <v>109</v>
      </c>
      <c r="E293" s="41">
        <v>2</v>
      </c>
      <c r="F293" s="3" t="s">
        <v>149</v>
      </c>
      <c r="G293" s="3" t="s">
        <v>149</v>
      </c>
      <c r="H293" s="3" t="s">
        <v>149</v>
      </c>
      <c r="I293" s="3" t="s">
        <v>149</v>
      </c>
      <c r="J293" s="3" t="s">
        <v>149</v>
      </c>
      <c r="K293" s="3"/>
      <c r="L293" s="3"/>
      <c r="M293" s="3"/>
      <c r="N293" s="3"/>
      <c r="O293" s="3"/>
      <c r="P293" s="3"/>
      <c r="Q293" s="3"/>
      <c r="R293" s="3"/>
      <c r="S293" s="37">
        <f t="shared" si="80"/>
        <v>2</v>
      </c>
    </row>
    <row r="294" spans="1:19" x14ac:dyDescent="0.25">
      <c r="A294" s="72"/>
      <c r="B294" s="74"/>
      <c r="C294" s="76"/>
      <c r="D294" s="17" t="s">
        <v>110</v>
      </c>
      <c r="E294" s="42">
        <v>2</v>
      </c>
      <c r="F294" s="18">
        <f>SUM(F287:F293)</f>
        <v>0</v>
      </c>
      <c r="G294" s="18">
        <f>SUM(G287:G293)</f>
        <v>0</v>
      </c>
      <c r="H294" s="18">
        <f t="shared" ref="H294:R294" si="81">SUM(H287:H293)</f>
        <v>0</v>
      </c>
      <c r="I294" s="18">
        <f t="shared" si="81"/>
        <v>0</v>
      </c>
      <c r="J294" s="18">
        <f t="shared" si="81"/>
        <v>0</v>
      </c>
      <c r="K294" s="18">
        <f t="shared" si="81"/>
        <v>0</v>
      </c>
      <c r="L294" s="18">
        <f t="shared" si="81"/>
        <v>0</v>
      </c>
      <c r="M294" s="18">
        <f t="shared" si="81"/>
        <v>0</v>
      </c>
      <c r="N294" s="18">
        <f t="shared" si="81"/>
        <v>0</v>
      </c>
      <c r="O294" s="18">
        <f t="shared" si="81"/>
        <v>0</v>
      </c>
      <c r="P294" s="18">
        <f t="shared" si="81"/>
        <v>0</v>
      </c>
      <c r="Q294" s="18">
        <f t="shared" si="81"/>
        <v>0</v>
      </c>
      <c r="R294" s="18">
        <f t="shared" si="81"/>
        <v>0</v>
      </c>
      <c r="S294" s="18">
        <f>SUMIFS(S287:S293,D287:D293,"&lt;&gt;Inspections",D287:D293,"&lt;&gt;Total Work Completed")</f>
        <v>2</v>
      </c>
    </row>
    <row r="295" spans="1:19" x14ac:dyDescent="0.25">
      <c r="A295" s="70">
        <v>37</v>
      </c>
      <c r="B295" s="66" t="s">
        <v>185</v>
      </c>
      <c r="C295" s="68">
        <v>3100</v>
      </c>
      <c r="D295" s="2" t="s">
        <v>103</v>
      </c>
      <c r="E295" s="41" t="s">
        <v>149</v>
      </c>
      <c r="F295" s="3" t="s">
        <v>149</v>
      </c>
      <c r="G295" s="3" t="s">
        <v>149</v>
      </c>
      <c r="H295" s="3" t="s">
        <v>149</v>
      </c>
      <c r="I295" s="3" t="s">
        <v>149</v>
      </c>
      <c r="J295" s="3" t="s">
        <v>149</v>
      </c>
      <c r="K295" s="3"/>
      <c r="L295" s="3"/>
      <c r="M295" s="3"/>
      <c r="N295" s="3"/>
      <c r="O295" s="3"/>
      <c r="P295" s="3"/>
      <c r="Q295" s="3"/>
      <c r="R295" s="3"/>
      <c r="S295" s="37">
        <f t="shared" ref="S295:S301" si="82">_xlfn.AGGREGATE(9,6,E295:R295)</f>
        <v>0</v>
      </c>
    </row>
    <row r="296" spans="1:19" x14ac:dyDescent="0.25">
      <c r="A296" s="71"/>
      <c r="B296" s="73"/>
      <c r="C296" s="75"/>
      <c r="D296" s="2" t="s">
        <v>126</v>
      </c>
      <c r="E296" s="41" t="s">
        <v>149</v>
      </c>
      <c r="F296" s="3" t="s">
        <v>149</v>
      </c>
      <c r="G296" s="3" t="s">
        <v>149</v>
      </c>
      <c r="H296" s="3" t="s">
        <v>149</v>
      </c>
      <c r="I296" s="3" t="s">
        <v>149</v>
      </c>
      <c r="J296" s="3" t="s">
        <v>149</v>
      </c>
      <c r="K296" s="3"/>
      <c r="L296" s="3"/>
      <c r="M296" s="3"/>
      <c r="N296" s="3"/>
      <c r="O296" s="3"/>
      <c r="P296" s="3"/>
      <c r="Q296" s="3"/>
      <c r="R296" s="3"/>
      <c r="S296" s="37">
        <f t="shared" si="82"/>
        <v>0</v>
      </c>
    </row>
    <row r="297" spans="1:19" x14ac:dyDescent="0.25">
      <c r="A297" s="71"/>
      <c r="B297" s="73"/>
      <c r="C297" s="75"/>
      <c r="D297" s="2" t="s">
        <v>105</v>
      </c>
      <c r="E297" s="41" t="s">
        <v>149</v>
      </c>
      <c r="F297" s="3" t="s">
        <v>149</v>
      </c>
      <c r="G297" s="3" t="s">
        <v>149</v>
      </c>
      <c r="H297" s="3" t="s">
        <v>149</v>
      </c>
      <c r="I297" s="3" t="s">
        <v>149</v>
      </c>
      <c r="J297" s="3" t="s">
        <v>149</v>
      </c>
      <c r="K297" s="3"/>
      <c r="L297" s="3"/>
      <c r="M297" s="3"/>
      <c r="N297" s="3"/>
      <c r="O297" s="3"/>
      <c r="P297" s="3"/>
      <c r="Q297" s="3"/>
      <c r="R297" s="3"/>
      <c r="S297" s="37">
        <f t="shared" si="82"/>
        <v>0</v>
      </c>
    </row>
    <row r="298" spans="1:19" x14ac:dyDescent="0.25">
      <c r="A298" s="71"/>
      <c r="B298" s="73"/>
      <c r="C298" s="75"/>
      <c r="D298" s="2" t="s">
        <v>106</v>
      </c>
      <c r="E298" s="41" t="s">
        <v>149</v>
      </c>
      <c r="F298" s="3" t="s">
        <v>149</v>
      </c>
      <c r="G298" s="3" t="s">
        <v>149</v>
      </c>
      <c r="H298" s="3" t="s">
        <v>149</v>
      </c>
      <c r="I298" s="3" t="s">
        <v>149</v>
      </c>
      <c r="J298" s="3" t="s">
        <v>149</v>
      </c>
      <c r="K298" s="3"/>
      <c r="L298" s="3"/>
      <c r="M298" s="3"/>
      <c r="N298" s="3"/>
      <c r="O298" s="3"/>
      <c r="P298" s="3"/>
      <c r="Q298" s="3"/>
      <c r="R298" s="3"/>
      <c r="S298" s="37">
        <f t="shared" si="82"/>
        <v>0</v>
      </c>
    </row>
    <row r="299" spans="1:19" x14ac:dyDescent="0.25">
      <c r="A299" s="71"/>
      <c r="B299" s="73"/>
      <c r="C299" s="75"/>
      <c r="D299" s="2" t="s">
        <v>107</v>
      </c>
      <c r="E299" s="41" t="s">
        <v>149</v>
      </c>
      <c r="F299" s="3" t="s">
        <v>149</v>
      </c>
      <c r="G299" s="3" t="s">
        <v>149</v>
      </c>
      <c r="H299" s="3" t="s">
        <v>149</v>
      </c>
      <c r="I299" s="3" t="s">
        <v>149</v>
      </c>
      <c r="J299" s="3" t="s">
        <v>149</v>
      </c>
      <c r="K299" s="3"/>
      <c r="L299" s="3"/>
      <c r="M299" s="3"/>
      <c r="N299" s="3"/>
      <c r="O299" s="3"/>
      <c r="P299" s="3"/>
      <c r="Q299" s="3"/>
      <c r="R299" s="3"/>
      <c r="S299" s="37">
        <f t="shared" si="82"/>
        <v>0</v>
      </c>
    </row>
    <row r="300" spans="1:19" x14ac:dyDescent="0.25">
      <c r="A300" s="71"/>
      <c r="B300" s="73"/>
      <c r="C300" s="75"/>
      <c r="D300" s="2" t="s">
        <v>108</v>
      </c>
      <c r="E300" s="41" t="s">
        <v>149</v>
      </c>
      <c r="F300" s="3" t="s">
        <v>149</v>
      </c>
      <c r="G300" s="3" t="s">
        <v>149</v>
      </c>
      <c r="H300" s="3" t="s">
        <v>149</v>
      </c>
      <c r="I300" s="3" t="s">
        <v>149</v>
      </c>
      <c r="J300" s="3" t="s">
        <v>149</v>
      </c>
      <c r="K300" s="3"/>
      <c r="L300" s="3"/>
      <c r="M300" s="3"/>
      <c r="N300" s="3"/>
      <c r="O300" s="3"/>
      <c r="P300" s="3"/>
      <c r="Q300" s="3"/>
      <c r="R300" s="3"/>
      <c r="S300" s="37">
        <f t="shared" si="82"/>
        <v>0</v>
      </c>
    </row>
    <row r="301" spans="1:19" x14ac:dyDescent="0.25">
      <c r="A301" s="71"/>
      <c r="B301" s="73"/>
      <c r="C301" s="75"/>
      <c r="D301" s="2" t="s">
        <v>109</v>
      </c>
      <c r="E301" s="41" t="s">
        <v>149</v>
      </c>
      <c r="F301" s="3" t="s">
        <v>149</v>
      </c>
      <c r="G301" s="3" t="s">
        <v>149</v>
      </c>
      <c r="H301" s="3" t="s">
        <v>149</v>
      </c>
      <c r="I301" s="3" t="s">
        <v>149</v>
      </c>
      <c r="J301" s="3" t="s">
        <v>149</v>
      </c>
      <c r="K301" s="3"/>
      <c r="L301" s="3"/>
      <c r="M301" s="3"/>
      <c r="N301" s="3"/>
      <c r="O301" s="3"/>
      <c r="P301" s="3"/>
      <c r="Q301" s="3"/>
      <c r="R301" s="3"/>
      <c r="S301" s="37">
        <f t="shared" si="82"/>
        <v>0</v>
      </c>
    </row>
    <row r="302" spans="1:19" x14ac:dyDescent="0.25">
      <c r="A302" s="72"/>
      <c r="B302" s="74"/>
      <c r="C302" s="76"/>
      <c r="D302" s="17" t="s">
        <v>110</v>
      </c>
      <c r="E302" s="42">
        <v>0</v>
      </c>
      <c r="F302" s="18">
        <f>SUM(F295:F301)</f>
        <v>0</v>
      </c>
      <c r="G302" s="18">
        <f>SUM(G295:G301)</f>
        <v>0</v>
      </c>
      <c r="H302" s="18">
        <f t="shared" ref="H302:R302" si="83">SUM(H295:H301)</f>
        <v>0</v>
      </c>
      <c r="I302" s="18">
        <f t="shared" si="83"/>
        <v>0</v>
      </c>
      <c r="J302" s="18">
        <f t="shared" si="83"/>
        <v>0</v>
      </c>
      <c r="K302" s="18">
        <f t="shared" si="83"/>
        <v>0</v>
      </c>
      <c r="L302" s="18">
        <f t="shared" si="83"/>
        <v>0</v>
      </c>
      <c r="M302" s="18">
        <f t="shared" si="83"/>
        <v>0</v>
      </c>
      <c r="N302" s="18">
        <f t="shared" si="83"/>
        <v>0</v>
      </c>
      <c r="O302" s="18">
        <f t="shared" si="83"/>
        <v>0</v>
      </c>
      <c r="P302" s="18">
        <f t="shared" si="83"/>
        <v>0</v>
      </c>
      <c r="Q302" s="18">
        <f t="shared" si="83"/>
        <v>0</v>
      </c>
      <c r="R302" s="18">
        <f t="shared" si="83"/>
        <v>0</v>
      </c>
      <c r="S302" s="18">
        <f>SUMIFS(S295:S301,D295:D301,"&lt;&gt;Inspections",D295:D301,"&lt;&gt;Total Work Completed")</f>
        <v>0</v>
      </c>
    </row>
    <row r="303" spans="1:19" x14ac:dyDescent="0.25">
      <c r="A303" s="70">
        <v>38</v>
      </c>
      <c r="B303" s="66" t="s">
        <v>186</v>
      </c>
      <c r="C303" s="68">
        <v>1600</v>
      </c>
      <c r="D303" s="2" t="s">
        <v>103</v>
      </c>
      <c r="E303" s="41" t="s">
        <v>149</v>
      </c>
      <c r="F303" s="3" t="s">
        <v>149</v>
      </c>
      <c r="G303" s="3" t="s">
        <v>149</v>
      </c>
      <c r="H303" s="3" t="s">
        <v>149</v>
      </c>
      <c r="I303" s="3" t="s">
        <v>149</v>
      </c>
      <c r="J303" s="3" t="s">
        <v>149</v>
      </c>
      <c r="K303" s="3"/>
      <c r="L303" s="3"/>
      <c r="M303" s="3"/>
      <c r="N303" s="3"/>
      <c r="O303" s="3"/>
      <c r="P303" s="3"/>
      <c r="Q303" s="3"/>
      <c r="R303" s="3"/>
      <c r="S303" s="37">
        <f t="shared" ref="S303:S309" si="84">_xlfn.AGGREGATE(9,6,E303:R303)</f>
        <v>0</v>
      </c>
    </row>
    <row r="304" spans="1:19" x14ac:dyDescent="0.25">
      <c r="A304" s="71"/>
      <c r="B304" s="73"/>
      <c r="C304" s="75"/>
      <c r="D304" s="2" t="s">
        <v>126</v>
      </c>
      <c r="E304" s="41">
        <v>80</v>
      </c>
      <c r="F304" s="3">
        <v>4</v>
      </c>
      <c r="G304" s="3" t="s">
        <v>149</v>
      </c>
      <c r="H304" s="3" t="s">
        <v>149</v>
      </c>
      <c r="I304" s="3" t="s">
        <v>149</v>
      </c>
      <c r="J304" s="3" t="s">
        <v>149</v>
      </c>
      <c r="K304" s="3"/>
      <c r="L304" s="3"/>
      <c r="M304" s="3"/>
      <c r="N304" s="3"/>
      <c r="O304" s="3"/>
      <c r="P304" s="3"/>
      <c r="Q304" s="3"/>
      <c r="R304" s="3"/>
      <c r="S304" s="37">
        <f t="shared" si="84"/>
        <v>84</v>
      </c>
    </row>
    <row r="305" spans="1:19" x14ac:dyDescent="0.25">
      <c r="A305" s="71"/>
      <c r="B305" s="73"/>
      <c r="C305" s="75"/>
      <c r="D305" s="2" t="s">
        <v>105</v>
      </c>
      <c r="E305" s="41">
        <v>1</v>
      </c>
      <c r="F305" s="3">
        <v>1</v>
      </c>
      <c r="G305" s="3" t="s">
        <v>149</v>
      </c>
      <c r="H305" s="3" t="s">
        <v>149</v>
      </c>
      <c r="I305" s="3" t="s">
        <v>149</v>
      </c>
      <c r="J305" s="3" t="s">
        <v>149</v>
      </c>
      <c r="K305" s="3"/>
      <c r="L305" s="3"/>
      <c r="M305" s="3"/>
      <c r="N305" s="3"/>
      <c r="O305" s="3"/>
      <c r="P305" s="3"/>
      <c r="Q305" s="3"/>
      <c r="R305" s="3"/>
      <c r="S305" s="37">
        <f t="shared" si="84"/>
        <v>2</v>
      </c>
    </row>
    <row r="306" spans="1:19" x14ac:dyDescent="0.25">
      <c r="A306" s="71"/>
      <c r="B306" s="73"/>
      <c r="C306" s="75"/>
      <c r="D306" s="2" t="s">
        <v>106</v>
      </c>
      <c r="E306" s="41" t="s">
        <v>149</v>
      </c>
      <c r="F306" s="3" t="s">
        <v>149</v>
      </c>
      <c r="G306" s="3" t="s">
        <v>149</v>
      </c>
      <c r="H306" s="3" t="s">
        <v>149</v>
      </c>
      <c r="I306" s="3" t="s">
        <v>149</v>
      </c>
      <c r="J306" s="3" t="s">
        <v>149</v>
      </c>
      <c r="K306" s="3"/>
      <c r="L306" s="3"/>
      <c r="M306" s="3"/>
      <c r="N306" s="3"/>
      <c r="O306" s="3"/>
      <c r="P306" s="3"/>
      <c r="Q306" s="3"/>
      <c r="R306" s="3"/>
      <c r="S306" s="37">
        <f t="shared" si="84"/>
        <v>0</v>
      </c>
    </row>
    <row r="307" spans="1:19" x14ac:dyDescent="0.25">
      <c r="A307" s="71"/>
      <c r="B307" s="73"/>
      <c r="C307" s="75"/>
      <c r="D307" s="2" t="s">
        <v>107</v>
      </c>
      <c r="E307" s="41">
        <v>1</v>
      </c>
      <c r="F307" s="3">
        <v>1</v>
      </c>
      <c r="G307" s="3" t="s">
        <v>149</v>
      </c>
      <c r="H307" s="3" t="s">
        <v>149</v>
      </c>
      <c r="I307" s="3" t="s">
        <v>149</v>
      </c>
      <c r="J307" s="3" t="s">
        <v>149</v>
      </c>
      <c r="K307" s="3"/>
      <c r="L307" s="3"/>
      <c r="M307" s="3"/>
      <c r="N307" s="3"/>
      <c r="O307" s="3"/>
      <c r="P307" s="3"/>
      <c r="Q307" s="3"/>
      <c r="R307" s="3"/>
      <c r="S307" s="37">
        <f t="shared" si="84"/>
        <v>2</v>
      </c>
    </row>
    <row r="308" spans="1:19" x14ac:dyDescent="0.25">
      <c r="A308" s="71"/>
      <c r="B308" s="73"/>
      <c r="C308" s="75"/>
      <c r="D308" s="2" t="s">
        <v>108</v>
      </c>
      <c r="E308" s="41" t="s">
        <v>149</v>
      </c>
      <c r="F308" s="3" t="s">
        <v>149</v>
      </c>
      <c r="G308" s="3" t="s">
        <v>149</v>
      </c>
      <c r="H308" s="3" t="s">
        <v>149</v>
      </c>
      <c r="I308" s="3" t="s">
        <v>149</v>
      </c>
      <c r="J308" s="3" t="s">
        <v>149</v>
      </c>
      <c r="K308" s="3"/>
      <c r="L308" s="3"/>
      <c r="M308" s="3"/>
      <c r="N308" s="3"/>
      <c r="O308" s="3"/>
      <c r="P308" s="3"/>
      <c r="Q308" s="3"/>
      <c r="R308" s="3"/>
      <c r="S308" s="37">
        <f t="shared" si="84"/>
        <v>0</v>
      </c>
    </row>
    <row r="309" spans="1:19" x14ac:dyDescent="0.25">
      <c r="A309" s="71"/>
      <c r="B309" s="73"/>
      <c r="C309" s="75"/>
      <c r="D309" s="2" t="s">
        <v>109</v>
      </c>
      <c r="E309" s="41">
        <v>2</v>
      </c>
      <c r="F309" s="3" t="s">
        <v>149</v>
      </c>
      <c r="G309" s="3" t="s">
        <v>149</v>
      </c>
      <c r="H309" s="3" t="s">
        <v>149</v>
      </c>
      <c r="I309" s="3" t="s">
        <v>149</v>
      </c>
      <c r="J309" s="3" t="s">
        <v>149</v>
      </c>
      <c r="K309" s="3"/>
      <c r="L309" s="3"/>
      <c r="M309" s="3"/>
      <c r="N309" s="3"/>
      <c r="O309" s="3"/>
      <c r="P309" s="3"/>
      <c r="Q309" s="3"/>
      <c r="R309" s="3"/>
      <c r="S309" s="37">
        <f t="shared" si="84"/>
        <v>2</v>
      </c>
    </row>
    <row r="310" spans="1:19" x14ac:dyDescent="0.25">
      <c r="A310" s="72"/>
      <c r="B310" s="74"/>
      <c r="C310" s="76"/>
      <c r="D310" s="17" t="s">
        <v>110</v>
      </c>
      <c r="E310" s="42">
        <v>84</v>
      </c>
      <c r="F310" s="18">
        <f>SUM(F303:F309)</f>
        <v>6</v>
      </c>
      <c r="G310" s="18">
        <f>SUM(G303:G309)</f>
        <v>0</v>
      </c>
      <c r="H310" s="18">
        <f t="shared" ref="H310:R310" si="85">SUM(H303:H309)</f>
        <v>0</v>
      </c>
      <c r="I310" s="18">
        <f t="shared" si="85"/>
        <v>0</v>
      </c>
      <c r="J310" s="18">
        <f t="shared" si="85"/>
        <v>0</v>
      </c>
      <c r="K310" s="18">
        <f t="shared" si="85"/>
        <v>0</v>
      </c>
      <c r="L310" s="18">
        <f t="shared" si="85"/>
        <v>0</v>
      </c>
      <c r="M310" s="18">
        <f t="shared" si="85"/>
        <v>0</v>
      </c>
      <c r="N310" s="18">
        <f t="shared" si="85"/>
        <v>0</v>
      </c>
      <c r="O310" s="18">
        <f t="shared" si="85"/>
        <v>0</v>
      </c>
      <c r="P310" s="18">
        <f t="shared" si="85"/>
        <v>0</v>
      </c>
      <c r="Q310" s="18">
        <f t="shared" si="85"/>
        <v>0</v>
      </c>
      <c r="R310" s="18">
        <f t="shared" si="85"/>
        <v>0</v>
      </c>
      <c r="S310" s="18">
        <f>SUMIFS(S303:S309,D303:D309,"&lt;&gt;Inspections",D303:D309,"&lt;&gt;Total Work Completed")</f>
        <v>90</v>
      </c>
    </row>
    <row r="311" spans="1:19" x14ac:dyDescent="0.25">
      <c r="A311" s="70">
        <v>39</v>
      </c>
      <c r="B311" s="66" t="s">
        <v>187</v>
      </c>
      <c r="C311" s="68">
        <v>6500</v>
      </c>
      <c r="D311" s="2" t="s">
        <v>103</v>
      </c>
      <c r="E311" s="41" t="s">
        <v>149</v>
      </c>
      <c r="F311" s="3" t="s">
        <v>149</v>
      </c>
      <c r="G311" s="3" t="s">
        <v>149</v>
      </c>
      <c r="H311" s="3" t="s">
        <v>149</v>
      </c>
      <c r="I311" s="3" t="s">
        <v>149</v>
      </c>
      <c r="J311" s="3" t="s">
        <v>149</v>
      </c>
      <c r="K311" s="3"/>
      <c r="L311" s="3"/>
      <c r="M311" s="3"/>
      <c r="N311" s="3"/>
      <c r="O311" s="3"/>
      <c r="P311" s="3"/>
      <c r="Q311" s="3"/>
      <c r="R311" s="3"/>
      <c r="S311" s="37">
        <f t="shared" ref="S311:S317" si="86">_xlfn.AGGREGATE(9,6,E311:R311)</f>
        <v>0</v>
      </c>
    </row>
    <row r="312" spans="1:19" x14ac:dyDescent="0.25">
      <c r="A312" s="71"/>
      <c r="B312" s="73"/>
      <c r="C312" s="75"/>
      <c r="D312" s="2" t="s">
        <v>126</v>
      </c>
      <c r="E312" s="41" t="s">
        <v>149</v>
      </c>
      <c r="F312" s="3" t="s">
        <v>149</v>
      </c>
      <c r="G312" s="3" t="s">
        <v>149</v>
      </c>
      <c r="H312" s="3" t="s">
        <v>149</v>
      </c>
      <c r="I312" s="3" t="s">
        <v>149</v>
      </c>
      <c r="J312" s="3" t="s">
        <v>149</v>
      </c>
      <c r="K312" s="3"/>
      <c r="L312" s="3"/>
      <c r="M312" s="3"/>
      <c r="N312" s="3"/>
      <c r="O312" s="3"/>
      <c r="P312" s="3"/>
      <c r="Q312" s="3"/>
      <c r="R312" s="3"/>
      <c r="S312" s="37">
        <f t="shared" si="86"/>
        <v>0</v>
      </c>
    </row>
    <row r="313" spans="1:19" x14ac:dyDescent="0.25">
      <c r="A313" s="71"/>
      <c r="B313" s="73"/>
      <c r="C313" s="75"/>
      <c r="D313" s="2" t="s">
        <v>105</v>
      </c>
      <c r="E313" s="41" t="s">
        <v>149</v>
      </c>
      <c r="F313" s="3" t="s">
        <v>149</v>
      </c>
      <c r="G313" s="3" t="s">
        <v>149</v>
      </c>
      <c r="H313" s="3" t="s">
        <v>149</v>
      </c>
      <c r="I313" s="3" t="s">
        <v>149</v>
      </c>
      <c r="J313" s="3" t="s">
        <v>149</v>
      </c>
      <c r="K313" s="3"/>
      <c r="L313" s="3"/>
      <c r="M313" s="3"/>
      <c r="N313" s="3"/>
      <c r="O313" s="3"/>
      <c r="P313" s="3"/>
      <c r="Q313" s="3"/>
      <c r="R313" s="3"/>
      <c r="S313" s="37">
        <f t="shared" si="86"/>
        <v>0</v>
      </c>
    </row>
    <row r="314" spans="1:19" x14ac:dyDescent="0.25">
      <c r="A314" s="71"/>
      <c r="B314" s="73"/>
      <c r="C314" s="75"/>
      <c r="D314" s="2" t="s">
        <v>106</v>
      </c>
      <c r="E314" s="41" t="s">
        <v>149</v>
      </c>
      <c r="F314" s="3" t="s">
        <v>149</v>
      </c>
      <c r="G314" s="3" t="s">
        <v>149</v>
      </c>
      <c r="H314" s="3" t="s">
        <v>149</v>
      </c>
      <c r="I314" s="3" t="s">
        <v>149</v>
      </c>
      <c r="J314" s="3" t="s">
        <v>149</v>
      </c>
      <c r="K314" s="3"/>
      <c r="L314" s="3"/>
      <c r="M314" s="3"/>
      <c r="N314" s="3"/>
      <c r="O314" s="3"/>
      <c r="P314" s="3"/>
      <c r="Q314" s="3"/>
      <c r="R314" s="3"/>
      <c r="S314" s="37">
        <f t="shared" si="86"/>
        <v>0</v>
      </c>
    </row>
    <row r="315" spans="1:19" x14ac:dyDescent="0.25">
      <c r="A315" s="71"/>
      <c r="B315" s="73"/>
      <c r="C315" s="75"/>
      <c r="D315" s="2" t="s">
        <v>107</v>
      </c>
      <c r="E315" s="41" t="s">
        <v>149</v>
      </c>
      <c r="F315" s="3" t="s">
        <v>149</v>
      </c>
      <c r="G315" s="3" t="s">
        <v>149</v>
      </c>
      <c r="H315" s="3" t="s">
        <v>149</v>
      </c>
      <c r="I315" s="3" t="s">
        <v>149</v>
      </c>
      <c r="J315" s="3" t="s">
        <v>149</v>
      </c>
      <c r="K315" s="3"/>
      <c r="L315" s="3"/>
      <c r="M315" s="3"/>
      <c r="N315" s="3"/>
      <c r="O315" s="3"/>
      <c r="P315" s="3"/>
      <c r="Q315" s="3"/>
      <c r="R315" s="3"/>
      <c r="S315" s="37">
        <f t="shared" si="86"/>
        <v>0</v>
      </c>
    </row>
    <row r="316" spans="1:19" x14ac:dyDescent="0.25">
      <c r="A316" s="71"/>
      <c r="B316" s="73"/>
      <c r="C316" s="75"/>
      <c r="D316" s="2" t="s">
        <v>108</v>
      </c>
      <c r="E316" s="41" t="s">
        <v>149</v>
      </c>
      <c r="F316" s="3" t="s">
        <v>149</v>
      </c>
      <c r="G316" s="3" t="s">
        <v>149</v>
      </c>
      <c r="H316" s="3" t="s">
        <v>149</v>
      </c>
      <c r="I316" s="3" t="s">
        <v>149</v>
      </c>
      <c r="J316" s="3" t="s">
        <v>149</v>
      </c>
      <c r="K316" s="3"/>
      <c r="L316" s="3"/>
      <c r="M316" s="3"/>
      <c r="N316" s="3"/>
      <c r="O316" s="3"/>
      <c r="P316" s="3"/>
      <c r="Q316" s="3"/>
      <c r="R316" s="3"/>
      <c r="S316" s="37">
        <f t="shared" si="86"/>
        <v>0</v>
      </c>
    </row>
    <row r="317" spans="1:19" x14ac:dyDescent="0.25">
      <c r="A317" s="71"/>
      <c r="B317" s="73"/>
      <c r="C317" s="75"/>
      <c r="D317" s="2" t="s">
        <v>109</v>
      </c>
      <c r="E317" s="41">
        <v>5</v>
      </c>
      <c r="F317" s="3" t="s">
        <v>149</v>
      </c>
      <c r="G317" s="3" t="s">
        <v>149</v>
      </c>
      <c r="H317" s="3" t="s">
        <v>149</v>
      </c>
      <c r="I317" s="3">
        <v>1</v>
      </c>
      <c r="J317" s="3">
        <v>1</v>
      </c>
      <c r="K317" s="3"/>
      <c r="L317" s="3"/>
      <c r="M317" s="3"/>
      <c r="N317" s="3"/>
      <c r="O317" s="3"/>
      <c r="P317" s="3"/>
      <c r="Q317" s="3"/>
      <c r="R317" s="3"/>
      <c r="S317" s="37">
        <f t="shared" si="86"/>
        <v>7</v>
      </c>
    </row>
    <row r="318" spans="1:19" x14ac:dyDescent="0.25">
      <c r="A318" s="72"/>
      <c r="B318" s="74"/>
      <c r="C318" s="76"/>
      <c r="D318" s="17" t="s">
        <v>110</v>
      </c>
      <c r="E318" s="42">
        <v>5</v>
      </c>
      <c r="F318" s="18">
        <f>SUM(F311:F317)</f>
        <v>0</v>
      </c>
      <c r="G318" s="18">
        <f>SUM(G311:G317)</f>
        <v>0</v>
      </c>
      <c r="H318" s="18">
        <f t="shared" ref="H318:R318" si="87">SUM(H311:H317)</f>
        <v>0</v>
      </c>
      <c r="I318" s="18">
        <f t="shared" si="87"/>
        <v>1</v>
      </c>
      <c r="J318" s="18">
        <f t="shared" si="87"/>
        <v>1</v>
      </c>
      <c r="K318" s="18">
        <f t="shared" si="87"/>
        <v>0</v>
      </c>
      <c r="L318" s="18">
        <f t="shared" si="87"/>
        <v>0</v>
      </c>
      <c r="M318" s="18">
        <f t="shared" si="87"/>
        <v>0</v>
      </c>
      <c r="N318" s="18">
        <f t="shared" si="87"/>
        <v>0</v>
      </c>
      <c r="O318" s="18">
        <f t="shared" si="87"/>
        <v>0</v>
      </c>
      <c r="P318" s="18">
        <f t="shared" si="87"/>
        <v>0</v>
      </c>
      <c r="Q318" s="18">
        <f t="shared" si="87"/>
        <v>0</v>
      </c>
      <c r="R318" s="18">
        <f t="shared" si="87"/>
        <v>0</v>
      </c>
      <c r="S318" s="18">
        <f>SUMIFS(S311:S317,D311:D317,"&lt;&gt;Inspections",D311:D317,"&lt;&gt;Total Work Completed")</f>
        <v>7</v>
      </c>
    </row>
    <row r="319" spans="1:19" x14ac:dyDescent="0.25">
      <c r="A319" s="70">
        <v>40</v>
      </c>
      <c r="B319" s="66" t="s">
        <v>188</v>
      </c>
      <c r="C319" s="68">
        <v>3000</v>
      </c>
      <c r="D319" s="2" t="s">
        <v>103</v>
      </c>
      <c r="E319" s="41" t="s">
        <v>149</v>
      </c>
      <c r="F319" s="3" t="s">
        <v>149</v>
      </c>
      <c r="G319" s="3" t="s">
        <v>149</v>
      </c>
      <c r="H319" s="3" t="s">
        <v>149</v>
      </c>
      <c r="I319" s="3" t="s">
        <v>149</v>
      </c>
      <c r="J319" s="3" t="s">
        <v>149</v>
      </c>
      <c r="K319" s="3"/>
      <c r="L319" s="3"/>
      <c r="M319" s="3"/>
      <c r="N319" s="3"/>
      <c r="O319" s="3"/>
      <c r="P319" s="3"/>
      <c r="Q319" s="3"/>
      <c r="R319" s="3"/>
      <c r="S319" s="37">
        <f t="shared" ref="S319:S325" si="88">_xlfn.AGGREGATE(9,6,E319:R319)</f>
        <v>0</v>
      </c>
    </row>
    <row r="320" spans="1:19" x14ac:dyDescent="0.25">
      <c r="A320" s="71"/>
      <c r="B320" s="73"/>
      <c r="C320" s="75"/>
      <c r="D320" s="2" t="s">
        <v>126</v>
      </c>
      <c r="E320" s="41" t="s">
        <v>149</v>
      </c>
      <c r="F320" s="3" t="s">
        <v>149</v>
      </c>
      <c r="G320" s="3" t="s">
        <v>149</v>
      </c>
      <c r="H320" s="3" t="s">
        <v>149</v>
      </c>
      <c r="I320" s="3" t="s">
        <v>149</v>
      </c>
      <c r="J320" s="3" t="s">
        <v>149</v>
      </c>
      <c r="K320" s="3"/>
      <c r="L320" s="3"/>
      <c r="M320" s="3"/>
      <c r="N320" s="3"/>
      <c r="O320" s="3"/>
      <c r="P320" s="3"/>
      <c r="Q320" s="3"/>
      <c r="R320" s="3"/>
      <c r="S320" s="37">
        <f t="shared" si="88"/>
        <v>0</v>
      </c>
    </row>
    <row r="321" spans="1:19" x14ac:dyDescent="0.25">
      <c r="A321" s="71"/>
      <c r="B321" s="73"/>
      <c r="C321" s="75"/>
      <c r="D321" s="2" t="s">
        <v>105</v>
      </c>
      <c r="E321" s="41" t="s">
        <v>149</v>
      </c>
      <c r="F321" s="3">
        <v>1</v>
      </c>
      <c r="G321" s="3" t="s">
        <v>149</v>
      </c>
      <c r="H321" s="3" t="s">
        <v>149</v>
      </c>
      <c r="I321" s="3" t="s">
        <v>149</v>
      </c>
      <c r="J321" s="3" t="s">
        <v>149</v>
      </c>
      <c r="K321" s="3"/>
      <c r="L321" s="3"/>
      <c r="M321" s="3"/>
      <c r="N321" s="3"/>
      <c r="O321" s="3"/>
      <c r="P321" s="3"/>
      <c r="Q321" s="3"/>
      <c r="R321" s="3"/>
      <c r="S321" s="37">
        <f t="shared" si="88"/>
        <v>1</v>
      </c>
    </row>
    <row r="322" spans="1:19" x14ac:dyDescent="0.25">
      <c r="A322" s="71"/>
      <c r="B322" s="73"/>
      <c r="C322" s="75"/>
      <c r="D322" s="2" t="s">
        <v>106</v>
      </c>
      <c r="E322" s="41" t="s">
        <v>149</v>
      </c>
      <c r="F322" s="3" t="s">
        <v>149</v>
      </c>
      <c r="G322" s="3" t="s">
        <v>149</v>
      </c>
      <c r="H322" s="3" t="s">
        <v>149</v>
      </c>
      <c r="I322" s="3" t="s">
        <v>149</v>
      </c>
      <c r="J322" s="3" t="s">
        <v>149</v>
      </c>
      <c r="K322" s="3"/>
      <c r="L322" s="3"/>
      <c r="M322" s="3"/>
      <c r="N322" s="3"/>
      <c r="O322" s="3"/>
      <c r="P322" s="3"/>
      <c r="Q322" s="3"/>
      <c r="R322" s="3"/>
      <c r="S322" s="37">
        <f t="shared" si="88"/>
        <v>0</v>
      </c>
    </row>
    <row r="323" spans="1:19" x14ac:dyDescent="0.25">
      <c r="A323" s="71"/>
      <c r="B323" s="73"/>
      <c r="C323" s="75"/>
      <c r="D323" s="2" t="s">
        <v>107</v>
      </c>
      <c r="E323" s="41" t="s">
        <v>149</v>
      </c>
      <c r="F323" s="3">
        <v>1</v>
      </c>
      <c r="G323" s="3" t="s">
        <v>149</v>
      </c>
      <c r="H323" s="3" t="s">
        <v>149</v>
      </c>
      <c r="I323" s="3" t="s">
        <v>149</v>
      </c>
      <c r="J323" s="3" t="s">
        <v>149</v>
      </c>
      <c r="K323" s="3"/>
      <c r="L323" s="3"/>
      <c r="M323" s="3"/>
      <c r="N323" s="3"/>
      <c r="O323" s="3"/>
      <c r="P323" s="3"/>
      <c r="Q323" s="3"/>
      <c r="R323" s="3"/>
      <c r="S323" s="37">
        <f t="shared" si="88"/>
        <v>1</v>
      </c>
    </row>
    <row r="324" spans="1:19" x14ac:dyDescent="0.25">
      <c r="A324" s="71"/>
      <c r="B324" s="73"/>
      <c r="C324" s="75"/>
      <c r="D324" s="2" t="s">
        <v>108</v>
      </c>
      <c r="E324" s="41" t="s">
        <v>149</v>
      </c>
      <c r="F324" s="3" t="s">
        <v>149</v>
      </c>
      <c r="G324" s="3" t="s">
        <v>149</v>
      </c>
      <c r="H324" s="3" t="s">
        <v>149</v>
      </c>
      <c r="I324" s="3" t="s">
        <v>149</v>
      </c>
      <c r="J324" s="3" t="s">
        <v>149</v>
      </c>
      <c r="K324" s="3"/>
      <c r="L324" s="3"/>
      <c r="M324" s="3"/>
      <c r="N324" s="3"/>
      <c r="O324" s="3"/>
      <c r="P324" s="3"/>
      <c r="Q324" s="3"/>
      <c r="R324" s="3"/>
      <c r="S324" s="37">
        <f t="shared" si="88"/>
        <v>0</v>
      </c>
    </row>
    <row r="325" spans="1:19" x14ac:dyDescent="0.25">
      <c r="A325" s="71"/>
      <c r="B325" s="73"/>
      <c r="C325" s="75"/>
      <c r="D325" s="2" t="s">
        <v>109</v>
      </c>
      <c r="E325" s="41"/>
      <c r="F325" s="3" t="s">
        <v>149</v>
      </c>
      <c r="G325" s="3" t="s">
        <v>149</v>
      </c>
      <c r="H325" s="3" t="s">
        <v>149</v>
      </c>
      <c r="I325" s="3" t="s">
        <v>149</v>
      </c>
      <c r="J325" s="3" t="s">
        <v>149</v>
      </c>
      <c r="K325" s="3"/>
      <c r="L325" s="3"/>
      <c r="M325" s="3"/>
      <c r="N325" s="3"/>
      <c r="O325" s="3"/>
      <c r="P325" s="3"/>
      <c r="Q325" s="3"/>
      <c r="R325" s="3"/>
      <c r="S325" s="37">
        <f t="shared" si="88"/>
        <v>0</v>
      </c>
    </row>
    <row r="326" spans="1:19" x14ac:dyDescent="0.25">
      <c r="A326" s="72"/>
      <c r="B326" s="74"/>
      <c r="C326" s="76"/>
      <c r="D326" s="17" t="s">
        <v>110</v>
      </c>
      <c r="E326" s="42"/>
      <c r="F326" s="18">
        <f>SUM(F319:F325)</f>
        <v>2</v>
      </c>
      <c r="G326" s="18">
        <f>SUM(G319:G325)</f>
        <v>0</v>
      </c>
      <c r="H326" s="18">
        <f t="shared" ref="H326:R326" si="89">SUM(H319:H325)</f>
        <v>0</v>
      </c>
      <c r="I326" s="18">
        <f t="shared" si="89"/>
        <v>0</v>
      </c>
      <c r="J326" s="18">
        <f t="shared" si="89"/>
        <v>0</v>
      </c>
      <c r="K326" s="18">
        <f t="shared" si="89"/>
        <v>0</v>
      </c>
      <c r="L326" s="18">
        <f t="shared" si="89"/>
        <v>0</v>
      </c>
      <c r="M326" s="18">
        <f t="shared" si="89"/>
        <v>0</v>
      </c>
      <c r="N326" s="18">
        <f t="shared" si="89"/>
        <v>0</v>
      </c>
      <c r="O326" s="18">
        <f t="shared" si="89"/>
        <v>0</v>
      </c>
      <c r="P326" s="18">
        <f t="shared" si="89"/>
        <v>0</v>
      </c>
      <c r="Q326" s="18">
        <f t="shared" si="89"/>
        <v>0</v>
      </c>
      <c r="R326" s="18">
        <f t="shared" si="89"/>
        <v>0</v>
      </c>
      <c r="S326" s="18">
        <f>SUM(S319:S325)</f>
        <v>2</v>
      </c>
    </row>
    <row r="327" spans="1:19" x14ac:dyDescent="0.25">
      <c r="A327" s="70">
        <v>41</v>
      </c>
      <c r="B327" s="66" t="s">
        <v>189</v>
      </c>
      <c r="C327" s="68">
        <v>2200</v>
      </c>
      <c r="D327" s="2" t="s">
        <v>103</v>
      </c>
      <c r="E327" s="41" t="s">
        <v>149</v>
      </c>
      <c r="F327" s="3" t="s">
        <v>149</v>
      </c>
      <c r="G327" s="3" t="s">
        <v>149</v>
      </c>
      <c r="H327" s="3" t="s">
        <v>149</v>
      </c>
      <c r="I327" s="3" t="s">
        <v>149</v>
      </c>
      <c r="J327" s="3" t="s">
        <v>149</v>
      </c>
      <c r="K327" s="3"/>
      <c r="L327" s="3"/>
      <c r="M327" s="3"/>
      <c r="N327" s="3"/>
      <c r="O327" s="3"/>
      <c r="P327" s="3"/>
      <c r="Q327" s="3"/>
      <c r="R327" s="3"/>
      <c r="S327" s="37">
        <f t="shared" ref="S327:S333" si="90">_xlfn.AGGREGATE(9,6,E327:R327)</f>
        <v>0</v>
      </c>
    </row>
    <row r="328" spans="1:19" x14ac:dyDescent="0.25">
      <c r="A328" s="71"/>
      <c r="B328" s="73"/>
      <c r="C328" s="75"/>
      <c r="D328" s="2" t="s">
        <v>126</v>
      </c>
      <c r="E328" s="41" t="s">
        <v>149</v>
      </c>
      <c r="F328" s="3">
        <v>1</v>
      </c>
      <c r="G328" s="3" t="s">
        <v>149</v>
      </c>
      <c r="H328" s="3" t="s">
        <v>149</v>
      </c>
      <c r="I328" s="3" t="s">
        <v>149</v>
      </c>
      <c r="J328" s="3" t="s">
        <v>149</v>
      </c>
      <c r="K328" s="3"/>
      <c r="L328" s="3"/>
      <c r="M328" s="3"/>
      <c r="N328" s="3"/>
      <c r="O328" s="3"/>
      <c r="P328" s="3"/>
      <c r="Q328" s="3"/>
      <c r="R328" s="3"/>
      <c r="S328" s="37">
        <f t="shared" si="90"/>
        <v>1</v>
      </c>
    </row>
    <row r="329" spans="1:19" x14ac:dyDescent="0.25">
      <c r="A329" s="71"/>
      <c r="B329" s="73"/>
      <c r="C329" s="75"/>
      <c r="D329" s="2" t="s">
        <v>105</v>
      </c>
      <c r="E329" s="41" t="s">
        <v>149</v>
      </c>
      <c r="F329" s="3" t="s">
        <v>149</v>
      </c>
      <c r="G329" s="3" t="s">
        <v>149</v>
      </c>
      <c r="H329" s="3" t="s">
        <v>149</v>
      </c>
      <c r="I329" s="3" t="s">
        <v>149</v>
      </c>
      <c r="J329" s="3" t="s">
        <v>149</v>
      </c>
      <c r="K329" s="3"/>
      <c r="L329" s="3"/>
      <c r="M329" s="3"/>
      <c r="N329" s="3"/>
      <c r="O329" s="3"/>
      <c r="P329" s="3"/>
      <c r="Q329" s="3"/>
      <c r="R329" s="3"/>
      <c r="S329" s="37">
        <f t="shared" si="90"/>
        <v>0</v>
      </c>
    </row>
    <row r="330" spans="1:19" x14ac:dyDescent="0.25">
      <c r="A330" s="71"/>
      <c r="B330" s="73"/>
      <c r="C330" s="75"/>
      <c r="D330" s="2" t="s">
        <v>106</v>
      </c>
      <c r="E330" s="41" t="s">
        <v>149</v>
      </c>
      <c r="F330" s="3" t="s">
        <v>149</v>
      </c>
      <c r="G330" s="3" t="s">
        <v>149</v>
      </c>
      <c r="H330" s="3" t="s">
        <v>149</v>
      </c>
      <c r="I330" s="3" t="s">
        <v>149</v>
      </c>
      <c r="J330" s="3" t="s">
        <v>149</v>
      </c>
      <c r="K330" s="3"/>
      <c r="L330" s="3"/>
      <c r="M330" s="3"/>
      <c r="N330" s="3"/>
      <c r="O330" s="3"/>
      <c r="P330" s="3"/>
      <c r="Q330" s="3"/>
      <c r="R330" s="3"/>
      <c r="S330" s="37">
        <f t="shared" si="90"/>
        <v>0</v>
      </c>
    </row>
    <row r="331" spans="1:19" x14ac:dyDescent="0.25">
      <c r="A331" s="71"/>
      <c r="B331" s="73"/>
      <c r="C331" s="75"/>
      <c r="D331" s="2" t="s">
        <v>107</v>
      </c>
      <c r="E331" s="41" t="s">
        <v>149</v>
      </c>
      <c r="F331" s="3" t="s">
        <v>149</v>
      </c>
      <c r="G331" s="3" t="s">
        <v>149</v>
      </c>
      <c r="H331" s="3" t="s">
        <v>149</v>
      </c>
      <c r="I331" s="3" t="s">
        <v>149</v>
      </c>
      <c r="J331" s="3" t="s">
        <v>149</v>
      </c>
      <c r="K331" s="3"/>
      <c r="L331" s="3"/>
      <c r="M331" s="3"/>
      <c r="N331" s="3"/>
      <c r="O331" s="3"/>
      <c r="P331" s="3"/>
      <c r="Q331" s="3"/>
      <c r="R331" s="3"/>
      <c r="S331" s="37">
        <f t="shared" si="90"/>
        <v>0</v>
      </c>
    </row>
    <row r="332" spans="1:19" x14ac:dyDescent="0.25">
      <c r="A332" s="71"/>
      <c r="B332" s="73"/>
      <c r="C332" s="75"/>
      <c r="D332" s="2" t="s">
        <v>108</v>
      </c>
      <c r="E332" s="41" t="s">
        <v>149</v>
      </c>
      <c r="F332" s="3" t="s">
        <v>149</v>
      </c>
      <c r="G332" s="3" t="s">
        <v>149</v>
      </c>
      <c r="H332" s="3" t="s">
        <v>149</v>
      </c>
      <c r="I332" s="3" t="s">
        <v>149</v>
      </c>
      <c r="J332" s="3" t="s">
        <v>149</v>
      </c>
      <c r="K332" s="3"/>
      <c r="L332" s="3"/>
      <c r="M332" s="3"/>
      <c r="N332" s="3"/>
      <c r="O332" s="3"/>
      <c r="P332" s="3"/>
      <c r="Q332" s="3"/>
      <c r="R332" s="3"/>
      <c r="S332" s="37">
        <f t="shared" si="90"/>
        <v>0</v>
      </c>
    </row>
    <row r="333" spans="1:19" x14ac:dyDescent="0.25">
      <c r="A333" s="71"/>
      <c r="B333" s="73"/>
      <c r="C333" s="75"/>
      <c r="D333" s="2" t="s">
        <v>109</v>
      </c>
      <c r="E333" s="41" t="s">
        <v>149</v>
      </c>
      <c r="F333" s="3">
        <v>1</v>
      </c>
      <c r="G333" s="3" t="s">
        <v>149</v>
      </c>
      <c r="H333" s="3" t="s">
        <v>149</v>
      </c>
      <c r="I333" s="3" t="s">
        <v>149</v>
      </c>
      <c r="J333" s="3" t="s">
        <v>149</v>
      </c>
      <c r="K333" s="3"/>
      <c r="L333" s="3"/>
      <c r="M333" s="3"/>
      <c r="N333" s="3"/>
      <c r="O333" s="3"/>
      <c r="P333" s="3"/>
      <c r="Q333" s="3"/>
      <c r="R333" s="3"/>
      <c r="S333" s="37">
        <f t="shared" si="90"/>
        <v>1</v>
      </c>
    </row>
    <row r="334" spans="1:19" x14ac:dyDescent="0.25">
      <c r="A334" s="72"/>
      <c r="B334" s="74"/>
      <c r="C334" s="76"/>
      <c r="D334" s="17" t="s">
        <v>110</v>
      </c>
      <c r="E334" s="42"/>
      <c r="F334" s="18">
        <f>SUM(F327:F333)</f>
        <v>2</v>
      </c>
      <c r="G334" s="18">
        <f>SUM(G327:G333)</f>
        <v>0</v>
      </c>
      <c r="H334" s="18">
        <f t="shared" ref="H334:R334" si="91">SUM(H327:H333)</f>
        <v>0</v>
      </c>
      <c r="I334" s="18">
        <f t="shared" si="91"/>
        <v>0</v>
      </c>
      <c r="J334" s="18">
        <f t="shared" si="91"/>
        <v>0</v>
      </c>
      <c r="K334" s="18">
        <f t="shared" si="91"/>
        <v>0</v>
      </c>
      <c r="L334" s="18">
        <f t="shared" si="91"/>
        <v>0</v>
      </c>
      <c r="M334" s="18">
        <f t="shared" si="91"/>
        <v>0</v>
      </c>
      <c r="N334" s="18">
        <f t="shared" si="91"/>
        <v>0</v>
      </c>
      <c r="O334" s="18">
        <f t="shared" si="91"/>
        <v>0</v>
      </c>
      <c r="P334" s="18">
        <f t="shared" si="91"/>
        <v>0</v>
      </c>
      <c r="Q334" s="18">
        <f t="shared" si="91"/>
        <v>0</v>
      </c>
      <c r="R334" s="18">
        <f t="shared" si="91"/>
        <v>0</v>
      </c>
      <c r="S334" s="18">
        <f>SUMIFS(S327:S333,D327:D333,"&lt;&gt;Inspections",D327:D333,"&lt;&gt;Total Work Completed")</f>
        <v>2</v>
      </c>
    </row>
    <row r="335" spans="1:19" x14ac:dyDescent="0.25">
      <c r="A335" s="70">
        <v>42</v>
      </c>
      <c r="B335" s="66" t="s">
        <v>190</v>
      </c>
      <c r="C335" s="68">
        <v>6500</v>
      </c>
      <c r="D335" s="2" t="s">
        <v>103</v>
      </c>
      <c r="E335" s="41" t="s">
        <v>149</v>
      </c>
      <c r="F335" s="3" t="s">
        <v>149</v>
      </c>
      <c r="G335" s="3" t="s">
        <v>149</v>
      </c>
      <c r="H335" s="3" t="s">
        <v>149</v>
      </c>
      <c r="I335" s="3" t="s">
        <v>149</v>
      </c>
      <c r="J335" s="3" t="s">
        <v>149</v>
      </c>
      <c r="K335" s="3"/>
      <c r="L335" s="3"/>
      <c r="M335" s="3"/>
      <c r="N335" s="3"/>
      <c r="O335" s="3"/>
      <c r="P335" s="3"/>
      <c r="Q335" s="3"/>
      <c r="R335" s="3"/>
      <c r="S335" s="37">
        <f t="shared" ref="S335:S341" si="92">_xlfn.AGGREGATE(9,6,E335:R335)</f>
        <v>0</v>
      </c>
    </row>
    <row r="336" spans="1:19" x14ac:dyDescent="0.25">
      <c r="A336" s="71"/>
      <c r="B336" s="73"/>
      <c r="C336" s="75"/>
      <c r="D336" s="2" t="s">
        <v>126</v>
      </c>
      <c r="E336" s="41" t="s">
        <v>149</v>
      </c>
      <c r="F336" s="3" t="s">
        <v>149</v>
      </c>
      <c r="G336" s="3" t="s">
        <v>149</v>
      </c>
      <c r="H336" s="3" t="s">
        <v>149</v>
      </c>
      <c r="I336" s="3" t="s">
        <v>149</v>
      </c>
      <c r="J336" s="3" t="s">
        <v>149</v>
      </c>
      <c r="K336" s="3"/>
      <c r="L336" s="3"/>
      <c r="M336" s="3"/>
      <c r="N336" s="3"/>
      <c r="O336" s="3"/>
      <c r="P336" s="3"/>
      <c r="Q336" s="3"/>
      <c r="R336" s="3"/>
      <c r="S336" s="37">
        <f t="shared" si="92"/>
        <v>0</v>
      </c>
    </row>
    <row r="337" spans="1:19" x14ac:dyDescent="0.25">
      <c r="A337" s="71"/>
      <c r="B337" s="73"/>
      <c r="C337" s="75"/>
      <c r="D337" s="2" t="s">
        <v>105</v>
      </c>
      <c r="E337" s="41" t="s">
        <v>149</v>
      </c>
      <c r="F337" s="3" t="s">
        <v>149</v>
      </c>
      <c r="G337" s="3" t="s">
        <v>149</v>
      </c>
      <c r="H337" s="3" t="s">
        <v>149</v>
      </c>
      <c r="I337" s="3" t="s">
        <v>149</v>
      </c>
      <c r="J337" s="3" t="s">
        <v>149</v>
      </c>
      <c r="K337" s="3"/>
      <c r="L337" s="3"/>
      <c r="M337" s="3"/>
      <c r="N337" s="3"/>
      <c r="O337" s="3"/>
      <c r="P337" s="3"/>
      <c r="Q337" s="3"/>
      <c r="R337" s="3"/>
      <c r="S337" s="37">
        <f t="shared" si="92"/>
        <v>0</v>
      </c>
    </row>
    <row r="338" spans="1:19" x14ac:dyDescent="0.25">
      <c r="A338" s="71"/>
      <c r="B338" s="73"/>
      <c r="C338" s="75"/>
      <c r="D338" s="2" t="s">
        <v>106</v>
      </c>
      <c r="E338" s="41" t="s">
        <v>149</v>
      </c>
      <c r="F338" s="3" t="s">
        <v>149</v>
      </c>
      <c r="G338" s="3" t="s">
        <v>149</v>
      </c>
      <c r="H338" s="3" t="s">
        <v>149</v>
      </c>
      <c r="I338" s="3" t="s">
        <v>149</v>
      </c>
      <c r="J338" s="3" t="s">
        <v>149</v>
      </c>
      <c r="K338" s="3"/>
      <c r="L338" s="3"/>
      <c r="M338" s="3"/>
      <c r="N338" s="3"/>
      <c r="O338" s="3"/>
      <c r="P338" s="3"/>
      <c r="Q338" s="3"/>
      <c r="R338" s="3"/>
      <c r="S338" s="37">
        <f t="shared" si="92"/>
        <v>0</v>
      </c>
    </row>
    <row r="339" spans="1:19" x14ac:dyDescent="0.25">
      <c r="A339" s="71"/>
      <c r="B339" s="73"/>
      <c r="C339" s="75"/>
      <c r="D339" s="2" t="s">
        <v>107</v>
      </c>
      <c r="E339" s="41" t="s">
        <v>149</v>
      </c>
      <c r="F339" s="3" t="s">
        <v>149</v>
      </c>
      <c r="G339" s="3" t="s">
        <v>149</v>
      </c>
      <c r="H339" s="3" t="s">
        <v>149</v>
      </c>
      <c r="I339" s="3" t="s">
        <v>149</v>
      </c>
      <c r="J339" s="3" t="s">
        <v>149</v>
      </c>
      <c r="K339" s="3"/>
      <c r="L339" s="3"/>
      <c r="M339" s="3"/>
      <c r="N339" s="3"/>
      <c r="O339" s="3"/>
      <c r="P339" s="3"/>
      <c r="Q339" s="3"/>
      <c r="R339" s="3"/>
      <c r="S339" s="37">
        <f t="shared" si="92"/>
        <v>0</v>
      </c>
    </row>
    <row r="340" spans="1:19" x14ac:dyDescent="0.25">
      <c r="A340" s="71"/>
      <c r="B340" s="73"/>
      <c r="C340" s="75"/>
      <c r="D340" s="2" t="s">
        <v>108</v>
      </c>
      <c r="E340" s="41" t="s">
        <v>149</v>
      </c>
      <c r="F340" s="3" t="s">
        <v>149</v>
      </c>
      <c r="G340" s="3" t="s">
        <v>149</v>
      </c>
      <c r="H340" s="3" t="s">
        <v>149</v>
      </c>
      <c r="I340" s="3" t="s">
        <v>149</v>
      </c>
      <c r="J340" s="3" t="s">
        <v>149</v>
      </c>
      <c r="K340" s="3"/>
      <c r="L340" s="3"/>
      <c r="M340" s="3"/>
      <c r="N340" s="3"/>
      <c r="O340" s="3"/>
      <c r="P340" s="3"/>
      <c r="Q340" s="3"/>
      <c r="R340" s="3"/>
      <c r="S340" s="37">
        <f t="shared" si="92"/>
        <v>0</v>
      </c>
    </row>
    <row r="341" spans="1:19" x14ac:dyDescent="0.25">
      <c r="A341" s="71"/>
      <c r="B341" s="73"/>
      <c r="C341" s="75"/>
      <c r="D341" s="2" t="s">
        <v>109</v>
      </c>
      <c r="E341" s="41">
        <v>1</v>
      </c>
      <c r="F341" s="3" t="s">
        <v>149</v>
      </c>
      <c r="G341" s="3">
        <v>1</v>
      </c>
      <c r="H341" s="3" t="s">
        <v>149</v>
      </c>
      <c r="I341" s="3" t="s">
        <v>149</v>
      </c>
      <c r="J341" s="3" t="s">
        <v>149</v>
      </c>
      <c r="K341" s="3"/>
      <c r="L341" s="3"/>
      <c r="M341" s="3"/>
      <c r="N341" s="3"/>
      <c r="O341" s="3"/>
      <c r="P341" s="3"/>
      <c r="Q341" s="3"/>
      <c r="R341" s="3"/>
      <c r="S341" s="37">
        <f t="shared" si="92"/>
        <v>2</v>
      </c>
    </row>
    <row r="342" spans="1:19" x14ac:dyDescent="0.25">
      <c r="A342" s="72"/>
      <c r="B342" s="74"/>
      <c r="C342" s="76"/>
      <c r="D342" s="17" t="s">
        <v>110</v>
      </c>
      <c r="E342" s="42">
        <v>1</v>
      </c>
      <c r="F342" s="18">
        <f>SUM(F335:F341)</f>
        <v>0</v>
      </c>
      <c r="G342" s="18">
        <f>SUM(G335:G341)</f>
        <v>1</v>
      </c>
      <c r="H342" s="18">
        <f t="shared" ref="H342:R342" si="93">SUM(H335:H341)</f>
        <v>0</v>
      </c>
      <c r="I342" s="18">
        <f t="shared" si="93"/>
        <v>0</v>
      </c>
      <c r="J342" s="18">
        <f t="shared" si="93"/>
        <v>0</v>
      </c>
      <c r="K342" s="18">
        <f t="shared" si="93"/>
        <v>0</v>
      </c>
      <c r="L342" s="18">
        <f t="shared" si="93"/>
        <v>0</v>
      </c>
      <c r="M342" s="18">
        <f t="shared" si="93"/>
        <v>0</v>
      </c>
      <c r="N342" s="18">
        <f t="shared" si="93"/>
        <v>0</v>
      </c>
      <c r="O342" s="18">
        <f t="shared" si="93"/>
        <v>0</v>
      </c>
      <c r="P342" s="18">
        <f t="shared" si="93"/>
        <v>0</v>
      </c>
      <c r="Q342" s="18">
        <f t="shared" si="93"/>
        <v>0</v>
      </c>
      <c r="R342" s="18">
        <f t="shared" si="93"/>
        <v>0</v>
      </c>
      <c r="S342" s="18">
        <f>SUM(S335:S341)</f>
        <v>2</v>
      </c>
    </row>
    <row r="343" spans="1:19" x14ac:dyDescent="0.25">
      <c r="A343" s="70">
        <v>43</v>
      </c>
      <c r="B343" s="66" t="s">
        <v>191</v>
      </c>
      <c r="C343" s="68">
        <v>5600</v>
      </c>
      <c r="D343" s="2" t="s">
        <v>103</v>
      </c>
      <c r="E343" s="41" t="s">
        <v>149</v>
      </c>
      <c r="F343" s="3" t="s">
        <v>149</v>
      </c>
      <c r="G343" s="3" t="s">
        <v>149</v>
      </c>
      <c r="H343" s="3" t="s">
        <v>149</v>
      </c>
      <c r="I343" s="3" t="s">
        <v>149</v>
      </c>
      <c r="J343" s="3" t="s">
        <v>149</v>
      </c>
      <c r="K343" s="3"/>
      <c r="L343" s="3"/>
      <c r="M343" s="3"/>
      <c r="N343" s="3"/>
      <c r="O343" s="3"/>
      <c r="P343" s="3"/>
      <c r="Q343" s="3"/>
      <c r="R343" s="3"/>
      <c r="S343" s="37">
        <f t="shared" ref="S343:S349" si="94">_xlfn.AGGREGATE(9,6,E343:R343)</f>
        <v>0</v>
      </c>
    </row>
    <row r="344" spans="1:19" x14ac:dyDescent="0.25">
      <c r="A344" s="71"/>
      <c r="B344" s="73"/>
      <c r="C344" s="75"/>
      <c r="D344" s="2" t="s">
        <v>126</v>
      </c>
      <c r="E344" s="41" t="s">
        <v>149</v>
      </c>
      <c r="F344" s="3" t="s">
        <v>149</v>
      </c>
      <c r="G344" s="3" t="s">
        <v>149</v>
      </c>
      <c r="H344" s="3" t="s">
        <v>149</v>
      </c>
      <c r="I344" s="3" t="s">
        <v>149</v>
      </c>
      <c r="J344" s="3" t="s">
        <v>149</v>
      </c>
      <c r="K344" s="3"/>
      <c r="L344" s="3"/>
      <c r="M344" s="3"/>
      <c r="N344" s="3"/>
      <c r="O344" s="3"/>
      <c r="P344" s="3"/>
      <c r="Q344" s="3"/>
      <c r="R344" s="3"/>
      <c r="S344" s="37">
        <f t="shared" si="94"/>
        <v>0</v>
      </c>
    </row>
    <row r="345" spans="1:19" x14ac:dyDescent="0.25">
      <c r="A345" s="71"/>
      <c r="B345" s="73"/>
      <c r="C345" s="75"/>
      <c r="D345" s="2" t="s">
        <v>105</v>
      </c>
      <c r="E345" s="41" t="s">
        <v>149</v>
      </c>
      <c r="F345" s="3" t="s">
        <v>149</v>
      </c>
      <c r="G345" s="3" t="s">
        <v>149</v>
      </c>
      <c r="H345" s="3" t="s">
        <v>149</v>
      </c>
      <c r="I345" s="3" t="s">
        <v>149</v>
      </c>
      <c r="J345" s="3" t="s">
        <v>149</v>
      </c>
      <c r="K345" s="3"/>
      <c r="L345" s="3"/>
      <c r="M345" s="3"/>
      <c r="N345" s="3"/>
      <c r="O345" s="3"/>
      <c r="P345" s="3"/>
      <c r="Q345" s="3"/>
      <c r="R345" s="3"/>
      <c r="S345" s="37">
        <f t="shared" si="94"/>
        <v>0</v>
      </c>
    </row>
    <row r="346" spans="1:19" x14ac:dyDescent="0.25">
      <c r="A346" s="71"/>
      <c r="B346" s="73"/>
      <c r="C346" s="75"/>
      <c r="D346" s="2" t="s">
        <v>106</v>
      </c>
      <c r="E346" s="41" t="s">
        <v>149</v>
      </c>
      <c r="F346" s="3" t="s">
        <v>149</v>
      </c>
      <c r="G346" s="3" t="s">
        <v>149</v>
      </c>
      <c r="H346" s="3" t="s">
        <v>149</v>
      </c>
      <c r="I346" s="3" t="s">
        <v>149</v>
      </c>
      <c r="J346" s="3" t="s">
        <v>149</v>
      </c>
      <c r="K346" s="3"/>
      <c r="L346" s="3"/>
      <c r="M346" s="3"/>
      <c r="N346" s="3"/>
      <c r="O346" s="3"/>
      <c r="P346" s="3"/>
      <c r="Q346" s="3"/>
      <c r="R346" s="3"/>
      <c r="S346" s="37">
        <f t="shared" si="94"/>
        <v>0</v>
      </c>
    </row>
    <row r="347" spans="1:19" x14ac:dyDescent="0.25">
      <c r="A347" s="71"/>
      <c r="B347" s="73"/>
      <c r="C347" s="75"/>
      <c r="D347" s="2" t="s">
        <v>107</v>
      </c>
      <c r="E347" s="41" t="s">
        <v>149</v>
      </c>
      <c r="F347" s="3" t="s">
        <v>149</v>
      </c>
      <c r="G347" s="3" t="s">
        <v>149</v>
      </c>
      <c r="H347" s="3" t="s">
        <v>149</v>
      </c>
      <c r="I347" s="3" t="s">
        <v>149</v>
      </c>
      <c r="J347" s="3" t="s">
        <v>149</v>
      </c>
      <c r="K347" s="3"/>
      <c r="L347" s="3"/>
      <c r="M347" s="3"/>
      <c r="N347" s="3"/>
      <c r="O347" s="3"/>
      <c r="P347" s="3"/>
      <c r="Q347" s="3"/>
      <c r="R347" s="3"/>
      <c r="S347" s="37">
        <f t="shared" si="94"/>
        <v>0</v>
      </c>
    </row>
    <row r="348" spans="1:19" x14ac:dyDescent="0.25">
      <c r="A348" s="71"/>
      <c r="B348" s="73"/>
      <c r="C348" s="75"/>
      <c r="D348" s="2" t="s">
        <v>108</v>
      </c>
      <c r="E348" s="41" t="s">
        <v>149</v>
      </c>
      <c r="F348" s="3" t="s">
        <v>149</v>
      </c>
      <c r="G348" s="3" t="s">
        <v>149</v>
      </c>
      <c r="H348" s="3" t="s">
        <v>149</v>
      </c>
      <c r="I348" s="3" t="s">
        <v>149</v>
      </c>
      <c r="J348" s="3" t="s">
        <v>149</v>
      </c>
      <c r="K348" s="3"/>
      <c r="L348" s="3"/>
      <c r="M348" s="3"/>
      <c r="N348" s="3"/>
      <c r="O348" s="3"/>
      <c r="P348" s="3"/>
      <c r="Q348" s="3"/>
      <c r="R348" s="3"/>
      <c r="S348" s="37">
        <f t="shared" si="94"/>
        <v>0</v>
      </c>
    </row>
    <row r="349" spans="1:19" x14ac:dyDescent="0.25">
      <c r="A349" s="71"/>
      <c r="B349" s="73"/>
      <c r="C349" s="75"/>
      <c r="D349" s="2" t="s">
        <v>109</v>
      </c>
      <c r="E349" s="41" t="s">
        <v>149</v>
      </c>
      <c r="F349" s="3" t="s">
        <v>149</v>
      </c>
      <c r="G349" s="3" t="s">
        <v>149</v>
      </c>
      <c r="H349" s="3" t="s">
        <v>149</v>
      </c>
      <c r="I349" s="3" t="s">
        <v>149</v>
      </c>
      <c r="J349" s="3" t="s">
        <v>149</v>
      </c>
      <c r="K349" s="3"/>
      <c r="L349" s="3"/>
      <c r="M349" s="3"/>
      <c r="N349" s="3"/>
      <c r="O349" s="3"/>
      <c r="P349" s="3"/>
      <c r="Q349" s="3"/>
      <c r="R349" s="3"/>
      <c r="S349" s="37">
        <f t="shared" si="94"/>
        <v>0</v>
      </c>
    </row>
    <row r="350" spans="1:19" x14ac:dyDescent="0.25">
      <c r="A350" s="72"/>
      <c r="B350" s="74"/>
      <c r="C350" s="76"/>
      <c r="D350" s="17" t="s">
        <v>110</v>
      </c>
      <c r="E350" s="42">
        <v>0</v>
      </c>
      <c r="F350" s="18">
        <f>SUM(F343:F349)</f>
        <v>0</v>
      </c>
      <c r="G350" s="18">
        <f>SUM(G343:G349)</f>
        <v>0</v>
      </c>
      <c r="H350" s="18">
        <f t="shared" ref="H350:R350" si="95">SUM(H343:H349)</f>
        <v>0</v>
      </c>
      <c r="I350" s="18">
        <f t="shared" si="95"/>
        <v>0</v>
      </c>
      <c r="J350" s="18">
        <f t="shared" si="95"/>
        <v>0</v>
      </c>
      <c r="K350" s="18">
        <f t="shared" si="95"/>
        <v>0</v>
      </c>
      <c r="L350" s="18">
        <f t="shared" si="95"/>
        <v>0</v>
      </c>
      <c r="M350" s="18">
        <f t="shared" si="95"/>
        <v>0</v>
      </c>
      <c r="N350" s="18">
        <f t="shared" si="95"/>
        <v>0</v>
      </c>
      <c r="O350" s="18">
        <f t="shared" si="95"/>
        <v>0</v>
      </c>
      <c r="P350" s="18">
        <f t="shared" si="95"/>
        <v>0</v>
      </c>
      <c r="Q350" s="18">
        <f t="shared" si="95"/>
        <v>0</v>
      </c>
      <c r="R350" s="18">
        <f t="shared" si="95"/>
        <v>0</v>
      </c>
      <c r="S350" s="18">
        <f>SUMIFS(S343:S349,D343:D349,"&lt;&gt;Inspections",D343:D349,"&lt;&gt;Total Work Completed")</f>
        <v>0</v>
      </c>
    </row>
    <row r="351" spans="1:19" x14ac:dyDescent="0.25">
      <c r="A351" s="70">
        <v>44</v>
      </c>
      <c r="B351" s="66" t="s">
        <v>192</v>
      </c>
      <c r="C351" s="68">
        <v>3600</v>
      </c>
      <c r="D351" s="2" t="s">
        <v>103</v>
      </c>
      <c r="E351" s="41" t="s">
        <v>149</v>
      </c>
      <c r="F351" s="3" t="s">
        <v>149</v>
      </c>
      <c r="G351" s="3" t="s">
        <v>149</v>
      </c>
      <c r="H351" s="3" t="s">
        <v>149</v>
      </c>
      <c r="I351" s="3" t="s">
        <v>149</v>
      </c>
      <c r="J351" s="3" t="s">
        <v>149</v>
      </c>
      <c r="K351" s="3"/>
      <c r="L351" s="3"/>
      <c r="M351" s="3"/>
      <c r="N351" s="3"/>
      <c r="O351" s="3"/>
      <c r="P351" s="3"/>
      <c r="Q351" s="3"/>
      <c r="R351" s="3"/>
      <c r="S351" s="37">
        <f t="shared" ref="S351:S357" si="96">_xlfn.AGGREGATE(9,6,E351:R351)</f>
        <v>0</v>
      </c>
    </row>
    <row r="352" spans="1:19" x14ac:dyDescent="0.25">
      <c r="A352" s="71"/>
      <c r="B352" s="73"/>
      <c r="C352" s="75"/>
      <c r="D352" s="2" t="s">
        <v>126</v>
      </c>
      <c r="E352" s="41" t="s">
        <v>149</v>
      </c>
      <c r="F352" s="3" t="s">
        <v>149</v>
      </c>
      <c r="G352" s="3" t="s">
        <v>149</v>
      </c>
      <c r="H352" s="3" t="s">
        <v>149</v>
      </c>
      <c r="I352" s="3" t="s">
        <v>149</v>
      </c>
      <c r="J352" s="3" t="s">
        <v>149</v>
      </c>
      <c r="K352" s="3"/>
      <c r="L352" s="3"/>
      <c r="M352" s="3"/>
      <c r="N352" s="3"/>
      <c r="O352" s="3"/>
      <c r="P352" s="3"/>
      <c r="Q352" s="3"/>
      <c r="R352" s="3"/>
      <c r="S352" s="37">
        <f t="shared" si="96"/>
        <v>0</v>
      </c>
    </row>
    <row r="353" spans="1:19" x14ac:dyDescent="0.25">
      <c r="A353" s="71"/>
      <c r="B353" s="73"/>
      <c r="C353" s="75"/>
      <c r="D353" s="2" t="s">
        <v>105</v>
      </c>
      <c r="E353" s="41" t="s">
        <v>149</v>
      </c>
      <c r="F353" s="3" t="s">
        <v>149</v>
      </c>
      <c r="G353" s="3" t="s">
        <v>149</v>
      </c>
      <c r="H353" s="3" t="s">
        <v>149</v>
      </c>
      <c r="I353" s="3" t="s">
        <v>149</v>
      </c>
      <c r="J353" s="3" t="s">
        <v>149</v>
      </c>
      <c r="K353" s="3"/>
      <c r="L353" s="3"/>
      <c r="M353" s="3"/>
      <c r="N353" s="3"/>
      <c r="O353" s="3"/>
      <c r="P353" s="3"/>
      <c r="Q353" s="3"/>
      <c r="R353" s="3"/>
      <c r="S353" s="37">
        <f t="shared" si="96"/>
        <v>0</v>
      </c>
    </row>
    <row r="354" spans="1:19" x14ac:dyDescent="0.25">
      <c r="A354" s="71"/>
      <c r="B354" s="73"/>
      <c r="C354" s="75"/>
      <c r="D354" s="2" t="s">
        <v>106</v>
      </c>
      <c r="E354" s="41" t="s">
        <v>149</v>
      </c>
      <c r="F354" s="3" t="s">
        <v>149</v>
      </c>
      <c r="G354" s="3" t="s">
        <v>149</v>
      </c>
      <c r="H354" s="3" t="s">
        <v>149</v>
      </c>
      <c r="I354" s="3" t="s">
        <v>149</v>
      </c>
      <c r="J354" s="3" t="s">
        <v>149</v>
      </c>
      <c r="K354" s="3"/>
      <c r="L354" s="3"/>
      <c r="M354" s="3"/>
      <c r="N354" s="3"/>
      <c r="O354" s="3"/>
      <c r="P354" s="3"/>
      <c r="Q354" s="3"/>
      <c r="R354" s="3"/>
      <c r="S354" s="37">
        <f t="shared" si="96"/>
        <v>0</v>
      </c>
    </row>
    <row r="355" spans="1:19" x14ac:dyDescent="0.25">
      <c r="A355" s="71"/>
      <c r="B355" s="73"/>
      <c r="C355" s="75"/>
      <c r="D355" s="2" t="s">
        <v>107</v>
      </c>
      <c r="E355" s="41" t="s">
        <v>149</v>
      </c>
      <c r="F355" s="3" t="s">
        <v>149</v>
      </c>
      <c r="G355" s="3" t="s">
        <v>149</v>
      </c>
      <c r="H355" s="3" t="s">
        <v>149</v>
      </c>
      <c r="I355" s="3" t="s">
        <v>149</v>
      </c>
      <c r="J355" s="3" t="s">
        <v>149</v>
      </c>
      <c r="K355" s="3"/>
      <c r="L355" s="3"/>
      <c r="M355" s="3"/>
      <c r="N355" s="3"/>
      <c r="O355" s="3"/>
      <c r="P355" s="3"/>
      <c r="Q355" s="3"/>
      <c r="R355" s="3"/>
      <c r="S355" s="37">
        <f t="shared" si="96"/>
        <v>0</v>
      </c>
    </row>
    <row r="356" spans="1:19" x14ac:dyDescent="0.25">
      <c r="A356" s="71"/>
      <c r="B356" s="73"/>
      <c r="C356" s="75"/>
      <c r="D356" s="2" t="s">
        <v>108</v>
      </c>
      <c r="E356" s="41" t="s">
        <v>149</v>
      </c>
      <c r="F356" s="3" t="s">
        <v>149</v>
      </c>
      <c r="G356" s="3" t="s">
        <v>149</v>
      </c>
      <c r="H356" s="3" t="s">
        <v>149</v>
      </c>
      <c r="I356" s="3" t="s">
        <v>149</v>
      </c>
      <c r="J356" s="3" t="s">
        <v>149</v>
      </c>
      <c r="K356" s="3"/>
      <c r="L356" s="3"/>
      <c r="M356" s="3"/>
      <c r="N356" s="3"/>
      <c r="O356" s="3"/>
      <c r="P356" s="3"/>
      <c r="Q356" s="3"/>
      <c r="R356" s="3"/>
      <c r="S356" s="37">
        <f t="shared" si="96"/>
        <v>0</v>
      </c>
    </row>
    <row r="357" spans="1:19" x14ac:dyDescent="0.25">
      <c r="A357" s="71"/>
      <c r="B357" s="73"/>
      <c r="C357" s="75"/>
      <c r="D357" s="2" t="s">
        <v>109</v>
      </c>
      <c r="E357" s="41" t="s">
        <v>149</v>
      </c>
      <c r="F357" s="3" t="s">
        <v>149</v>
      </c>
      <c r="G357" s="3" t="s">
        <v>149</v>
      </c>
      <c r="H357" s="3" t="s">
        <v>149</v>
      </c>
      <c r="I357" s="3" t="s">
        <v>149</v>
      </c>
      <c r="J357" s="3" t="s">
        <v>149</v>
      </c>
      <c r="K357" s="3"/>
      <c r="L357" s="3"/>
      <c r="M357" s="3"/>
      <c r="N357" s="3"/>
      <c r="O357" s="3"/>
      <c r="P357" s="3"/>
      <c r="Q357" s="3"/>
      <c r="R357" s="3"/>
      <c r="S357" s="37">
        <f t="shared" si="96"/>
        <v>0</v>
      </c>
    </row>
    <row r="358" spans="1:19" x14ac:dyDescent="0.25">
      <c r="A358" s="72"/>
      <c r="B358" s="74"/>
      <c r="C358" s="76"/>
      <c r="D358" s="17" t="s">
        <v>110</v>
      </c>
      <c r="E358" s="42">
        <v>0</v>
      </c>
      <c r="F358" s="18">
        <f>SUM(F351:F357)</f>
        <v>0</v>
      </c>
      <c r="G358" s="18">
        <f>SUM(G351:G357)</f>
        <v>0</v>
      </c>
      <c r="H358" s="18">
        <f t="shared" ref="H358:R358" si="97">SUM(H351:H357)</f>
        <v>0</v>
      </c>
      <c r="I358" s="18">
        <f t="shared" si="97"/>
        <v>0</v>
      </c>
      <c r="J358" s="18">
        <f t="shared" si="97"/>
        <v>0</v>
      </c>
      <c r="K358" s="18">
        <f t="shared" si="97"/>
        <v>0</v>
      </c>
      <c r="L358" s="18">
        <f t="shared" si="97"/>
        <v>0</v>
      </c>
      <c r="M358" s="18">
        <f t="shared" si="97"/>
        <v>0</v>
      </c>
      <c r="N358" s="18">
        <f t="shared" si="97"/>
        <v>0</v>
      </c>
      <c r="O358" s="18">
        <f t="shared" si="97"/>
        <v>0</v>
      </c>
      <c r="P358" s="18">
        <f t="shared" si="97"/>
        <v>0</v>
      </c>
      <c r="Q358" s="18">
        <f t="shared" si="97"/>
        <v>0</v>
      </c>
      <c r="R358" s="18">
        <f t="shared" si="97"/>
        <v>0</v>
      </c>
      <c r="S358" s="18">
        <f>SUMIFS(S351:S357,D351:D357,"&lt;&gt;Inspections",D351:D357,"&lt;&gt;Total Work Completed")</f>
        <v>0</v>
      </c>
    </row>
    <row r="359" spans="1:19" x14ac:dyDescent="0.25">
      <c r="A359" s="70">
        <v>45</v>
      </c>
      <c r="B359" s="66" t="s">
        <v>193</v>
      </c>
      <c r="C359" s="68">
        <v>10000</v>
      </c>
      <c r="D359" s="2" t="s">
        <v>103</v>
      </c>
      <c r="E359" s="41" t="s">
        <v>149</v>
      </c>
      <c r="F359" s="3" t="s">
        <v>149</v>
      </c>
      <c r="G359" s="3" t="s">
        <v>149</v>
      </c>
      <c r="H359" s="3" t="s">
        <v>149</v>
      </c>
      <c r="I359" s="3" t="s">
        <v>149</v>
      </c>
      <c r="J359" s="3" t="s">
        <v>149</v>
      </c>
      <c r="K359" s="3"/>
      <c r="L359" s="3"/>
      <c r="M359" s="3"/>
      <c r="N359" s="3"/>
      <c r="O359" s="3"/>
      <c r="P359" s="3"/>
      <c r="Q359" s="3"/>
      <c r="R359" s="3"/>
      <c r="S359" s="37">
        <f t="shared" ref="S359:S365" si="98">_xlfn.AGGREGATE(9,6,E359:R359)</f>
        <v>0</v>
      </c>
    </row>
    <row r="360" spans="1:19" x14ac:dyDescent="0.25">
      <c r="A360" s="71"/>
      <c r="B360" s="73"/>
      <c r="C360" s="75"/>
      <c r="D360" s="2" t="s">
        <v>126</v>
      </c>
      <c r="E360" s="41" t="s">
        <v>149</v>
      </c>
      <c r="F360" s="3" t="s">
        <v>149</v>
      </c>
      <c r="G360" s="3" t="s">
        <v>149</v>
      </c>
      <c r="H360" s="3" t="s">
        <v>149</v>
      </c>
      <c r="I360" s="3" t="s">
        <v>149</v>
      </c>
      <c r="J360" s="3" t="s">
        <v>149</v>
      </c>
      <c r="K360" s="3"/>
      <c r="L360" s="3"/>
      <c r="M360" s="3"/>
      <c r="N360" s="3"/>
      <c r="O360" s="3"/>
      <c r="P360" s="3"/>
      <c r="Q360" s="3"/>
      <c r="R360" s="3"/>
      <c r="S360" s="37">
        <f t="shared" si="98"/>
        <v>0</v>
      </c>
    </row>
    <row r="361" spans="1:19" x14ac:dyDescent="0.25">
      <c r="A361" s="71"/>
      <c r="B361" s="73"/>
      <c r="C361" s="75"/>
      <c r="D361" s="2" t="s">
        <v>105</v>
      </c>
      <c r="E361" s="41" t="s">
        <v>149</v>
      </c>
      <c r="F361" s="3" t="s">
        <v>149</v>
      </c>
      <c r="G361" s="3" t="s">
        <v>149</v>
      </c>
      <c r="H361" s="3" t="s">
        <v>149</v>
      </c>
      <c r="I361" s="3" t="s">
        <v>149</v>
      </c>
      <c r="J361" s="3" t="s">
        <v>149</v>
      </c>
      <c r="K361" s="3"/>
      <c r="L361" s="3"/>
      <c r="M361" s="3"/>
      <c r="N361" s="3"/>
      <c r="O361" s="3"/>
      <c r="P361" s="3"/>
      <c r="Q361" s="3"/>
      <c r="R361" s="3"/>
      <c r="S361" s="37">
        <f t="shared" si="98"/>
        <v>0</v>
      </c>
    </row>
    <row r="362" spans="1:19" x14ac:dyDescent="0.25">
      <c r="A362" s="71"/>
      <c r="B362" s="73"/>
      <c r="C362" s="75"/>
      <c r="D362" s="2" t="s">
        <v>106</v>
      </c>
      <c r="E362" s="41" t="s">
        <v>149</v>
      </c>
      <c r="F362" s="3" t="s">
        <v>149</v>
      </c>
      <c r="G362" s="3" t="s">
        <v>149</v>
      </c>
      <c r="H362" s="3" t="s">
        <v>149</v>
      </c>
      <c r="I362" s="3" t="s">
        <v>149</v>
      </c>
      <c r="J362" s="3" t="s">
        <v>149</v>
      </c>
      <c r="K362" s="3"/>
      <c r="L362" s="3"/>
      <c r="M362" s="3"/>
      <c r="N362" s="3"/>
      <c r="O362" s="3"/>
      <c r="P362" s="3"/>
      <c r="Q362" s="3"/>
      <c r="R362" s="3"/>
      <c r="S362" s="37">
        <f t="shared" si="98"/>
        <v>0</v>
      </c>
    </row>
    <row r="363" spans="1:19" x14ac:dyDescent="0.25">
      <c r="A363" s="71"/>
      <c r="B363" s="73"/>
      <c r="C363" s="75"/>
      <c r="D363" s="2" t="s">
        <v>107</v>
      </c>
      <c r="E363" s="41" t="s">
        <v>149</v>
      </c>
      <c r="F363" s="3" t="s">
        <v>149</v>
      </c>
      <c r="G363" s="3" t="s">
        <v>149</v>
      </c>
      <c r="H363" s="3" t="s">
        <v>149</v>
      </c>
      <c r="I363" s="3" t="s">
        <v>149</v>
      </c>
      <c r="J363" s="3" t="s">
        <v>149</v>
      </c>
      <c r="K363" s="3"/>
      <c r="L363" s="3"/>
      <c r="M363" s="3"/>
      <c r="N363" s="3"/>
      <c r="O363" s="3"/>
      <c r="P363" s="3"/>
      <c r="Q363" s="3"/>
      <c r="R363" s="3"/>
      <c r="S363" s="37">
        <f t="shared" si="98"/>
        <v>0</v>
      </c>
    </row>
    <row r="364" spans="1:19" x14ac:dyDescent="0.25">
      <c r="A364" s="71"/>
      <c r="B364" s="73"/>
      <c r="C364" s="75"/>
      <c r="D364" s="2" t="s">
        <v>108</v>
      </c>
      <c r="E364" s="41" t="s">
        <v>149</v>
      </c>
      <c r="F364" s="3" t="s">
        <v>149</v>
      </c>
      <c r="G364" s="3" t="s">
        <v>149</v>
      </c>
      <c r="H364" s="3" t="s">
        <v>149</v>
      </c>
      <c r="I364" s="3" t="s">
        <v>149</v>
      </c>
      <c r="J364" s="3" t="s">
        <v>149</v>
      </c>
      <c r="K364" s="3"/>
      <c r="L364" s="3"/>
      <c r="M364" s="3"/>
      <c r="N364" s="3"/>
      <c r="O364" s="3"/>
      <c r="P364" s="3"/>
      <c r="Q364" s="3"/>
      <c r="R364" s="3"/>
      <c r="S364" s="37">
        <f t="shared" si="98"/>
        <v>0</v>
      </c>
    </row>
    <row r="365" spans="1:19" x14ac:dyDescent="0.25">
      <c r="A365" s="71"/>
      <c r="B365" s="73"/>
      <c r="C365" s="75"/>
      <c r="D365" s="2" t="s">
        <v>109</v>
      </c>
      <c r="E365" s="41">
        <v>1</v>
      </c>
      <c r="F365" s="3" t="s">
        <v>149</v>
      </c>
      <c r="G365" s="3" t="s">
        <v>149</v>
      </c>
      <c r="H365" s="3" t="s">
        <v>149</v>
      </c>
      <c r="I365" s="3" t="s">
        <v>149</v>
      </c>
      <c r="J365" s="3" t="s">
        <v>149</v>
      </c>
      <c r="K365" s="3"/>
      <c r="L365" s="3"/>
      <c r="M365" s="3"/>
      <c r="N365" s="3"/>
      <c r="O365" s="3"/>
      <c r="P365" s="3"/>
      <c r="Q365" s="3"/>
      <c r="R365" s="3"/>
      <c r="S365" s="37">
        <f t="shared" si="98"/>
        <v>1</v>
      </c>
    </row>
    <row r="366" spans="1:19" x14ac:dyDescent="0.25">
      <c r="A366" s="72"/>
      <c r="B366" s="74"/>
      <c r="C366" s="76"/>
      <c r="D366" s="17" t="s">
        <v>110</v>
      </c>
      <c r="E366" s="42">
        <v>1</v>
      </c>
      <c r="F366" s="18">
        <f>SUM(F359:F365)</f>
        <v>0</v>
      </c>
      <c r="G366" s="18">
        <f>SUM(G359:G365)</f>
        <v>0</v>
      </c>
      <c r="H366" s="18">
        <f t="shared" ref="H366:R366" si="99">SUM(H359:H365)</f>
        <v>0</v>
      </c>
      <c r="I366" s="18">
        <f t="shared" si="99"/>
        <v>0</v>
      </c>
      <c r="J366" s="18">
        <f t="shared" si="99"/>
        <v>0</v>
      </c>
      <c r="K366" s="18">
        <f t="shared" si="99"/>
        <v>0</v>
      </c>
      <c r="L366" s="18">
        <f t="shared" si="99"/>
        <v>0</v>
      </c>
      <c r="M366" s="18">
        <f t="shared" si="99"/>
        <v>0</v>
      </c>
      <c r="N366" s="18">
        <f t="shared" si="99"/>
        <v>0</v>
      </c>
      <c r="O366" s="18">
        <f t="shared" si="99"/>
        <v>0</v>
      </c>
      <c r="P366" s="18">
        <f t="shared" si="99"/>
        <v>0</v>
      </c>
      <c r="Q366" s="18">
        <f t="shared" si="99"/>
        <v>0</v>
      </c>
      <c r="R366" s="18">
        <f t="shared" si="99"/>
        <v>0</v>
      </c>
      <c r="S366" s="18">
        <f>SUMIFS(S359:S365,D359:D365,"&lt;&gt;Inspections",D359:D365,"&lt;&gt;Total Work Completed")</f>
        <v>1</v>
      </c>
    </row>
    <row r="367" spans="1:19" x14ac:dyDescent="0.25">
      <c r="A367" s="70">
        <v>46</v>
      </c>
      <c r="B367" s="66" t="s">
        <v>194</v>
      </c>
      <c r="C367" s="68">
        <v>4700</v>
      </c>
      <c r="D367" s="2" t="s">
        <v>103</v>
      </c>
      <c r="E367" s="41" t="s">
        <v>149</v>
      </c>
      <c r="F367" s="3" t="s">
        <v>149</v>
      </c>
      <c r="G367" s="3" t="s">
        <v>149</v>
      </c>
      <c r="H367" s="3" t="s">
        <v>149</v>
      </c>
      <c r="I367" s="3" t="s">
        <v>149</v>
      </c>
      <c r="J367" s="3" t="s">
        <v>149</v>
      </c>
      <c r="K367" s="3"/>
      <c r="L367" s="3"/>
      <c r="M367" s="3"/>
      <c r="N367" s="3"/>
      <c r="O367" s="3"/>
      <c r="P367" s="3"/>
      <c r="Q367" s="3"/>
      <c r="R367" s="3"/>
      <c r="S367" s="37">
        <f t="shared" ref="S367:S373" si="100">_xlfn.AGGREGATE(9,6,E367:R367)</f>
        <v>0</v>
      </c>
    </row>
    <row r="368" spans="1:19" x14ac:dyDescent="0.25">
      <c r="A368" s="71"/>
      <c r="B368" s="73"/>
      <c r="C368" s="75"/>
      <c r="D368" s="2" t="s">
        <v>126</v>
      </c>
      <c r="E368" s="41" t="s">
        <v>149</v>
      </c>
      <c r="F368" s="3" t="s">
        <v>149</v>
      </c>
      <c r="G368" s="3" t="s">
        <v>149</v>
      </c>
      <c r="H368" s="3" t="s">
        <v>149</v>
      </c>
      <c r="I368" s="3" t="s">
        <v>149</v>
      </c>
      <c r="J368" s="3" t="s">
        <v>149</v>
      </c>
      <c r="K368" s="3"/>
      <c r="L368" s="3"/>
      <c r="M368" s="3"/>
      <c r="N368" s="3"/>
      <c r="O368" s="3"/>
      <c r="P368" s="3"/>
      <c r="Q368" s="3"/>
      <c r="R368" s="3"/>
      <c r="S368" s="37">
        <f t="shared" si="100"/>
        <v>0</v>
      </c>
    </row>
    <row r="369" spans="1:19" x14ac:dyDescent="0.25">
      <c r="A369" s="71"/>
      <c r="B369" s="73"/>
      <c r="C369" s="75"/>
      <c r="D369" s="2" t="s">
        <v>105</v>
      </c>
      <c r="E369" s="41" t="s">
        <v>149</v>
      </c>
      <c r="F369" s="3" t="s">
        <v>149</v>
      </c>
      <c r="G369" s="3" t="s">
        <v>149</v>
      </c>
      <c r="H369" s="3" t="s">
        <v>149</v>
      </c>
      <c r="I369" s="3" t="s">
        <v>149</v>
      </c>
      <c r="J369" s="3" t="s">
        <v>149</v>
      </c>
      <c r="K369" s="3"/>
      <c r="L369" s="3"/>
      <c r="M369" s="3"/>
      <c r="N369" s="3"/>
      <c r="O369" s="3"/>
      <c r="P369" s="3"/>
      <c r="Q369" s="3"/>
      <c r="R369" s="3"/>
      <c r="S369" s="37">
        <f t="shared" si="100"/>
        <v>0</v>
      </c>
    </row>
    <row r="370" spans="1:19" x14ac:dyDescent="0.25">
      <c r="A370" s="71"/>
      <c r="B370" s="73"/>
      <c r="C370" s="75"/>
      <c r="D370" s="2" t="s">
        <v>106</v>
      </c>
      <c r="E370" s="41">
        <v>2</v>
      </c>
      <c r="F370" s="3" t="s">
        <v>149</v>
      </c>
      <c r="G370" s="3" t="s">
        <v>149</v>
      </c>
      <c r="H370" s="3" t="s">
        <v>149</v>
      </c>
      <c r="I370" s="3" t="s">
        <v>149</v>
      </c>
      <c r="J370" s="3" t="s">
        <v>149</v>
      </c>
      <c r="K370" s="3"/>
      <c r="L370" s="3"/>
      <c r="M370" s="3"/>
      <c r="N370" s="3"/>
      <c r="O370" s="3"/>
      <c r="P370" s="3"/>
      <c r="Q370" s="3"/>
      <c r="R370" s="3"/>
      <c r="S370" s="37">
        <f t="shared" si="100"/>
        <v>2</v>
      </c>
    </row>
    <row r="371" spans="1:19" x14ac:dyDescent="0.25">
      <c r="A371" s="71"/>
      <c r="B371" s="73"/>
      <c r="C371" s="75"/>
      <c r="D371" s="2" t="s">
        <v>107</v>
      </c>
      <c r="E371" s="41" t="s">
        <v>149</v>
      </c>
      <c r="F371" s="3" t="s">
        <v>149</v>
      </c>
      <c r="G371" s="3" t="s">
        <v>149</v>
      </c>
      <c r="H371" s="3" t="s">
        <v>149</v>
      </c>
      <c r="I371" s="3" t="s">
        <v>149</v>
      </c>
      <c r="J371" s="3" t="s">
        <v>149</v>
      </c>
      <c r="K371" s="3"/>
      <c r="L371" s="3"/>
      <c r="M371" s="3"/>
      <c r="N371" s="3"/>
      <c r="O371" s="3"/>
      <c r="P371" s="3"/>
      <c r="Q371" s="3"/>
      <c r="R371" s="3"/>
      <c r="S371" s="37">
        <f t="shared" si="100"/>
        <v>0</v>
      </c>
    </row>
    <row r="372" spans="1:19" x14ac:dyDescent="0.25">
      <c r="A372" s="71"/>
      <c r="B372" s="73"/>
      <c r="C372" s="75"/>
      <c r="D372" s="2" t="s">
        <v>108</v>
      </c>
      <c r="E372" s="41" t="s">
        <v>149</v>
      </c>
      <c r="F372" s="3" t="s">
        <v>149</v>
      </c>
      <c r="G372" s="3" t="s">
        <v>149</v>
      </c>
      <c r="H372" s="3" t="s">
        <v>149</v>
      </c>
      <c r="I372" s="3" t="s">
        <v>149</v>
      </c>
      <c r="J372" s="3" t="s">
        <v>149</v>
      </c>
      <c r="K372" s="3"/>
      <c r="L372" s="3"/>
      <c r="M372" s="3"/>
      <c r="N372" s="3"/>
      <c r="O372" s="3"/>
      <c r="P372" s="3"/>
      <c r="Q372" s="3"/>
      <c r="R372" s="3"/>
      <c r="S372" s="37">
        <f t="shared" si="100"/>
        <v>0</v>
      </c>
    </row>
    <row r="373" spans="1:19" x14ac:dyDescent="0.25">
      <c r="A373" s="71"/>
      <c r="B373" s="73"/>
      <c r="C373" s="75"/>
      <c r="D373" s="2" t="s">
        <v>109</v>
      </c>
      <c r="E373" s="41">
        <v>1</v>
      </c>
      <c r="F373" s="3" t="s">
        <v>149</v>
      </c>
      <c r="G373" s="3" t="s">
        <v>149</v>
      </c>
      <c r="H373" s="3" t="s">
        <v>149</v>
      </c>
      <c r="I373" s="3" t="s">
        <v>149</v>
      </c>
      <c r="J373" s="3" t="s">
        <v>149</v>
      </c>
      <c r="K373" s="3"/>
      <c r="L373" s="3"/>
      <c r="M373" s="3"/>
      <c r="N373" s="3"/>
      <c r="O373" s="3"/>
      <c r="P373" s="3"/>
      <c r="Q373" s="3"/>
      <c r="R373" s="3"/>
      <c r="S373" s="37">
        <f t="shared" si="100"/>
        <v>1</v>
      </c>
    </row>
    <row r="374" spans="1:19" x14ac:dyDescent="0.25">
      <c r="A374" s="72"/>
      <c r="B374" s="74"/>
      <c r="C374" s="76"/>
      <c r="D374" s="17" t="s">
        <v>110</v>
      </c>
      <c r="E374" s="42">
        <v>3</v>
      </c>
      <c r="F374" s="18">
        <f>SUM(F367:F373)</f>
        <v>0</v>
      </c>
      <c r="G374" s="18">
        <f>SUM(G367:G373)</f>
        <v>0</v>
      </c>
      <c r="H374" s="18">
        <f t="shared" ref="H374:R374" si="101">SUM(H367:H373)</f>
        <v>0</v>
      </c>
      <c r="I374" s="18">
        <f t="shared" si="101"/>
        <v>0</v>
      </c>
      <c r="J374" s="18">
        <f t="shared" si="101"/>
        <v>0</v>
      </c>
      <c r="K374" s="18">
        <f t="shared" si="101"/>
        <v>0</v>
      </c>
      <c r="L374" s="18">
        <f t="shared" si="101"/>
        <v>0</v>
      </c>
      <c r="M374" s="18">
        <f t="shared" si="101"/>
        <v>0</v>
      </c>
      <c r="N374" s="18">
        <f t="shared" si="101"/>
        <v>0</v>
      </c>
      <c r="O374" s="18">
        <f t="shared" si="101"/>
        <v>0</v>
      </c>
      <c r="P374" s="18">
        <f t="shared" si="101"/>
        <v>0</v>
      </c>
      <c r="Q374" s="18">
        <f t="shared" si="101"/>
        <v>0</v>
      </c>
      <c r="R374" s="18">
        <f t="shared" si="101"/>
        <v>0</v>
      </c>
      <c r="S374" s="18">
        <f>SUMIFS(S367:S373,D367:D373,"&lt;&gt;Inspections",D367:D373,"&lt;&gt;Total Work Completed")</f>
        <v>3</v>
      </c>
    </row>
    <row r="375" spans="1:19" x14ac:dyDescent="0.25">
      <c r="A375" s="70">
        <v>47</v>
      </c>
      <c r="B375" s="66" t="s">
        <v>195</v>
      </c>
      <c r="C375" s="68">
        <v>3100</v>
      </c>
      <c r="D375" s="2" t="s">
        <v>103</v>
      </c>
      <c r="E375" s="41" t="s">
        <v>149</v>
      </c>
      <c r="F375" s="3" t="s">
        <v>149</v>
      </c>
      <c r="G375" s="3" t="s">
        <v>149</v>
      </c>
      <c r="H375" s="3" t="s">
        <v>149</v>
      </c>
      <c r="I375" s="3" t="s">
        <v>149</v>
      </c>
      <c r="J375" s="3" t="s">
        <v>149</v>
      </c>
      <c r="K375" s="3"/>
      <c r="L375" s="3"/>
      <c r="M375" s="3"/>
      <c r="N375" s="3"/>
      <c r="O375" s="3"/>
      <c r="P375" s="3"/>
      <c r="Q375" s="3"/>
      <c r="R375" s="3"/>
      <c r="S375" s="37">
        <f t="shared" ref="S375:S381" si="102">_xlfn.AGGREGATE(9,6,E375:R375)</f>
        <v>0</v>
      </c>
    </row>
    <row r="376" spans="1:19" x14ac:dyDescent="0.25">
      <c r="A376" s="71"/>
      <c r="B376" s="73"/>
      <c r="C376" s="75"/>
      <c r="D376" s="2" t="s">
        <v>126</v>
      </c>
      <c r="E376" s="41" t="s">
        <v>149</v>
      </c>
      <c r="F376" s="3" t="s">
        <v>149</v>
      </c>
      <c r="G376" s="3">
        <v>9</v>
      </c>
      <c r="H376" s="3" t="s">
        <v>149</v>
      </c>
      <c r="I376" s="3">
        <v>1</v>
      </c>
      <c r="J376" s="3" t="s">
        <v>149</v>
      </c>
      <c r="K376" s="3"/>
      <c r="L376" s="3"/>
      <c r="M376" s="3"/>
      <c r="N376" s="3"/>
      <c r="O376" s="3"/>
      <c r="P376" s="3"/>
      <c r="Q376" s="3"/>
      <c r="R376" s="3"/>
      <c r="S376" s="37">
        <f t="shared" si="102"/>
        <v>10</v>
      </c>
    </row>
    <row r="377" spans="1:19" x14ac:dyDescent="0.25">
      <c r="A377" s="71"/>
      <c r="B377" s="73"/>
      <c r="C377" s="75"/>
      <c r="D377" s="2" t="s">
        <v>105</v>
      </c>
      <c r="E377" s="41" t="s">
        <v>149</v>
      </c>
      <c r="F377" s="3" t="s">
        <v>149</v>
      </c>
      <c r="G377" s="3" t="s">
        <v>149</v>
      </c>
      <c r="H377" s="3" t="s">
        <v>149</v>
      </c>
      <c r="I377" s="3" t="s">
        <v>149</v>
      </c>
      <c r="J377" s="3" t="s">
        <v>149</v>
      </c>
      <c r="K377" s="3"/>
      <c r="L377" s="3"/>
      <c r="M377" s="3"/>
      <c r="N377" s="3"/>
      <c r="O377" s="3"/>
      <c r="P377" s="3"/>
      <c r="Q377" s="3"/>
      <c r="R377" s="3"/>
      <c r="S377" s="37">
        <f t="shared" si="102"/>
        <v>0</v>
      </c>
    </row>
    <row r="378" spans="1:19" x14ac:dyDescent="0.25">
      <c r="A378" s="71"/>
      <c r="B378" s="73"/>
      <c r="C378" s="75"/>
      <c r="D378" s="2" t="s">
        <v>106</v>
      </c>
      <c r="E378" s="41" t="s">
        <v>149</v>
      </c>
      <c r="F378" s="3" t="s">
        <v>149</v>
      </c>
      <c r="G378" s="3">
        <v>2</v>
      </c>
      <c r="H378" s="3" t="s">
        <v>149</v>
      </c>
      <c r="I378" s="3" t="s">
        <v>149</v>
      </c>
      <c r="J378" s="3" t="s">
        <v>149</v>
      </c>
      <c r="K378" s="3"/>
      <c r="L378" s="3"/>
      <c r="M378" s="3"/>
      <c r="N378" s="3"/>
      <c r="O378" s="3"/>
      <c r="P378" s="3"/>
      <c r="Q378" s="3"/>
      <c r="R378" s="3"/>
      <c r="S378" s="37">
        <f t="shared" si="102"/>
        <v>2</v>
      </c>
    </row>
    <row r="379" spans="1:19" x14ac:dyDescent="0.25">
      <c r="A379" s="71"/>
      <c r="B379" s="73"/>
      <c r="C379" s="75"/>
      <c r="D379" s="2" t="s">
        <v>107</v>
      </c>
      <c r="E379" s="41" t="s">
        <v>149</v>
      </c>
      <c r="F379" s="3" t="s">
        <v>149</v>
      </c>
      <c r="G379" s="3" t="s">
        <v>149</v>
      </c>
      <c r="H379" s="3" t="s">
        <v>149</v>
      </c>
      <c r="I379" s="3" t="s">
        <v>149</v>
      </c>
      <c r="J379" s="3" t="s">
        <v>149</v>
      </c>
      <c r="K379" s="3"/>
      <c r="L379" s="3"/>
      <c r="M379" s="3"/>
      <c r="N379" s="3"/>
      <c r="O379" s="3"/>
      <c r="P379" s="3"/>
      <c r="Q379" s="3"/>
      <c r="R379" s="3"/>
      <c r="S379" s="37">
        <f t="shared" si="102"/>
        <v>0</v>
      </c>
    </row>
    <row r="380" spans="1:19" x14ac:dyDescent="0.25">
      <c r="A380" s="71"/>
      <c r="B380" s="73"/>
      <c r="C380" s="75"/>
      <c r="D380" s="2" t="s">
        <v>108</v>
      </c>
      <c r="E380" s="41" t="s">
        <v>149</v>
      </c>
      <c r="F380" s="3" t="s">
        <v>149</v>
      </c>
      <c r="G380" s="3" t="s">
        <v>149</v>
      </c>
      <c r="H380" s="3" t="s">
        <v>149</v>
      </c>
      <c r="I380" s="3" t="s">
        <v>149</v>
      </c>
      <c r="J380" s="3" t="s">
        <v>149</v>
      </c>
      <c r="K380" s="3"/>
      <c r="L380" s="3"/>
      <c r="M380" s="3"/>
      <c r="N380" s="3"/>
      <c r="O380" s="3"/>
      <c r="P380" s="3"/>
      <c r="Q380" s="3"/>
      <c r="R380" s="3"/>
      <c r="S380" s="37">
        <f t="shared" si="102"/>
        <v>0</v>
      </c>
    </row>
    <row r="381" spans="1:19" x14ac:dyDescent="0.25">
      <c r="A381" s="71"/>
      <c r="B381" s="73"/>
      <c r="C381" s="75"/>
      <c r="D381" s="2" t="s">
        <v>109</v>
      </c>
      <c r="E381" s="41">
        <v>2</v>
      </c>
      <c r="F381" s="3" t="s">
        <v>149</v>
      </c>
      <c r="G381" s="3" t="s">
        <v>149</v>
      </c>
      <c r="H381" s="3" t="s">
        <v>149</v>
      </c>
      <c r="I381" s="3">
        <v>1</v>
      </c>
      <c r="J381" s="3" t="s">
        <v>149</v>
      </c>
      <c r="K381" s="3"/>
      <c r="L381" s="3"/>
      <c r="M381" s="3"/>
      <c r="N381" s="3"/>
      <c r="O381" s="3"/>
      <c r="P381" s="3"/>
      <c r="Q381" s="3"/>
      <c r="R381" s="3"/>
      <c r="S381" s="37">
        <f t="shared" si="102"/>
        <v>3</v>
      </c>
    </row>
    <row r="382" spans="1:19" x14ac:dyDescent="0.25">
      <c r="A382" s="72"/>
      <c r="B382" s="74"/>
      <c r="C382" s="76"/>
      <c r="D382" s="17" t="s">
        <v>110</v>
      </c>
      <c r="E382" s="42">
        <v>2</v>
      </c>
      <c r="F382" s="18">
        <f>SUM(F375:F381)</f>
        <v>0</v>
      </c>
      <c r="G382" s="18">
        <f>SUM(G375:G381)</f>
        <v>11</v>
      </c>
      <c r="H382" s="18">
        <f t="shared" ref="H382:R382" si="103">SUM(H375:H381)</f>
        <v>0</v>
      </c>
      <c r="I382" s="18">
        <f t="shared" si="103"/>
        <v>2</v>
      </c>
      <c r="J382" s="18">
        <f t="shared" si="103"/>
        <v>0</v>
      </c>
      <c r="K382" s="18">
        <f t="shared" si="103"/>
        <v>0</v>
      </c>
      <c r="L382" s="18">
        <f t="shared" si="103"/>
        <v>0</v>
      </c>
      <c r="M382" s="18">
        <f t="shared" si="103"/>
        <v>0</v>
      </c>
      <c r="N382" s="18">
        <f t="shared" si="103"/>
        <v>0</v>
      </c>
      <c r="O382" s="18">
        <f t="shared" si="103"/>
        <v>0</v>
      </c>
      <c r="P382" s="18">
        <f t="shared" si="103"/>
        <v>0</v>
      </c>
      <c r="Q382" s="18">
        <f t="shared" si="103"/>
        <v>0</v>
      </c>
      <c r="R382" s="18">
        <f t="shared" si="103"/>
        <v>0</v>
      </c>
      <c r="S382" s="18">
        <f>SUMIFS(S375:S381,D375:D381,"&lt;&gt;Inspections",D375:D381,"&lt;&gt;Total Work Completed")</f>
        <v>15</v>
      </c>
    </row>
    <row r="383" spans="1:19" x14ac:dyDescent="0.25">
      <c r="A383" s="70">
        <v>48</v>
      </c>
      <c r="B383" s="66" t="s">
        <v>196</v>
      </c>
      <c r="C383" s="68">
        <v>3700</v>
      </c>
      <c r="D383" s="2" t="s">
        <v>103</v>
      </c>
      <c r="E383" s="41" t="s">
        <v>149</v>
      </c>
      <c r="F383" s="3" t="s">
        <v>149</v>
      </c>
      <c r="G383" s="3" t="s">
        <v>149</v>
      </c>
      <c r="H383" s="3" t="s">
        <v>149</v>
      </c>
      <c r="I383" s="3" t="s">
        <v>149</v>
      </c>
      <c r="J383" s="3" t="s">
        <v>149</v>
      </c>
      <c r="K383" s="3"/>
      <c r="L383" s="3"/>
      <c r="M383" s="3"/>
      <c r="N383" s="3"/>
      <c r="O383" s="3"/>
      <c r="P383" s="3"/>
      <c r="Q383" s="3"/>
      <c r="R383" s="3"/>
      <c r="S383" s="37">
        <f t="shared" ref="S383:S389" si="104">_xlfn.AGGREGATE(9,6,E383:R383)</f>
        <v>0</v>
      </c>
    </row>
    <row r="384" spans="1:19" x14ac:dyDescent="0.25">
      <c r="A384" s="71"/>
      <c r="B384" s="73"/>
      <c r="C384" s="75"/>
      <c r="D384" s="2" t="s">
        <v>126</v>
      </c>
      <c r="E384" s="41" t="s">
        <v>149</v>
      </c>
      <c r="F384" s="3" t="s">
        <v>149</v>
      </c>
      <c r="G384" s="3" t="s">
        <v>149</v>
      </c>
      <c r="H384" s="3" t="s">
        <v>149</v>
      </c>
      <c r="I384" s="3" t="s">
        <v>149</v>
      </c>
      <c r="J384" s="3" t="s">
        <v>149</v>
      </c>
      <c r="K384" s="3"/>
      <c r="L384" s="3"/>
      <c r="M384" s="3"/>
      <c r="N384" s="3"/>
      <c r="O384" s="3"/>
      <c r="P384" s="3"/>
      <c r="Q384" s="3"/>
      <c r="R384" s="3"/>
      <c r="S384" s="37">
        <f t="shared" si="104"/>
        <v>0</v>
      </c>
    </row>
    <row r="385" spans="1:33" x14ac:dyDescent="0.25">
      <c r="A385" s="71"/>
      <c r="B385" s="73"/>
      <c r="C385" s="75"/>
      <c r="D385" s="2" t="s">
        <v>105</v>
      </c>
      <c r="E385" s="41" t="s">
        <v>149</v>
      </c>
      <c r="F385" s="3" t="s">
        <v>149</v>
      </c>
      <c r="G385" s="3" t="s">
        <v>149</v>
      </c>
      <c r="H385" s="3" t="s">
        <v>149</v>
      </c>
      <c r="I385" s="3" t="s">
        <v>149</v>
      </c>
      <c r="J385" s="3" t="s">
        <v>149</v>
      </c>
      <c r="K385" s="3"/>
      <c r="L385" s="3"/>
      <c r="M385" s="3"/>
      <c r="N385" s="3"/>
      <c r="O385" s="3"/>
      <c r="P385" s="3"/>
      <c r="Q385" s="3"/>
      <c r="R385" s="3"/>
      <c r="S385" s="37">
        <f t="shared" si="104"/>
        <v>0</v>
      </c>
    </row>
    <row r="386" spans="1:33" x14ac:dyDescent="0.25">
      <c r="A386" s="71"/>
      <c r="B386" s="73"/>
      <c r="C386" s="75"/>
      <c r="D386" s="2" t="s">
        <v>106</v>
      </c>
      <c r="E386" s="41" t="s">
        <v>149</v>
      </c>
      <c r="F386" s="3" t="s">
        <v>149</v>
      </c>
      <c r="G386" s="3" t="s">
        <v>149</v>
      </c>
      <c r="H386" s="3" t="s">
        <v>149</v>
      </c>
      <c r="I386" s="3" t="s">
        <v>149</v>
      </c>
      <c r="J386" s="3" t="s">
        <v>149</v>
      </c>
      <c r="K386" s="3"/>
      <c r="L386" s="3"/>
      <c r="M386" s="3"/>
      <c r="N386" s="3"/>
      <c r="O386" s="3"/>
      <c r="P386" s="3"/>
      <c r="Q386" s="3"/>
      <c r="R386" s="3"/>
      <c r="S386" s="37">
        <f t="shared" si="104"/>
        <v>0</v>
      </c>
    </row>
    <row r="387" spans="1:33" x14ac:dyDescent="0.25">
      <c r="A387" s="71"/>
      <c r="B387" s="73"/>
      <c r="C387" s="75"/>
      <c r="D387" s="2" t="s">
        <v>107</v>
      </c>
      <c r="E387" s="41" t="s">
        <v>149</v>
      </c>
      <c r="F387" s="3" t="s">
        <v>149</v>
      </c>
      <c r="G387" s="3" t="s">
        <v>149</v>
      </c>
      <c r="H387" s="3" t="s">
        <v>149</v>
      </c>
      <c r="I387" s="3" t="s">
        <v>149</v>
      </c>
      <c r="J387" s="3" t="s">
        <v>149</v>
      </c>
      <c r="K387" s="3"/>
      <c r="L387" s="3"/>
      <c r="M387" s="3"/>
      <c r="N387" s="3"/>
      <c r="O387" s="3"/>
      <c r="P387" s="3"/>
      <c r="Q387" s="3"/>
      <c r="R387" s="3"/>
      <c r="S387" s="37">
        <f t="shared" si="104"/>
        <v>0</v>
      </c>
    </row>
    <row r="388" spans="1:33" x14ac:dyDescent="0.25">
      <c r="A388" s="71"/>
      <c r="B388" s="73"/>
      <c r="C388" s="75"/>
      <c r="D388" s="2" t="s">
        <v>108</v>
      </c>
      <c r="E388" s="41" t="s">
        <v>149</v>
      </c>
      <c r="F388" s="3" t="s">
        <v>149</v>
      </c>
      <c r="G388" s="3" t="s">
        <v>149</v>
      </c>
      <c r="H388" s="3" t="s">
        <v>149</v>
      </c>
      <c r="I388" s="3" t="s">
        <v>149</v>
      </c>
      <c r="J388" s="3" t="s">
        <v>149</v>
      </c>
      <c r="K388" s="3"/>
      <c r="L388" s="3"/>
      <c r="M388" s="3"/>
      <c r="N388" s="3"/>
      <c r="O388" s="3"/>
      <c r="P388" s="3"/>
      <c r="Q388" s="3"/>
      <c r="R388" s="3"/>
      <c r="S388" s="37">
        <f t="shared" si="104"/>
        <v>0</v>
      </c>
    </row>
    <row r="389" spans="1:33" x14ac:dyDescent="0.25">
      <c r="A389" s="71"/>
      <c r="B389" s="73"/>
      <c r="C389" s="75"/>
      <c r="D389" s="2" t="s">
        <v>109</v>
      </c>
      <c r="E389" s="41" t="s">
        <v>149</v>
      </c>
      <c r="F389" s="3" t="s">
        <v>149</v>
      </c>
      <c r="G389" s="3" t="s">
        <v>149</v>
      </c>
      <c r="H389" s="3" t="s">
        <v>149</v>
      </c>
      <c r="I389" s="3" t="s">
        <v>149</v>
      </c>
      <c r="J389" s="3" t="s">
        <v>149</v>
      </c>
      <c r="K389" s="3"/>
      <c r="L389" s="3"/>
      <c r="M389" s="3"/>
      <c r="N389" s="3"/>
      <c r="O389" s="3"/>
      <c r="P389" s="3"/>
      <c r="Q389" s="3"/>
      <c r="R389" s="3"/>
      <c r="S389" s="37">
        <f t="shared" si="104"/>
        <v>0</v>
      </c>
    </row>
    <row r="390" spans="1:33" x14ac:dyDescent="0.25">
      <c r="A390" s="72"/>
      <c r="B390" s="74"/>
      <c r="C390" s="76"/>
      <c r="D390" s="17" t="s">
        <v>110</v>
      </c>
      <c r="E390" s="42">
        <v>0</v>
      </c>
      <c r="F390" s="18">
        <f>SUM(F383:F389)</f>
        <v>0</v>
      </c>
      <c r="G390" s="18">
        <f>SUM(G383:G389)</f>
        <v>0</v>
      </c>
      <c r="H390" s="18">
        <f t="shared" ref="H390:R390" si="105">SUM(H383:H389)</f>
        <v>0</v>
      </c>
      <c r="I390" s="18">
        <f t="shared" si="105"/>
        <v>0</v>
      </c>
      <c r="J390" s="18">
        <f t="shared" si="105"/>
        <v>0</v>
      </c>
      <c r="K390" s="18">
        <f t="shared" si="105"/>
        <v>0</v>
      </c>
      <c r="L390" s="18">
        <f t="shared" si="105"/>
        <v>0</v>
      </c>
      <c r="M390" s="18">
        <f t="shared" si="105"/>
        <v>0</v>
      </c>
      <c r="N390" s="18">
        <f t="shared" si="105"/>
        <v>0</v>
      </c>
      <c r="O390" s="18">
        <f t="shared" si="105"/>
        <v>0</v>
      </c>
      <c r="P390" s="18">
        <f t="shared" si="105"/>
        <v>0</v>
      </c>
      <c r="Q390" s="18">
        <f t="shared" si="105"/>
        <v>0</v>
      </c>
      <c r="R390" s="18">
        <f t="shared" si="105"/>
        <v>0</v>
      </c>
      <c r="S390" s="18">
        <f>SUMIFS(S383:S389,D383:D389,"&lt;&gt;Inspections",D383:D389,"&lt;&gt;Total Work Completed")</f>
        <v>0</v>
      </c>
    </row>
    <row r="391" spans="1:33" x14ac:dyDescent="0.25">
      <c r="A391" s="70">
        <v>49</v>
      </c>
      <c r="B391" s="66" t="s">
        <v>197</v>
      </c>
      <c r="C391" s="68">
        <v>3600</v>
      </c>
      <c r="D391" s="2" t="s">
        <v>103</v>
      </c>
      <c r="E391" s="41" t="s">
        <v>149</v>
      </c>
      <c r="F391" s="3" t="s">
        <v>149</v>
      </c>
      <c r="G391" s="3" t="s">
        <v>149</v>
      </c>
      <c r="H391" s="3" t="s">
        <v>149</v>
      </c>
      <c r="I391" s="3" t="s">
        <v>149</v>
      </c>
      <c r="J391" s="3" t="s">
        <v>149</v>
      </c>
      <c r="K391" s="3"/>
      <c r="L391" s="3"/>
      <c r="M391" s="3"/>
      <c r="N391" s="3"/>
      <c r="O391" s="3"/>
      <c r="P391" s="3"/>
      <c r="Q391" s="3"/>
      <c r="R391" s="3"/>
      <c r="S391" s="37">
        <f t="shared" ref="S391:S397" si="106">_xlfn.AGGREGATE(9,6,E391:R391)</f>
        <v>0</v>
      </c>
      <c r="AG391">
        <f>SUMIFS(S7:S414,D7:D414,"&lt;&gt;Inspections",D7:D414,"&lt;&gt;Total Work Completed")</f>
        <v>427</v>
      </c>
    </row>
    <row r="392" spans="1:33" x14ac:dyDescent="0.25">
      <c r="A392" s="71"/>
      <c r="B392" s="73"/>
      <c r="C392" s="75"/>
      <c r="D392" s="2" t="s">
        <v>126</v>
      </c>
      <c r="E392" s="41" t="s">
        <v>149</v>
      </c>
      <c r="F392" s="3" t="s">
        <v>149</v>
      </c>
      <c r="G392" s="3" t="s">
        <v>149</v>
      </c>
      <c r="H392" s="3" t="s">
        <v>149</v>
      </c>
      <c r="I392" s="3" t="s">
        <v>149</v>
      </c>
      <c r="J392" s="3" t="s">
        <v>149</v>
      </c>
      <c r="K392" s="3"/>
      <c r="L392" s="3"/>
      <c r="M392" s="3"/>
      <c r="N392" s="3"/>
      <c r="O392" s="3"/>
      <c r="P392" s="3"/>
      <c r="Q392" s="3"/>
      <c r="R392" s="3"/>
      <c r="S392" s="37">
        <f t="shared" si="106"/>
        <v>0</v>
      </c>
      <c r="AG392">
        <f>SUMIF(D7:D414, "Inspections", S7:S414)</f>
        <v>0</v>
      </c>
    </row>
    <row r="393" spans="1:33" x14ac:dyDescent="0.25">
      <c r="A393" s="71"/>
      <c r="B393" s="73"/>
      <c r="C393" s="75"/>
      <c r="D393" s="2" t="s">
        <v>105</v>
      </c>
      <c r="E393" s="41" t="s">
        <v>149</v>
      </c>
      <c r="F393" s="3" t="s">
        <v>149</v>
      </c>
      <c r="G393" s="3" t="s">
        <v>149</v>
      </c>
      <c r="H393" s="3" t="s">
        <v>149</v>
      </c>
      <c r="I393" s="3" t="s">
        <v>149</v>
      </c>
      <c r="J393" s="3" t="s">
        <v>149</v>
      </c>
      <c r="K393" s="3"/>
      <c r="L393" s="3"/>
      <c r="M393" s="3"/>
      <c r="N393" s="3"/>
      <c r="O393" s="3"/>
      <c r="P393" s="3"/>
      <c r="Q393" s="3"/>
      <c r="R393" s="3"/>
      <c r="S393" s="37">
        <f t="shared" si="106"/>
        <v>0</v>
      </c>
    </row>
    <row r="394" spans="1:33" x14ac:dyDescent="0.25">
      <c r="A394" s="71"/>
      <c r="B394" s="73"/>
      <c r="C394" s="75"/>
      <c r="D394" s="2" t="s">
        <v>106</v>
      </c>
      <c r="E394" s="41" t="s">
        <v>149</v>
      </c>
      <c r="F394" s="3" t="s">
        <v>149</v>
      </c>
      <c r="G394" s="3" t="s">
        <v>149</v>
      </c>
      <c r="H394" s="3" t="s">
        <v>149</v>
      </c>
      <c r="I394" s="3" t="s">
        <v>149</v>
      </c>
      <c r="J394" s="3" t="s">
        <v>149</v>
      </c>
      <c r="K394" s="3"/>
      <c r="L394" s="3"/>
      <c r="M394" s="3"/>
      <c r="N394" s="3"/>
      <c r="O394" s="3"/>
      <c r="P394" s="3"/>
      <c r="Q394" s="3"/>
      <c r="R394" s="3"/>
      <c r="S394" s="37">
        <f t="shared" si="106"/>
        <v>0</v>
      </c>
    </row>
    <row r="395" spans="1:33" x14ac:dyDescent="0.25">
      <c r="A395" s="71"/>
      <c r="B395" s="73"/>
      <c r="C395" s="75"/>
      <c r="D395" s="2" t="s">
        <v>107</v>
      </c>
      <c r="E395" s="41" t="s">
        <v>149</v>
      </c>
      <c r="F395" s="3" t="s">
        <v>149</v>
      </c>
      <c r="G395" s="3" t="s">
        <v>149</v>
      </c>
      <c r="H395" s="3" t="s">
        <v>149</v>
      </c>
      <c r="I395" s="3" t="s">
        <v>149</v>
      </c>
      <c r="J395" s="3" t="s">
        <v>149</v>
      </c>
      <c r="K395" s="3"/>
      <c r="L395" s="3"/>
      <c r="M395" s="3"/>
      <c r="N395" s="3"/>
      <c r="O395" s="3"/>
      <c r="P395" s="3"/>
      <c r="Q395" s="3"/>
      <c r="R395" s="3"/>
      <c r="S395" s="37">
        <f t="shared" si="106"/>
        <v>0</v>
      </c>
    </row>
    <row r="396" spans="1:33" x14ac:dyDescent="0.25">
      <c r="A396" s="71"/>
      <c r="B396" s="73"/>
      <c r="C396" s="75"/>
      <c r="D396" s="2" t="s">
        <v>108</v>
      </c>
      <c r="E396" s="41" t="s">
        <v>149</v>
      </c>
      <c r="F396" s="3" t="s">
        <v>149</v>
      </c>
      <c r="G396" s="3" t="s">
        <v>149</v>
      </c>
      <c r="H396" s="3" t="s">
        <v>149</v>
      </c>
      <c r="I396" s="3" t="s">
        <v>149</v>
      </c>
      <c r="J396" s="3" t="s">
        <v>149</v>
      </c>
      <c r="K396" s="3"/>
      <c r="L396" s="3"/>
      <c r="M396" s="3"/>
      <c r="N396" s="3"/>
      <c r="O396" s="3"/>
      <c r="P396" s="3"/>
      <c r="Q396" s="3"/>
      <c r="R396" s="3"/>
      <c r="S396" s="37">
        <f t="shared" si="106"/>
        <v>0</v>
      </c>
    </row>
    <row r="397" spans="1:33" x14ac:dyDescent="0.25">
      <c r="A397" s="71"/>
      <c r="B397" s="73"/>
      <c r="C397" s="75"/>
      <c r="D397" s="2" t="s">
        <v>109</v>
      </c>
      <c r="E397" s="41" t="s">
        <v>149</v>
      </c>
      <c r="F397" s="3" t="s">
        <v>149</v>
      </c>
      <c r="G397" s="3" t="s">
        <v>149</v>
      </c>
      <c r="H397" s="3" t="s">
        <v>149</v>
      </c>
      <c r="I397" s="3" t="s">
        <v>149</v>
      </c>
      <c r="J397" s="3" t="s">
        <v>149</v>
      </c>
      <c r="K397" s="3"/>
      <c r="L397" s="3"/>
      <c r="M397" s="3"/>
      <c r="N397" s="3"/>
      <c r="O397" s="3"/>
      <c r="P397" s="3"/>
      <c r="Q397" s="3"/>
      <c r="R397" s="3"/>
      <c r="S397" s="37">
        <f t="shared" si="106"/>
        <v>0</v>
      </c>
    </row>
    <row r="398" spans="1:33" x14ac:dyDescent="0.25">
      <c r="A398" s="72"/>
      <c r="B398" s="74"/>
      <c r="C398" s="76"/>
      <c r="D398" s="17" t="s">
        <v>110</v>
      </c>
      <c r="E398" s="42">
        <v>0</v>
      </c>
      <c r="F398" s="18">
        <f>SUM(F391:F397)</f>
        <v>0</v>
      </c>
      <c r="G398" s="18">
        <f>SUM(G391:G397)</f>
        <v>0</v>
      </c>
      <c r="H398" s="18">
        <f t="shared" ref="H398:R398" si="107">SUM(H391:H397)</f>
        <v>0</v>
      </c>
      <c r="I398" s="18">
        <f t="shared" si="107"/>
        <v>0</v>
      </c>
      <c r="J398" s="18">
        <f t="shared" si="107"/>
        <v>0</v>
      </c>
      <c r="K398" s="18">
        <f t="shared" si="107"/>
        <v>0</v>
      </c>
      <c r="L398" s="18">
        <f t="shared" si="107"/>
        <v>0</v>
      </c>
      <c r="M398" s="18">
        <f t="shared" si="107"/>
        <v>0</v>
      </c>
      <c r="N398" s="18">
        <f t="shared" si="107"/>
        <v>0</v>
      </c>
      <c r="O398" s="18">
        <f t="shared" si="107"/>
        <v>0</v>
      </c>
      <c r="P398" s="18">
        <f t="shared" si="107"/>
        <v>0</v>
      </c>
      <c r="Q398" s="18">
        <f t="shared" si="107"/>
        <v>0</v>
      </c>
      <c r="R398" s="18">
        <f t="shared" si="107"/>
        <v>0</v>
      </c>
      <c r="S398" s="18">
        <f>SUMIFS(S391:S397,D391:D397,"&lt;&gt;Inspections",D391:D397,"&lt;&gt;Total Work Completed")</f>
        <v>0</v>
      </c>
    </row>
    <row r="399" spans="1:33" x14ac:dyDescent="0.25">
      <c r="A399" s="70">
        <v>50</v>
      </c>
      <c r="B399" s="66" t="s">
        <v>198</v>
      </c>
      <c r="C399" s="68">
        <v>9400</v>
      </c>
      <c r="D399" s="2" t="s">
        <v>103</v>
      </c>
      <c r="E399" s="41" t="s">
        <v>149</v>
      </c>
      <c r="F399" s="3" t="s">
        <v>149</v>
      </c>
      <c r="G399" s="3" t="s">
        <v>149</v>
      </c>
      <c r="H399" s="3" t="s">
        <v>149</v>
      </c>
      <c r="I399" s="3" t="s">
        <v>149</v>
      </c>
      <c r="J399" s="3" t="s">
        <v>149</v>
      </c>
      <c r="K399" s="3"/>
      <c r="L399" s="3"/>
      <c r="M399" s="3"/>
      <c r="N399" s="3"/>
      <c r="O399" s="3"/>
      <c r="P399" s="3"/>
      <c r="Q399" s="3"/>
      <c r="R399" s="3"/>
      <c r="S399" s="37">
        <f t="shared" ref="S399:S405" si="108">_xlfn.AGGREGATE(9,6,E399:R399)</f>
        <v>0</v>
      </c>
    </row>
    <row r="400" spans="1:33" x14ac:dyDescent="0.25">
      <c r="A400" s="71"/>
      <c r="B400" s="73"/>
      <c r="C400" s="75"/>
      <c r="D400" s="2" t="s">
        <v>126</v>
      </c>
      <c r="E400" s="41" t="s">
        <v>149</v>
      </c>
      <c r="F400" s="3" t="s">
        <v>149</v>
      </c>
      <c r="G400" s="3" t="s">
        <v>149</v>
      </c>
      <c r="H400" s="3" t="s">
        <v>149</v>
      </c>
      <c r="I400" s="3" t="s">
        <v>149</v>
      </c>
      <c r="J400" s="3" t="s">
        <v>149</v>
      </c>
      <c r="K400" s="3"/>
      <c r="L400" s="3"/>
      <c r="M400" s="3"/>
      <c r="N400" s="3"/>
      <c r="O400" s="3"/>
      <c r="P400" s="3"/>
      <c r="Q400" s="3"/>
      <c r="R400" s="3"/>
      <c r="S400" s="37">
        <f t="shared" si="108"/>
        <v>0</v>
      </c>
    </row>
    <row r="401" spans="1:19" x14ac:dyDescent="0.25">
      <c r="A401" s="71"/>
      <c r="B401" s="73"/>
      <c r="C401" s="75"/>
      <c r="D401" s="2" t="s">
        <v>105</v>
      </c>
      <c r="E401" s="41" t="s">
        <v>149</v>
      </c>
      <c r="F401" s="3" t="s">
        <v>149</v>
      </c>
      <c r="G401" s="3" t="s">
        <v>149</v>
      </c>
      <c r="H401" s="3" t="s">
        <v>149</v>
      </c>
      <c r="I401" s="3" t="s">
        <v>149</v>
      </c>
      <c r="J401" s="3" t="s">
        <v>149</v>
      </c>
      <c r="K401" s="3"/>
      <c r="L401" s="3"/>
      <c r="M401" s="3"/>
      <c r="N401" s="3"/>
      <c r="O401" s="3"/>
      <c r="P401" s="3"/>
      <c r="Q401" s="3"/>
      <c r="R401" s="3"/>
      <c r="S401" s="37">
        <f t="shared" si="108"/>
        <v>0</v>
      </c>
    </row>
    <row r="402" spans="1:19" x14ac:dyDescent="0.25">
      <c r="A402" s="71"/>
      <c r="B402" s="73"/>
      <c r="C402" s="75"/>
      <c r="D402" s="2" t="s">
        <v>106</v>
      </c>
      <c r="E402" s="41" t="s">
        <v>149</v>
      </c>
      <c r="F402" s="3" t="s">
        <v>149</v>
      </c>
      <c r="G402" s="3" t="s">
        <v>149</v>
      </c>
      <c r="H402" s="3" t="s">
        <v>149</v>
      </c>
      <c r="I402" s="3" t="s">
        <v>149</v>
      </c>
      <c r="J402" s="3" t="s">
        <v>149</v>
      </c>
      <c r="K402" s="3"/>
      <c r="L402" s="3"/>
      <c r="M402" s="3"/>
      <c r="N402" s="3"/>
      <c r="O402" s="3"/>
      <c r="P402" s="3"/>
      <c r="Q402" s="3"/>
      <c r="R402" s="3"/>
      <c r="S402" s="37">
        <f t="shared" si="108"/>
        <v>0</v>
      </c>
    </row>
    <row r="403" spans="1:19" x14ac:dyDescent="0.25">
      <c r="A403" s="71"/>
      <c r="B403" s="73"/>
      <c r="C403" s="75"/>
      <c r="D403" s="2" t="s">
        <v>107</v>
      </c>
      <c r="E403" s="41" t="s">
        <v>149</v>
      </c>
      <c r="F403" s="3" t="s">
        <v>149</v>
      </c>
      <c r="G403" s="3" t="s">
        <v>149</v>
      </c>
      <c r="H403" s="3" t="s">
        <v>149</v>
      </c>
      <c r="I403" s="3" t="s">
        <v>149</v>
      </c>
      <c r="J403" s="3" t="s">
        <v>149</v>
      </c>
      <c r="K403" s="3"/>
      <c r="L403" s="3"/>
      <c r="M403" s="3"/>
      <c r="N403" s="3"/>
      <c r="O403" s="3"/>
      <c r="P403" s="3"/>
      <c r="Q403" s="3"/>
      <c r="R403" s="3"/>
      <c r="S403" s="37">
        <f t="shared" si="108"/>
        <v>0</v>
      </c>
    </row>
    <row r="404" spans="1:19" x14ac:dyDescent="0.25">
      <c r="A404" s="71"/>
      <c r="B404" s="73"/>
      <c r="C404" s="75"/>
      <c r="D404" s="2" t="s">
        <v>108</v>
      </c>
      <c r="E404" s="41" t="s">
        <v>149</v>
      </c>
      <c r="F404" s="3" t="s">
        <v>149</v>
      </c>
      <c r="G404" s="3" t="s">
        <v>149</v>
      </c>
      <c r="H404" s="3" t="s">
        <v>149</v>
      </c>
      <c r="I404" s="3" t="s">
        <v>149</v>
      </c>
      <c r="J404" s="3" t="s">
        <v>149</v>
      </c>
      <c r="K404" s="3"/>
      <c r="L404" s="3"/>
      <c r="M404" s="3"/>
      <c r="N404" s="3"/>
      <c r="O404" s="3"/>
      <c r="P404" s="3"/>
      <c r="Q404" s="3"/>
      <c r="R404" s="3"/>
      <c r="S404" s="37">
        <f t="shared" si="108"/>
        <v>0</v>
      </c>
    </row>
    <row r="405" spans="1:19" x14ac:dyDescent="0.25">
      <c r="A405" s="71"/>
      <c r="B405" s="73"/>
      <c r="C405" s="75"/>
      <c r="D405" s="2" t="s">
        <v>109</v>
      </c>
      <c r="E405" s="41" t="s">
        <v>149</v>
      </c>
      <c r="F405" s="3" t="s">
        <v>149</v>
      </c>
      <c r="G405" s="3" t="s">
        <v>149</v>
      </c>
      <c r="H405" s="3" t="s">
        <v>149</v>
      </c>
      <c r="I405" s="3" t="s">
        <v>149</v>
      </c>
      <c r="J405" s="3" t="s">
        <v>149</v>
      </c>
      <c r="K405" s="3"/>
      <c r="L405" s="3"/>
      <c r="M405" s="3"/>
      <c r="N405" s="3"/>
      <c r="O405" s="3"/>
      <c r="P405" s="3"/>
      <c r="Q405" s="3"/>
      <c r="R405" s="3"/>
      <c r="S405" s="37">
        <f t="shared" si="108"/>
        <v>0</v>
      </c>
    </row>
    <row r="406" spans="1:19" x14ac:dyDescent="0.25">
      <c r="A406" s="72"/>
      <c r="B406" s="74"/>
      <c r="C406" s="76"/>
      <c r="D406" s="17" t="s">
        <v>110</v>
      </c>
      <c r="E406" s="42">
        <v>0</v>
      </c>
      <c r="F406" s="18">
        <f>SUM(F399:F405)</f>
        <v>0</v>
      </c>
      <c r="G406" s="18">
        <f>SUM(G399:G405)</f>
        <v>0</v>
      </c>
      <c r="H406" s="18">
        <f t="shared" ref="H406:R406" si="109">SUM(H399:H405)</f>
        <v>0</v>
      </c>
      <c r="I406" s="18">
        <f t="shared" si="109"/>
        <v>0</v>
      </c>
      <c r="J406" s="18">
        <f t="shared" si="109"/>
        <v>0</v>
      </c>
      <c r="K406" s="18">
        <f t="shared" si="109"/>
        <v>0</v>
      </c>
      <c r="L406" s="18">
        <f t="shared" si="109"/>
        <v>0</v>
      </c>
      <c r="M406" s="18">
        <f t="shared" si="109"/>
        <v>0</v>
      </c>
      <c r="N406" s="18">
        <f t="shared" si="109"/>
        <v>0</v>
      </c>
      <c r="O406" s="18">
        <f t="shared" si="109"/>
        <v>0</v>
      </c>
      <c r="P406" s="18">
        <f t="shared" si="109"/>
        <v>0</v>
      </c>
      <c r="Q406" s="18">
        <f t="shared" si="109"/>
        <v>0</v>
      </c>
      <c r="R406" s="18">
        <f t="shared" si="109"/>
        <v>0</v>
      </c>
      <c r="S406" s="18">
        <f>SUMIFS(S399:S405,D399:D405,"&lt;&gt;Inspections",D399:D405,"&lt;&gt;Total Work Completed")</f>
        <v>0</v>
      </c>
    </row>
    <row r="407" spans="1:19" x14ac:dyDescent="0.25">
      <c r="A407" s="70">
        <v>51</v>
      </c>
      <c r="B407" s="66" t="s">
        <v>199</v>
      </c>
      <c r="C407" s="68">
        <v>700</v>
      </c>
      <c r="D407" s="2" t="s">
        <v>103</v>
      </c>
      <c r="E407" s="41" t="s">
        <v>149</v>
      </c>
      <c r="F407" s="3" t="s">
        <v>149</v>
      </c>
      <c r="G407" s="3" t="s">
        <v>149</v>
      </c>
      <c r="H407" s="3" t="s">
        <v>149</v>
      </c>
      <c r="I407" s="3" t="s">
        <v>149</v>
      </c>
      <c r="J407" s="3" t="s">
        <v>149</v>
      </c>
      <c r="K407" s="3"/>
      <c r="L407" s="3"/>
      <c r="M407" s="3"/>
      <c r="N407" s="3"/>
      <c r="O407" s="3"/>
      <c r="P407" s="3"/>
      <c r="Q407" s="3"/>
      <c r="R407" s="3"/>
      <c r="S407" s="37">
        <f t="shared" ref="S407:S413" si="110">_xlfn.AGGREGATE(9,6,E407:R407)</f>
        <v>0</v>
      </c>
    </row>
    <row r="408" spans="1:19" x14ac:dyDescent="0.25">
      <c r="A408" s="71"/>
      <c r="B408" s="73"/>
      <c r="C408" s="75"/>
      <c r="D408" s="2" t="s">
        <v>126</v>
      </c>
      <c r="E408" s="41" t="s">
        <v>149</v>
      </c>
      <c r="F408" s="3" t="s">
        <v>149</v>
      </c>
      <c r="G408" s="3" t="s">
        <v>149</v>
      </c>
      <c r="H408" s="3" t="s">
        <v>149</v>
      </c>
      <c r="I408" s="3" t="s">
        <v>149</v>
      </c>
      <c r="J408" s="3">
        <v>1</v>
      </c>
      <c r="K408" s="3"/>
      <c r="L408" s="3"/>
      <c r="M408" s="3"/>
      <c r="N408" s="3"/>
      <c r="O408" s="3"/>
      <c r="P408" s="3"/>
      <c r="Q408" s="3"/>
      <c r="R408" s="3"/>
      <c r="S408" s="37">
        <f t="shared" si="110"/>
        <v>1</v>
      </c>
    </row>
    <row r="409" spans="1:19" x14ac:dyDescent="0.25">
      <c r="A409" s="71"/>
      <c r="B409" s="73"/>
      <c r="C409" s="75"/>
      <c r="D409" s="2" t="s">
        <v>105</v>
      </c>
      <c r="E409" s="41" t="s">
        <v>149</v>
      </c>
      <c r="F409" s="3" t="s">
        <v>149</v>
      </c>
      <c r="G409" s="3" t="s">
        <v>149</v>
      </c>
      <c r="H409" s="3" t="s">
        <v>149</v>
      </c>
      <c r="I409" s="3" t="s">
        <v>149</v>
      </c>
      <c r="J409" s="3" t="s">
        <v>149</v>
      </c>
      <c r="K409" s="3"/>
      <c r="L409" s="3"/>
      <c r="M409" s="3"/>
      <c r="N409" s="3"/>
      <c r="O409" s="3"/>
      <c r="P409" s="3"/>
      <c r="Q409" s="3"/>
      <c r="R409" s="3"/>
      <c r="S409" s="37">
        <f t="shared" si="110"/>
        <v>0</v>
      </c>
    </row>
    <row r="410" spans="1:19" x14ac:dyDescent="0.25">
      <c r="A410" s="71"/>
      <c r="B410" s="73"/>
      <c r="C410" s="75"/>
      <c r="D410" s="2" t="s">
        <v>106</v>
      </c>
      <c r="E410" s="41" t="s">
        <v>149</v>
      </c>
      <c r="F410" s="3" t="s">
        <v>149</v>
      </c>
      <c r="G410" s="3" t="s">
        <v>149</v>
      </c>
      <c r="H410" s="3" t="s">
        <v>149</v>
      </c>
      <c r="I410" s="3" t="s">
        <v>149</v>
      </c>
      <c r="J410" s="3" t="s">
        <v>149</v>
      </c>
      <c r="K410" s="3"/>
      <c r="L410" s="3"/>
      <c r="M410" s="3"/>
      <c r="N410" s="3"/>
      <c r="O410" s="3"/>
      <c r="P410" s="3"/>
      <c r="Q410" s="3"/>
      <c r="R410" s="3"/>
      <c r="S410" s="37">
        <f t="shared" si="110"/>
        <v>0</v>
      </c>
    </row>
    <row r="411" spans="1:19" x14ac:dyDescent="0.25">
      <c r="A411" s="71"/>
      <c r="B411" s="73"/>
      <c r="C411" s="75"/>
      <c r="D411" s="2" t="s">
        <v>107</v>
      </c>
      <c r="E411" s="41" t="s">
        <v>149</v>
      </c>
      <c r="F411" s="3" t="s">
        <v>149</v>
      </c>
      <c r="G411" s="3" t="s">
        <v>149</v>
      </c>
      <c r="H411" s="3" t="s">
        <v>149</v>
      </c>
      <c r="I411" s="3" t="s">
        <v>149</v>
      </c>
      <c r="J411" s="3">
        <v>1</v>
      </c>
      <c r="K411" s="3"/>
      <c r="L411" s="3"/>
      <c r="M411" s="3"/>
      <c r="N411" s="3"/>
      <c r="O411" s="3"/>
      <c r="P411" s="3"/>
      <c r="Q411" s="3"/>
      <c r="R411" s="3"/>
      <c r="S411" s="37">
        <f t="shared" si="110"/>
        <v>1</v>
      </c>
    </row>
    <row r="412" spans="1:19" x14ac:dyDescent="0.25">
      <c r="A412" s="71"/>
      <c r="B412" s="73"/>
      <c r="C412" s="75"/>
      <c r="D412" s="2" t="s">
        <v>108</v>
      </c>
      <c r="E412" s="41" t="s">
        <v>149</v>
      </c>
      <c r="F412" s="3" t="s">
        <v>149</v>
      </c>
      <c r="G412" s="3" t="s">
        <v>149</v>
      </c>
      <c r="H412" s="3" t="s">
        <v>149</v>
      </c>
      <c r="I412" s="3" t="s">
        <v>149</v>
      </c>
      <c r="J412" s="3" t="s">
        <v>149</v>
      </c>
      <c r="K412" s="3"/>
      <c r="L412" s="3"/>
      <c r="M412" s="3"/>
      <c r="N412" s="3"/>
      <c r="O412" s="3"/>
      <c r="P412" s="3"/>
      <c r="Q412" s="3"/>
      <c r="R412" s="3"/>
      <c r="S412" s="37">
        <f t="shared" si="110"/>
        <v>0</v>
      </c>
    </row>
    <row r="413" spans="1:19" x14ac:dyDescent="0.25">
      <c r="A413" s="71"/>
      <c r="B413" s="73"/>
      <c r="C413" s="75"/>
      <c r="D413" s="2" t="s">
        <v>109</v>
      </c>
      <c r="E413" s="41">
        <v>1</v>
      </c>
      <c r="F413" s="3" t="s">
        <v>149</v>
      </c>
      <c r="G413" s="3" t="s">
        <v>149</v>
      </c>
      <c r="H413" s="3" t="s">
        <v>149</v>
      </c>
      <c r="I413" s="3">
        <v>1</v>
      </c>
      <c r="J413" s="3" t="s">
        <v>149</v>
      </c>
      <c r="K413" s="3"/>
      <c r="L413" s="3"/>
      <c r="M413" s="3"/>
      <c r="N413" s="3"/>
      <c r="O413" s="3"/>
      <c r="P413" s="3"/>
      <c r="Q413" s="3"/>
      <c r="R413" s="3"/>
      <c r="S413" s="37">
        <f t="shared" si="110"/>
        <v>2</v>
      </c>
    </row>
    <row r="414" spans="1:19" x14ac:dyDescent="0.25">
      <c r="A414" s="72"/>
      <c r="B414" s="74"/>
      <c r="C414" s="76"/>
      <c r="D414" s="17" t="s">
        <v>110</v>
      </c>
      <c r="E414" s="42">
        <v>1</v>
      </c>
      <c r="F414" s="18">
        <f>SUM(F407:F413)</f>
        <v>0</v>
      </c>
      <c r="G414" s="18">
        <f>SUM(G407:G413)</f>
        <v>0</v>
      </c>
      <c r="H414" s="18">
        <f t="shared" ref="H414:R414" si="111">SUM(H407:H413)</f>
        <v>0</v>
      </c>
      <c r="I414" s="18">
        <f t="shared" si="111"/>
        <v>1</v>
      </c>
      <c r="J414" s="18">
        <f t="shared" si="111"/>
        <v>2</v>
      </c>
      <c r="K414" s="18">
        <f t="shared" si="111"/>
        <v>0</v>
      </c>
      <c r="L414" s="18">
        <f t="shared" si="111"/>
        <v>0</v>
      </c>
      <c r="M414" s="18">
        <f t="shared" si="111"/>
        <v>0</v>
      </c>
      <c r="N414" s="18">
        <f t="shared" si="111"/>
        <v>0</v>
      </c>
      <c r="O414" s="18">
        <f t="shared" si="111"/>
        <v>0</v>
      </c>
      <c r="P414" s="18">
        <f t="shared" si="111"/>
        <v>0</v>
      </c>
      <c r="Q414" s="18">
        <f t="shared" si="111"/>
        <v>0</v>
      </c>
      <c r="R414" s="18">
        <f t="shared" si="111"/>
        <v>0</v>
      </c>
      <c r="S414" s="18">
        <f>SUMIFS(S407:S413,D407:D413,"&lt;&gt;Inspections",D407:D413,"&lt;&gt;Total Work Completed")</f>
        <v>4</v>
      </c>
    </row>
    <row r="415" spans="1:19" x14ac:dyDescent="0.25">
      <c r="E415" s="43">
        <v>296</v>
      </c>
      <c r="S415" s="36">
        <f>SUM(S414+S406+S398+S390+S382+S374+S366+S358+S350+S342+S334+S326+S318+S310+S302+S294+S286+S278+S270+S262+S254+S246+S238+S230+S222+S214+S206+S198+S190+S182+S174+S166+S158+S150+S142+S134+S126+S118+S110+S102+S94+S86+S78+S70+S62+S54+S46+S38+S30+S22+S14)</f>
        <v>427</v>
      </c>
    </row>
  </sheetData>
  <autoFilter ref="A6:R415" xr:uid="{A1CC856A-EC5A-4283-BD21-408BB5191D1C}"/>
  <mergeCells count="153">
    <mergeCell ref="A407:A414"/>
    <mergeCell ref="B407:B414"/>
    <mergeCell ref="C407:C414"/>
    <mergeCell ref="A391:A398"/>
    <mergeCell ref="B391:B398"/>
    <mergeCell ref="C391:C398"/>
    <mergeCell ref="A399:A406"/>
    <mergeCell ref="B399:B406"/>
    <mergeCell ref="C399:C406"/>
    <mergeCell ref="A375:A382"/>
    <mergeCell ref="B375:B382"/>
    <mergeCell ref="C375:C382"/>
    <mergeCell ref="A383:A390"/>
    <mergeCell ref="B383:B390"/>
    <mergeCell ref="C383:C390"/>
    <mergeCell ref="A359:A366"/>
    <mergeCell ref="B359:B366"/>
    <mergeCell ref="C359:C366"/>
    <mergeCell ref="A367:A374"/>
    <mergeCell ref="B367:B374"/>
    <mergeCell ref="C367:C374"/>
    <mergeCell ref="A343:A350"/>
    <mergeCell ref="B343:B350"/>
    <mergeCell ref="C343:C350"/>
    <mergeCell ref="A351:A358"/>
    <mergeCell ref="B351:B358"/>
    <mergeCell ref="C351:C358"/>
    <mergeCell ref="A327:A334"/>
    <mergeCell ref="B327:B334"/>
    <mergeCell ref="C327:C334"/>
    <mergeCell ref="A335:A342"/>
    <mergeCell ref="B335:B342"/>
    <mergeCell ref="C335:C342"/>
    <mergeCell ref="A311:A318"/>
    <mergeCell ref="B311:B318"/>
    <mergeCell ref="C311:C318"/>
    <mergeCell ref="A319:A326"/>
    <mergeCell ref="B319:B326"/>
    <mergeCell ref="C319:C326"/>
    <mergeCell ref="A295:A302"/>
    <mergeCell ref="B295:B302"/>
    <mergeCell ref="C295:C302"/>
    <mergeCell ref="A303:A310"/>
    <mergeCell ref="B303:B310"/>
    <mergeCell ref="C303:C310"/>
    <mergeCell ref="A279:A286"/>
    <mergeCell ref="B279:B286"/>
    <mergeCell ref="C279:C286"/>
    <mergeCell ref="A287:A294"/>
    <mergeCell ref="B287:B294"/>
    <mergeCell ref="C287:C294"/>
    <mergeCell ref="A263:A270"/>
    <mergeCell ref="B263:B270"/>
    <mergeCell ref="C263:C270"/>
    <mergeCell ref="A271:A278"/>
    <mergeCell ref="B271:B278"/>
    <mergeCell ref="C271:C278"/>
    <mergeCell ref="A247:A254"/>
    <mergeCell ref="B247:B254"/>
    <mergeCell ref="C247:C254"/>
    <mergeCell ref="A255:A262"/>
    <mergeCell ref="B255:B262"/>
    <mergeCell ref="C255:C262"/>
    <mergeCell ref="A231:A238"/>
    <mergeCell ref="B231:B238"/>
    <mergeCell ref="C231:C238"/>
    <mergeCell ref="A239:A246"/>
    <mergeCell ref="B239:B246"/>
    <mergeCell ref="C239:C246"/>
    <mergeCell ref="A215:A222"/>
    <mergeCell ref="B215:B222"/>
    <mergeCell ref="C215:C222"/>
    <mergeCell ref="A223:A230"/>
    <mergeCell ref="B223:B230"/>
    <mergeCell ref="C223:C230"/>
    <mergeCell ref="A199:A206"/>
    <mergeCell ref="B199:B206"/>
    <mergeCell ref="C199:C206"/>
    <mergeCell ref="A207:A214"/>
    <mergeCell ref="B207:B214"/>
    <mergeCell ref="C207:C214"/>
    <mergeCell ref="A183:A190"/>
    <mergeCell ref="B183:B190"/>
    <mergeCell ref="C183:C190"/>
    <mergeCell ref="A191:A198"/>
    <mergeCell ref="B191:B198"/>
    <mergeCell ref="C191:C198"/>
    <mergeCell ref="A167:A174"/>
    <mergeCell ref="B167:B174"/>
    <mergeCell ref="C167:C174"/>
    <mergeCell ref="A175:A182"/>
    <mergeCell ref="B175:B182"/>
    <mergeCell ref="C175:C182"/>
    <mergeCell ref="A151:A158"/>
    <mergeCell ref="B151:B158"/>
    <mergeCell ref="C151:C158"/>
    <mergeCell ref="A159:A166"/>
    <mergeCell ref="B159:B166"/>
    <mergeCell ref="C159:C166"/>
    <mergeCell ref="A135:A142"/>
    <mergeCell ref="B135:B142"/>
    <mergeCell ref="C135:C142"/>
    <mergeCell ref="A143:A150"/>
    <mergeCell ref="B143:B150"/>
    <mergeCell ref="C143:C150"/>
    <mergeCell ref="A119:A126"/>
    <mergeCell ref="B119:B126"/>
    <mergeCell ref="C119:C126"/>
    <mergeCell ref="A127:A134"/>
    <mergeCell ref="B127:B134"/>
    <mergeCell ref="C127:C134"/>
    <mergeCell ref="A103:A110"/>
    <mergeCell ref="B103:B110"/>
    <mergeCell ref="C103:C110"/>
    <mergeCell ref="A111:A118"/>
    <mergeCell ref="B111:B118"/>
    <mergeCell ref="C111:C118"/>
    <mergeCell ref="A87:A94"/>
    <mergeCell ref="B87:B94"/>
    <mergeCell ref="C87:C94"/>
    <mergeCell ref="A95:A102"/>
    <mergeCell ref="B95:B102"/>
    <mergeCell ref="C95:C102"/>
    <mergeCell ref="A71:A78"/>
    <mergeCell ref="B71:B78"/>
    <mergeCell ref="C71:C78"/>
    <mergeCell ref="A79:A86"/>
    <mergeCell ref="B79:B86"/>
    <mergeCell ref="C79:C86"/>
    <mergeCell ref="A55:A62"/>
    <mergeCell ref="B55:B62"/>
    <mergeCell ref="C55:C62"/>
    <mergeCell ref="A63:A70"/>
    <mergeCell ref="B63:B70"/>
    <mergeCell ref="C63:C70"/>
    <mergeCell ref="A39:A46"/>
    <mergeCell ref="B39:B46"/>
    <mergeCell ref="C39:C46"/>
    <mergeCell ref="A47:A54"/>
    <mergeCell ref="B47:B54"/>
    <mergeCell ref="C47:C54"/>
    <mergeCell ref="A23:A30"/>
    <mergeCell ref="B23:B30"/>
    <mergeCell ref="C23:C30"/>
    <mergeCell ref="A31:A38"/>
    <mergeCell ref="B31:B38"/>
    <mergeCell ref="C31:C38"/>
    <mergeCell ref="A7:A14"/>
    <mergeCell ref="B7:B14"/>
    <mergeCell ref="C7:C14"/>
    <mergeCell ref="A15:A22"/>
    <mergeCell ref="B15:B22"/>
    <mergeCell ref="C15:C22"/>
  </mergeCells>
  <conditionalFormatting sqref="A7 A15 A23 A31 A39 A47 A55 A63 A71 A79 A87 A95 A103 A111">
    <cfRule type="duplicateValues" dxfId="75" priority="75"/>
    <cfRule type="duplicateValues" dxfId="74" priority="74"/>
    <cfRule type="duplicateValues" dxfId="73" priority="73"/>
  </conditionalFormatting>
  <conditionalFormatting sqref="A119">
    <cfRule type="duplicateValues" dxfId="72" priority="72"/>
    <cfRule type="duplicateValues" dxfId="71" priority="71"/>
    <cfRule type="duplicateValues" dxfId="70" priority="70"/>
  </conditionalFormatting>
  <conditionalFormatting sqref="A127">
    <cfRule type="duplicateValues" dxfId="69" priority="69"/>
    <cfRule type="duplicateValues" dxfId="68" priority="68"/>
    <cfRule type="duplicateValues" dxfId="67" priority="67"/>
  </conditionalFormatting>
  <conditionalFormatting sqref="A135">
    <cfRule type="duplicateValues" dxfId="66" priority="66"/>
    <cfRule type="duplicateValues" dxfId="65" priority="65"/>
    <cfRule type="duplicateValues" dxfId="64" priority="64"/>
  </conditionalFormatting>
  <conditionalFormatting sqref="A143">
    <cfRule type="duplicateValues" dxfId="63" priority="63"/>
    <cfRule type="duplicateValues" dxfId="62" priority="62"/>
    <cfRule type="duplicateValues" dxfId="61" priority="61"/>
  </conditionalFormatting>
  <conditionalFormatting sqref="A151">
    <cfRule type="duplicateValues" dxfId="60" priority="58"/>
    <cfRule type="duplicateValues" dxfId="59" priority="60"/>
    <cfRule type="duplicateValues" dxfId="58" priority="59"/>
  </conditionalFormatting>
  <conditionalFormatting sqref="A159">
    <cfRule type="duplicateValues" dxfId="57" priority="57"/>
    <cfRule type="duplicateValues" dxfId="56" priority="56"/>
    <cfRule type="duplicateValues" dxfId="55" priority="55"/>
  </conditionalFormatting>
  <conditionalFormatting sqref="A167">
    <cfRule type="duplicateValues" dxfId="54" priority="54"/>
    <cfRule type="duplicateValues" dxfId="53" priority="53"/>
    <cfRule type="duplicateValues" dxfId="52" priority="52"/>
  </conditionalFormatting>
  <conditionalFormatting sqref="A175">
    <cfRule type="duplicateValues" dxfId="51" priority="51"/>
    <cfRule type="duplicateValues" dxfId="50" priority="50"/>
    <cfRule type="duplicateValues" dxfId="49" priority="49"/>
  </conditionalFormatting>
  <conditionalFormatting sqref="A183">
    <cfRule type="duplicateValues" dxfId="48" priority="47"/>
    <cfRule type="duplicateValues" dxfId="47" priority="46"/>
    <cfRule type="duplicateValues" dxfId="46" priority="48"/>
  </conditionalFormatting>
  <conditionalFormatting sqref="A191">
    <cfRule type="duplicateValues" dxfId="45" priority="45"/>
    <cfRule type="duplicateValues" dxfId="44" priority="44"/>
    <cfRule type="duplicateValues" dxfId="43" priority="43"/>
  </conditionalFormatting>
  <conditionalFormatting sqref="A199">
    <cfRule type="duplicateValues" dxfId="42" priority="42"/>
    <cfRule type="duplicateValues" dxfId="41" priority="41"/>
    <cfRule type="duplicateValues" dxfId="40" priority="40"/>
  </conditionalFormatting>
  <conditionalFormatting sqref="A207">
    <cfRule type="duplicateValues" dxfId="39" priority="37"/>
    <cfRule type="duplicateValues" dxfId="38" priority="38"/>
    <cfRule type="duplicateValues" dxfId="37" priority="39"/>
  </conditionalFormatting>
  <conditionalFormatting sqref="A215 A223 A231 A239 A247 A255 A263 A271 A279 A287 A295 A303 A311 A319">
    <cfRule type="duplicateValues" dxfId="36" priority="36"/>
    <cfRule type="duplicateValues" dxfId="35" priority="35"/>
    <cfRule type="duplicateValues" dxfId="34" priority="34"/>
  </conditionalFormatting>
  <conditionalFormatting sqref="A327">
    <cfRule type="duplicateValues" dxfId="33" priority="33"/>
    <cfRule type="duplicateValues" dxfId="32" priority="32"/>
    <cfRule type="duplicateValues" dxfId="31" priority="31"/>
  </conditionalFormatting>
  <conditionalFormatting sqref="A335">
    <cfRule type="duplicateValues" dxfId="30" priority="29"/>
    <cfRule type="duplicateValues" dxfId="29" priority="28"/>
    <cfRule type="duplicateValues" dxfId="28" priority="30"/>
  </conditionalFormatting>
  <conditionalFormatting sqref="A343">
    <cfRule type="duplicateValues" dxfId="27" priority="27"/>
    <cfRule type="duplicateValues" dxfId="26" priority="26"/>
    <cfRule type="duplicateValues" dxfId="25" priority="25"/>
  </conditionalFormatting>
  <conditionalFormatting sqref="A351">
    <cfRule type="duplicateValues" dxfId="24" priority="24"/>
    <cfRule type="duplicateValues" dxfId="23" priority="23"/>
    <cfRule type="duplicateValues" dxfId="22" priority="22"/>
  </conditionalFormatting>
  <conditionalFormatting sqref="A359">
    <cfRule type="duplicateValues" dxfId="21" priority="21"/>
    <cfRule type="duplicateValues" dxfId="20" priority="20"/>
    <cfRule type="duplicateValues" dxfId="19" priority="19"/>
  </conditionalFormatting>
  <conditionalFormatting sqref="A367">
    <cfRule type="duplicateValues" dxfId="18" priority="18"/>
    <cfRule type="duplicateValues" dxfId="17" priority="17"/>
    <cfRule type="duplicateValues" dxfId="16" priority="16"/>
  </conditionalFormatting>
  <conditionalFormatting sqref="A375">
    <cfRule type="duplicateValues" dxfId="15" priority="15"/>
    <cfRule type="duplicateValues" dxfId="14" priority="14"/>
    <cfRule type="duplicateValues" dxfId="13" priority="13"/>
  </conditionalFormatting>
  <conditionalFormatting sqref="A383">
    <cfRule type="duplicateValues" dxfId="12" priority="12"/>
    <cfRule type="duplicateValues" dxfId="11" priority="11"/>
    <cfRule type="duplicateValues" dxfId="10" priority="10"/>
  </conditionalFormatting>
  <conditionalFormatting sqref="A391">
    <cfRule type="duplicateValues" dxfId="9" priority="9"/>
    <cfRule type="duplicateValues" dxfId="8" priority="8"/>
    <cfRule type="duplicateValues" dxfId="7" priority="7"/>
  </conditionalFormatting>
  <conditionalFormatting sqref="A399">
    <cfRule type="duplicateValues" dxfId="6" priority="6"/>
    <cfRule type="duplicateValues" dxfId="5" priority="5"/>
    <cfRule type="duplicateValues" dxfId="4" priority="4"/>
  </conditionalFormatting>
  <conditionalFormatting sqref="A407">
    <cfRule type="duplicateValues" dxfId="3" priority="3"/>
    <cfRule type="duplicateValues" dxfId="2" priority="2"/>
    <cfRule type="duplicateValues" dxfId="1" priority="1"/>
  </conditionalFormatting>
  <conditionalFormatting sqref="A415:A1048576 A1:A5 A7 A15 A23 A31 A39 A47 A55 A63 A71 A79 A87 A95 A103 A111 A119 A127 A135 A143 A151 A159 A167 A175 A183 A191 A199 A207 A215 A223 A231 A239 A247 A255 A263 A271 A279 A287 A295 A303 A311 A319 A327 A335 A343 A351 A359 A367 A375 A383 A391 A399 A407">
    <cfRule type="duplicateValues" dxfId="0" priority="76"/>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4B89-27C6-4346-96E9-7D4CC1AAB895}">
  <dimension ref="A5:A415"/>
  <sheetViews>
    <sheetView workbookViewId="0">
      <selection activeCell="E10" sqref="E10"/>
    </sheetView>
  </sheetViews>
  <sheetFormatPr defaultRowHeight="15" x14ac:dyDescent="0.25"/>
  <cols>
    <col min="1" max="1" width="18.42578125" style="1" bestFit="1" customWidth="1"/>
  </cols>
  <sheetData>
    <row r="5" spans="1:1" ht="15.75" thickBot="1" x14ac:dyDescent="0.3">
      <c r="A5" s="20"/>
    </row>
    <row r="6" spans="1:1" ht="30.75" thickTop="1" x14ac:dyDescent="0.25">
      <c r="A6" s="16" t="s">
        <v>202</v>
      </c>
    </row>
    <row r="7" spans="1:1" x14ac:dyDescent="0.25">
      <c r="A7" s="37" t="s">
        <v>149</v>
      </c>
    </row>
    <row r="8" spans="1:1" x14ac:dyDescent="0.25">
      <c r="A8" s="37">
        <v>9</v>
      </c>
    </row>
    <row r="9" spans="1:1" x14ac:dyDescent="0.25">
      <c r="A9" s="37">
        <v>2</v>
      </c>
    </row>
    <row r="10" spans="1:1" x14ac:dyDescent="0.25">
      <c r="A10" s="37">
        <v>11</v>
      </c>
    </row>
    <row r="11" spans="1:1" x14ac:dyDescent="0.25">
      <c r="A11" s="37">
        <v>1</v>
      </c>
    </row>
    <row r="12" spans="1:1" x14ac:dyDescent="0.25">
      <c r="A12" s="37">
        <v>2</v>
      </c>
    </row>
    <row r="13" spans="1:1" x14ac:dyDescent="0.25">
      <c r="A13" s="37">
        <f>SUM(A7:A12)</f>
        <v>25</v>
      </c>
    </row>
    <row r="14" spans="1:1" x14ac:dyDescent="0.25">
      <c r="A14" s="18">
        <f>SUM(A7:A13)</f>
        <v>50</v>
      </c>
    </row>
    <row r="15" spans="1:1" x14ac:dyDescent="0.25">
      <c r="A15" s="37" t="s">
        <v>149</v>
      </c>
    </row>
    <row r="16" spans="1:1" x14ac:dyDescent="0.25">
      <c r="A16" s="37" t="s">
        <v>149</v>
      </c>
    </row>
    <row r="17" spans="1:1" x14ac:dyDescent="0.25">
      <c r="A17" s="37" t="s">
        <v>149</v>
      </c>
    </row>
    <row r="18" spans="1:1" x14ac:dyDescent="0.25">
      <c r="A18" s="37" t="s">
        <v>149</v>
      </c>
    </row>
    <row r="19" spans="1:1" x14ac:dyDescent="0.25">
      <c r="A19" s="37" t="s">
        <v>149</v>
      </c>
    </row>
    <row r="20" spans="1:1" x14ac:dyDescent="0.25">
      <c r="A20" s="37" t="s">
        <v>149</v>
      </c>
    </row>
    <row r="21" spans="1:1" x14ac:dyDescent="0.25">
      <c r="A21" s="37" t="s">
        <v>149</v>
      </c>
    </row>
    <row r="22" spans="1:1" x14ac:dyDescent="0.25">
      <c r="A22" s="18">
        <f>SUM(A15:A21)</f>
        <v>0</v>
      </c>
    </row>
    <row r="23" spans="1:1" x14ac:dyDescent="0.25">
      <c r="A23" s="37" t="s">
        <v>149</v>
      </c>
    </row>
    <row r="24" spans="1:1" x14ac:dyDescent="0.25">
      <c r="A24" s="37" t="s">
        <v>149</v>
      </c>
    </row>
    <row r="25" spans="1:1" x14ac:dyDescent="0.25">
      <c r="A25" s="37">
        <v>1</v>
      </c>
    </row>
    <row r="26" spans="1:1" x14ac:dyDescent="0.25">
      <c r="A26" s="37" t="s">
        <v>149</v>
      </c>
    </row>
    <row r="27" spans="1:1" x14ac:dyDescent="0.25">
      <c r="A27" s="37" t="s">
        <v>149</v>
      </c>
    </row>
    <row r="28" spans="1:1" x14ac:dyDescent="0.25">
      <c r="A28" s="37" t="s">
        <v>149</v>
      </c>
    </row>
    <row r="29" spans="1:1" x14ac:dyDescent="0.25">
      <c r="A29" s="37">
        <v>2</v>
      </c>
    </row>
    <row r="30" spans="1:1" x14ac:dyDescent="0.25">
      <c r="A30" s="18">
        <f>SUM(A23:A29)</f>
        <v>3</v>
      </c>
    </row>
    <row r="31" spans="1:1" x14ac:dyDescent="0.25">
      <c r="A31" s="37" t="s">
        <v>149</v>
      </c>
    </row>
    <row r="32" spans="1:1" x14ac:dyDescent="0.25">
      <c r="A32" s="37" t="s">
        <v>149</v>
      </c>
    </row>
    <row r="33" spans="1:1" x14ac:dyDescent="0.25">
      <c r="A33" s="37" t="s">
        <v>149</v>
      </c>
    </row>
    <row r="34" spans="1:1" x14ac:dyDescent="0.25">
      <c r="A34" s="37" t="s">
        <v>149</v>
      </c>
    </row>
    <row r="35" spans="1:1" x14ac:dyDescent="0.25">
      <c r="A35" s="37">
        <v>1</v>
      </c>
    </row>
    <row r="36" spans="1:1" x14ac:dyDescent="0.25">
      <c r="A36" s="37" t="s">
        <v>149</v>
      </c>
    </row>
    <row r="37" spans="1:1" x14ac:dyDescent="0.25">
      <c r="A37" s="37">
        <v>2</v>
      </c>
    </row>
    <row r="38" spans="1:1" x14ac:dyDescent="0.25">
      <c r="A38" s="18">
        <f>SUM(A31:A37)</f>
        <v>3</v>
      </c>
    </row>
    <row r="39" spans="1:1" x14ac:dyDescent="0.25">
      <c r="A39" s="37" t="s">
        <v>149</v>
      </c>
    </row>
    <row r="40" spans="1:1" x14ac:dyDescent="0.25">
      <c r="A40" s="37" t="s">
        <v>149</v>
      </c>
    </row>
    <row r="41" spans="1:1" x14ac:dyDescent="0.25">
      <c r="A41" s="37" t="s">
        <v>149</v>
      </c>
    </row>
    <row r="42" spans="1:1" x14ac:dyDescent="0.25">
      <c r="A42" s="37" t="s">
        <v>149</v>
      </c>
    </row>
    <row r="43" spans="1:1" x14ac:dyDescent="0.25">
      <c r="A43" s="37" t="s">
        <v>149</v>
      </c>
    </row>
    <row r="44" spans="1:1" x14ac:dyDescent="0.25">
      <c r="A44" s="37" t="s">
        <v>149</v>
      </c>
    </row>
    <row r="45" spans="1:1" x14ac:dyDescent="0.25">
      <c r="A45" s="37">
        <v>5</v>
      </c>
    </row>
    <row r="46" spans="1:1" x14ac:dyDescent="0.25">
      <c r="A46" s="18">
        <f>SUM(A39:A45)</f>
        <v>5</v>
      </c>
    </row>
    <row r="47" spans="1:1" x14ac:dyDescent="0.25">
      <c r="A47" s="37" t="s">
        <v>149</v>
      </c>
    </row>
    <row r="48" spans="1:1" x14ac:dyDescent="0.25">
      <c r="A48" s="37">
        <v>57</v>
      </c>
    </row>
    <row r="49" spans="1:1" x14ac:dyDescent="0.25">
      <c r="A49" s="37" t="s">
        <v>149</v>
      </c>
    </row>
    <row r="50" spans="1:1" x14ac:dyDescent="0.25">
      <c r="A50" s="37" t="s">
        <v>149</v>
      </c>
    </row>
    <row r="51" spans="1:1" x14ac:dyDescent="0.25">
      <c r="A51" s="37" t="s">
        <v>149</v>
      </c>
    </row>
    <row r="52" spans="1:1" x14ac:dyDescent="0.25">
      <c r="A52" s="37" t="s">
        <v>149</v>
      </c>
    </row>
    <row r="53" spans="1:1" x14ac:dyDescent="0.25">
      <c r="A53" s="37">
        <v>1</v>
      </c>
    </row>
    <row r="54" spans="1:1" x14ac:dyDescent="0.25">
      <c r="A54" s="18">
        <f>SUM(A47:A53)</f>
        <v>58</v>
      </c>
    </row>
    <row r="55" spans="1:1" x14ac:dyDescent="0.25">
      <c r="A55" s="37" t="s">
        <v>149</v>
      </c>
    </row>
    <row r="56" spans="1:1" x14ac:dyDescent="0.25">
      <c r="A56" s="37" t="s">
        <v>149</v>
      </c>
    </row>
    <row r="57" spans="1:1" x14ac:dyDescent="0.25">
      <c r="A57" s="37" t="s">
        <v>149</v>
      </c>
    </row>
    <row r="58" spans="1:1" x14ac:dyDescent="0.25">
      <c r="A58" s="37">
        <v>2</v>
      </c>
    </row>
    <row r="59" spans="1:1" x14ac:dyDescent="0.25">
      <c r="A59" s="37" t="s">
        <v>149</v>
      </c>
    </row>
    <row r="60" spans="1:1" x14ac:dyDescent="0.25">
      <c r="A60" s="37" t="s">
        <v>149</v>
      </c>
    </row>
    <row r="61" spans="1:1" x14ac:dyDescent="0.25">
      <c r="A61" s="37">
        <v>1</v>
      </c>
    </row>
    <row r="62" spans="1:1" x14ac:dyDescent="0.25">
      <c r="A62" s="18">
        <f>SUM(A55:A61)</f>
        <v>3</v>
      </c>
    </row>
    <row r="63" spans="1:1" x14ac:dyDescent="0.25">
      <c r="A63" s="37" t="s">
        <v>149</v>
      </c>
    </row>
    <row r="64" spans="1:1" x14ac:dyDescent="0.25">
      <c r="A64" s="37">
        <v>6</v>
      </c>
    </row>
    <row r="65" spans="1:1" x14ac:dyDescent="0.25">
      <c r="A65" s="37" t="s">
        <v>149</v>
      </c>
    </row>
    <row r="66" spans="1:1" x14ac:dyDescent="0.25">
      <c r="A66" s="37" t="s">
        <v>149</v>
      </c>
    </row>
    <row r="67" spans="1:1" x14ac:dyDescent="0.25">
      <c r="A67" s="37" t="s">
        <v>149</v>
      </c>
    </row>
    <row r="68" spans="1:1" x14ac:dyDescent="0.25">
      <c r="A68" s="37" t="s">
        <v>149</v>
      </c>
    </row>
    <row r="69" spans="1:1" x14ac:dyDescent="0.25">
      <c r="A69" s="37" t="s">
        <v>149</v>
      </c>
    </row>
    <row r="70" spans="1:1" x14ac:dyDescent="0.25">
      <c r="A70" s="18">
        <f>SUM(A63:A69)</f>
        <v>6</v>
      </c>
    </row>
    <row r="71" spans="1:1" x14ac:dyDescent="0.25">
      <c r="A71" s="37" t="s">
        <v>149</v>
      </c>
    </row>
    <row r="72" spans="1:1" x14ac:dyDescent="0.25">
      <c r="A72" s="37">
        <v>6</v>
      </c>
    </row>
    <row r="73" spans="1:1" x14ac:dyDescent="0.25">
      <c r="A73" s="37">
        <v>1</v>
      </c>
    </row>
    <row r="74" spans="1:1" x14ac:dyDescent="0.25">
      <c r="A74" s="37">
        <v>3</v>
      </c>
    </row>
    <row r="75" spans="1:1" x14ac:dyDescent="0.25">
      <c r="A75" s="37">
        <v>1</v>
      </c>
    </row>
    <row r="76" spans="1:1" x14ac:dyDescent="0.25">
      <c r="A76" s="37" t="s">
        <v>149</v>
      </c>
    </row>
    <row r="77" spans="1:1" x14ac:dyDescent="0.25">
      <c r="A77" s="37" t="s">
        <v>149</v>
      </c>
    </row>
    <row r="78" spans="1:1" x14ac:dyDescent="0.25">
      <c r="A78" s="18">
        <f>SUM(A71:A77)</f>
        <v>11</v>
      </c>
    </row>
    <row r="79" spans="1:1" x14ac:dyDescent="0.25">
      <c r="A79" s="37" t="s">
        <v>149</v>
      </c>
    </row>
    <row r="80" spans="1:1" x14ac:dyDescent="0.25">
      <c r="A80" s="37">
        <v>7</v>
      </c>
    </row>
    <row r="81" spans="1:1" x14ac:dyDescent="0.25">
      <c r="A81" s="37">
        <v>4</v>
      </c>
    </row>
    <row r="82" spans="1:1" x14ac:dyDescent="0.25">
      <c r="A82" s="37" t="s">
        <v>149</v>
      </c>
    </row>
    <row r="83" spans="1:1" x14ac:dyDescent="0.25">
      <c r="A83" s="37">
        <v>6</v>
      </c>
    </row>
    <row r="84" spans="1:1" x14ac:dyDescent="0.25">
      <c r="A84" s="37" t="s">
        <v>149</v>
      </c>
    </row>
    <row r="85" spans="1:1" x14ac:dyDescent="0.25">
      <c r="A85" s="37">
        <v>1</v>
      </c>
    </row>
    <row r="86" spans="1:1" x14ac:dyDescent="0.25">
      <c r="A86" s="18">
        <f>SUM(A79:A85)</f>
        <v>18</v>
      </c>
    </row>
    <row r="87" spans="1:1" x14ac:dyDescent="0.25">
      <c r="A87" s="37" t="s">
        <v>149</v>
      </c>
    </row>
    <row r="88" spans="1:1" x14ac:dyDescent="0.25">
      <c r="A88" s="37">
        <v>1</v>
      </c>
    </row>
    <row r="89" spans="1:1" x14ac:dyDescent="0.25">
      <c r="A89" s="37" t="s">
        <v>149</v>
      </c>
    </row>
    <row r="90" spans="1:1" x14ac:dyDescent="0.25">
      <c r="A90" s="37" t="s">
        <v>149</v>
      </c>
    </row>
    <row r="91" spans="1:1" x14ac:dyDescent="0.25">
      <c r="A91" s="37">
        <v>1</v>
      </c>
    </row>
    <row r="92" spans="1:1" x14ac:dyDescent="0.25">
      <c r="A92" s="37" t="s">
        <v>149</v>
      </c>
    </row>
    <row r="93" spans="1:1" x14ac:dyDescent="0.25">
      <c r="A93" s="37">
        <v>1</v>
      </c>
    </row>
    <row r="94" spans="1:1" x14ac:dyDescent="0.25">
      <c r="A94" s="18">
        <f>SUM(A87:A93)</f>
        <v>3</v>
      </c>
    </row>
    <row r="95" spans="1:1" x14ac:dyDescent="0.25">
      <c r="A95" s="37" t="s">
        <v>149</v>
      </c>
    </row>
    <row r="96" spans="1:1" x14ac:dyDescent="0.25">
      <c r="A96" s="37" t="s">
        <v>149</v>
      </c>
    </row>
    <row r="97" spans="1:1" x14ac:dyDescent="0.25">
      <c r="A97" s="37" t="s">
        <v>149</v>
      </c>
    </row>
    <row r="98" spans="1:1" x14ac:dyDescent="0.25">
      <c r="A98" s="37" t="s">
        <v>149</v>
      </c>
    </row>
    <row r="99" spans="1:1" x14ac:dyDescent="0.25">
      <c r="A99" s="37" t="s">
        <v>149</v>
      </c>
    </row>
    <row r="100" spans="1:1" x14ac:dyDescent="0.25">
      <c r="A100" s="37" t="s">
        <v>149</v>
      </c>
    </row>
    <row r="101" spans="1:1" x14ac:dyDescent="0.25">
      <c r="A101" s="37" t="s">
        <v>149</v>
      </c>
    </row>
    <row r="102" spans="1:1" x14ac:dyDescent="0.25">
      <c r="A102" s="18">
        <f>SUM(A95:A101)</f>
        <v>0</v>
      </c>
    </row>
    <row r="103" spans="1:1" x14ac:dyDescent="0.25">
      <c r="A103" s="37" t="s">
        <v>149</v>
      </c>
    </row>
    <row r="104" spans="1:1" x14ac:dyDescent="0.25">
      <c r="A104" s="37" t="s">
        <v>149</v>
      </c>
    </row>
    <row r="105" spans="1:1" x14ac:dyDescent="0.25">
      <c r="A105" s="37" t="s">
        <v>149</v>
      </c>
    </row>
    <row r="106" spans="1:1" x14ac:dyDescent="0.25">
      <c r="A106" s="37" t="s">
        <v>149</v>
      </c>
    </row>
    <row r="107" spans="1:1" x14ac:dyDescent="0.25">
      <c r="A107" s="37" t="s">
        <v>149</v>
      </c>
    </row>
    <row r="108" spans="1:1" x14ac:dyDescent="0.25">
      <c r="A108" s="37" t="s">
        <v>149</v>
      </c>
    </row>
    <row r="109" spans="1:1" x14ac:dyDescent="0.25">
      <c r="A109" s="37" t="s">
        <v>149</v>
      </c>
    </row>
    <row r="110" spans="1:1" x14ac:dyDescent="0.25">
      <c r="A110" s="18">
        <f>SUM(A103:A109)</f>
        <v>0</v>
      </c>
    </row>
    <row r="111" spans="1:1" x14ac:dyDescent="0.25">
      <c r="A111" s="37" t="s">
        <v>149</v>
      </c>
    </row>
    <row r="112" spans="1:1" x14ac:dyDescent="0.25">
      <c r="A112" s="37">
        <v>1</v>
      </c>
    </row>
    <row r="113" spans="1:1" x14ac:dyDescent="0.25">
      <c r="A113" s="37" t="s">
        <v>149</v>
      </c>
    </row>
    <row r="114" spans="1:1" x14ac:dyDescent="0.25">
      <c r="A114" s="37">
        <v>1</v>
      </c>
    </row>
    <row r="115" spans="1:1" x14ac:dyDescent="0.25">
      <c r="A115" s="37">
        <v>1</v>
      </c>
    </row>
    <row r="116" spans="1:1" x14ac:dyDescent="0.25">
      <c r="A116" s="37" t="s">
        <v>149</v>
      </c>
    </row>
    <row r="117" spans="1:1" x14ac:dyDescent="0.25">
      <c r="A117" s="37" t="s">
        <v>149</v>
      </c>
    </row>
    <row r="118" spans="1:1" x14ac:dyDescent="0.25">
      <c r="A118" s="18">
        <f>SUM(A111:A117)</f>
        <v>3</v>
      </c>
    </row>
    <row r="119" spans="1:1" x14ac:dyDescent="0.25">
      <c r="A119" s="37" t="s">
        <v>149</v>
      </c>
    </row>
    <row r="120" spans="1:1" x14ac:dyDescent="0.25">
      <c r="A120" s="37" t="s">
        <v>149</v>
      </c>
    </row>
    <row r="121" spans="1:1" x14ac:dyDescent="0.25">
      <c r="A121" s="37" t="s">
        <v>149</v>
      </c>
    </row>
    <row r="122" spans="1:1" x14ac:dyDescent="0.25">
      <c r="A122" s="37" t="s">
        <v>149</v>
      </c>
    </row>
    <row r="123" spans="1:1" x14ac:dyDescent="0.25">
      <c r="A123" s="37" t="s">
        <v>149</v>
      </c>
    </row>
    <row r="124" spans="1:1" x14ac:dyDescent="0.25">
      <c r="A124" s="37" t="s">
        <v>149</v>
      </c>
    </row>
    <row r="125" spans="1:1" x14ac:dyDescent="0.25">
      <c r="A125" s="37" t="s">
        <v>149</v>
      </c>
    </row>
    <row r="126" spans="1:1" x14ac:dyDescent="0.25">
      <c r="A126" s="18">
        <f>SUM(A119:A125)</f>
        <v>0</v>
      </c>
    </row>
    <row r="127" spans="1:1" x14ac:dyDescent="0.25">
      <c r="A127" s="37" t="s">
        <v>149</v>
      </c>
    </row>
    <row r="128" spans="1:1" x14ac:dyDescent="0.25">
      <c r="A128" s="37" t="s">
        <v>149</v>
      </c>
    </row>
    <row r="129" spans="1:1" x14ac:dyDescent="0.25">
      <c r="A129" s="37" t="s">
        <v>149</v>
      </c>
    </row>
    <row r="130" spans="1:1" x14ac:dyDescent="0.25">
      <c r="A130" s="37" t="s">
        <v>149</v>
      </c>
    </row>
    <row r="131" spans="1:1" x14ac:dyDescent="0.25">
      <c r="A131" s="37" t="s">
        <v>149</v>
      </c>
    </row>
    <row r="132" spans="1:1" x14ac:dyDescent="0.25">
      <c r="A132" s="37" t="s">
        <v>149</v>
      </c>
    </row>
    <row r="133" spans="1:1" x14ac:dyDescent="0.25">
      <c r="A133" s="37" t="s">
        <v>149</v>
      </c>
    </row>
    <row r="134" spans="1:1" x14ac:dyDescent="0.25">
      <c r="A134" s="18">
        <f>SUM(A127:A133)</f>
        <v>0</v>
      </c>
    </row>
    <row r="135" spans="1:1" x14ac:dyDescent="0.25">
      <c r="A135" s="37" t="s">
        <v>149</v>
      </c>
    </row>
    <row r="136" spans="1:1" x14ac:dyDescent="0.25">
      <c r="A136" s="37">
        <v>1</v>
      </c>
    </row>
    <row r="137" spans="1:1" x14ac:dyDescent="0.25">
      <c r="A137" s="37" t="s">
        <v>149</v>
      </c>
    </row>
    <row r="138" spans="1:1" x14ac:dyDescent="0.25">
      <c r="A138" s="37" t="s">
        <v>149</v>
      </c>
    </row>
    <row r="139" spans="1:1" x14ac:dyDescent="0.25">
      <c r="A139" s="37">
        <v>3</v>
      </c>
    </row>
    <row r="140" spans="1:1" x14ac:dyDescent="0.25">
      <c r="A140" s="37" t="s">
        <v>149</v>
      </c>
    </row>
    <row r="141" spans="1:1" x14ac:dyDescent="0.25">
      <c r="A141" s="37">
        <v>2</v>
      </c>
    </row>
    <row r="142" spans="1:1" x14ac:dyDescent="0.25">
      <c r="A142" s="18">
        <f>SUM(A135:A141)</f>
        <v>6</v>
      </c>
    </row>
    <row r="143" spans="1:1" x14ac:dyDescent="0.25">
      <c r="A143" s="37" t="s">
        <v>149</v>
      </c>
    </row>
    <row r="144" spans="1:1" x14ac:dyDescent="0.25">
      <c r="A144" s="37" t="s">
        <v>149</v>
      </c>
    </row>
    <row r="145" spans="1:1" x14ac:dyDescent="0.25">
      <c r="A145" s="37" t="s">
        <v>149</v>
      </c>
    </row>
    <row r="146" spans="1:1" x14ac:dyDescent="0.25">
      <c r="A146" s="37" t="s">
        <v>149</v>
      </c>
    </row>
    <row r="147" spans="1:1" x14ac:dyDescent="0.25">
      <c r="A147" s="37" t="s">
        <v>149</v>
      </c>
    </row>
    <row r="148" spans="1:1" x14ac:dyDescent="0.25">
      <c r="A148" s="37" t="s">
        <v>149</v>
      </c>
    </row>
    <row r="149" spans="1:1" x14ac:dyDescent="0.25">
      <c r="A149" s="37" t="s">
        <v>149</v>
      </c>
    </row>
    <row r="150" spans="1:1" x14ac:dyDescent="0.25">
      <c r="A150" s="18">
        <f>SUM(A143:A149)</f>
        <v>0</v>
      </c>
    </row>
    <row r="151" spans="1:1" x14ac:dyDescent="0.25">
      <c r="A151" s="37" t="s">
        <v>149</v>
      </c>
    </row>
    <row r="152" spans="1:1" x14ac:dyDescent="0.25">
      <c r="A152" s="37" t="s">
        <v>149</v>
      </c>
    </row>
    <row r="153" spans="1:1" x14ac:dyDescent="0.25">
      <c r="A153" s="37" t="s">
        <v>149</v>
      </c>
    </row>
    <row r="154" spans="1:1" x14ac:dyDescent="0.25">
      <c r="A154" s="37" t="s">
        <v>149</v>
      </c>
    </row>
    <row r="155" spans="1:1" x14ac:dyDescent="0.25">
      <c r="A155" s="37" t="s">
        <v>149</v>
      </c>
    </row>
    <row r="156" spans="1:1" x14ac:dyDescent="0.25">
      <c r="A156" s="37" t="s">
        <v>149</v>
      </c>
    </row>
    <row r="157" spans="1:1" x14ac:dyDescent="0.25">
      <c r="A157" s="37" t="s">
        <v>149</v>
      </c>
    </row>
    <row r="158" spans="1:1" x14ac:dyDescent="0.25">
      <c r="A158" s="18">
        <f>SUM(A151:A157)</f>
        <v>0</v>
      </c>
    </row>
    <row r="159" spans="1:1" x14ac:dyDescent="0.25">
      <c r="A159" s="37" t="s">
        <v>149</v>
      </c>
    </row>
    <row r="160" spans="1:1" x14ac:dyDescent="0.25">
      <c r="A160" s="37" t="s">
        <v>149</v>
      </c>
    </row>
    <row r="161" spans="1:1" x14ac:dyDescent="0.25">
      <c r="A161" s="37" t="s">
        <v>149</v>
      </c>
    </row>
    <row r="162" spans="1:1" x14ac:dyDescent="0.25">
      <c r="A162" s="37" t="s">
        <v>149</v>
      </c>
    </row>
    <row r="163" spans="1:1" x14ac:dyDescent="0.25">
      <c r="A163" s="37" t="s">
        <v>149</v>
      </c>
    </row>
    <row r="164" spans="1:1" x14ac:dyDescent="0.25">
      <c r="A164" s="37" t="s">
        <v>149</v>
      </c>
    </row>
    <row r="165" spans="1:1" x14ac:dyDescent="0.25">
      <c r="A165" s="37">
        <v>1</v>
      </c>
    </row>
    <row r="166" spans="1:1" x14ac:dyDescent="0.25">
      <c r="A166" s="18">
        <f>SUM(A159:A165)</f>
        <v>1</v>
      </c>
    </row>
    <row r="167" spans="1:1" x14ac:dyDescent="0.25">
      <c r="A167" s="37" t="s">
        <v>149</v>
      </c>
    </row>
    <row r="168" spans="1:1" x14ac:dyDescent="0.25">
      <c r="A168" s="37" t="s">
        <v>149</v>
      </c>
    </row>
    <row r="169" spans="1:1" x14ac:dyDescent="0.25">
      <c r="A169" s="37" t="s">
        <v>149</v>
      </c>
    </row>
    <row r="170" spans="1:1" x14ac:dyDescent="0.25">
      <c r="A170" s="37" t="s">
        <v>149</v>
      </c>
    </row>
    <row r="171" spans="1:1" x14ac:dyDescent="0.25">
      <c r="A171" s="37" t="s">
        <v>149</v>
      </c>
    </row>
    <row r="172" spans="1:1" x14ac:dyDescent="0.25">
      <c r="A172" s="37" t="s">
        <v>149</v>
      </c>
    </row>
    <row r="173" spans="1:1" x14ac:dyDescent="0.25">
      <c r="A173" s="37" t="s">
        <v>149</v>
      </c>
    </row>
    <row r="174" spans="1:1" x14ac:dyDescent="0.25">
      <c r="A174" s="18">
        <f>SUM(A167:A173)</f>
        <v>0</v>
      </c>
    </row>
    <row r="175" spans="1:1" x14ac:dyDescent="0.25">
      <c r="A175" s="37" t="s">
        <v>149</v>
      </c>
    </row>
    <row r="176" spans="1:1" x14ac:dyDescent="0.25">
      <c r="A176" s="37">
        <v>3</v>
      </c>
    </row>
    <row r="177" spans="1:1" x14ac:dyDescent="0.25">
      <c r="A177" s="37">
        <v>1</v>
      </c>
    </row>
    <row r="178" spans="1:1" x14ac:dyDescent="0.25">
      <c r="A178" s="37" t="s">
        <v>149</v>
      </c>
    </row>
    <row r="179" spans="1:1" x14ac:dyDescent="0.25">
      <c r="A179" s="37" t="s">
        <v>149</v>
      </c>
    </row>
    <row r="180" spans="1:1" x14ac:dyDescent="0.25">
      <c r="A180" s="37" t="s">
        <v>149</v>
      </c>
    </row>
    <row r="181" spans="1:1" x14ac:dyDescent="0.25">
      <c r="A181" s="37">
        <v>2</v>
      </c>
    </row>
    <row r="182" spans="1:1" x14ac:dyDescent="0.25">
      <c r="A182" s="18">
        <f>SUM(A175:A181)</f>
        <v>6</v>
      </c>
    </row>
    <row r="183" spans="1:1" x14ac:dyDescent="0.25">
      <c r="A183" s="37" t="s">
        <v>149</v>
      </c>
    </row>
    <row r="184" spans="1:1" x14ac:dyDescent="0.25">
      <c r="A184" s="37" t="s">
        <v>149</v>
      </c>
    </row>
    <row r="185" spans="1:1" x14ac:dyDescent="0.25">
      <c r="A185" s="37" t="s">
        <v>149</v>
      </c>
    </row>
    <row r="186" spans="1:1" x14ac:dyDescent="0.25">
      <c r="A186" s="37" t="s">
        <v>149</v>
      </c>
    </row>
    <row r="187" spans="1:1" x14ac:dyDescent="0.25">
      <c r="A187" s="37">
        <v>1</v>
      </c>
    </row>
    <row r="188" spans="1:1" x14ac:dyDescent="0.25">
      <c r="A188" s="37" t="s">
        <v>149</v>
      </c>
    </row>
    <row r="189" spans="1:1" x14ac:dyDescent="0.25">
      <c r="A189" s="37">
        <v>2</v>
      </c>
    </row>
    <row r="190" spans="1:1" x14ac:dyDescent="0.25">
      <c r="A190" s="18">
        <f>SUM(A183:A189)</f>
        <v>3</v>
      </c>
    </row>
    <row r="191" spans="1:1" x14ac:dyDescent="0.25">
      <c r="A191" s="37" t="s">
        <v>149</v>
      </c>
    </row>
    <row r="192" spans="1:1" x14ac:dyDescent="0.25">
      <c r="A192" s="37" t="s">
        <v>149</v>
      </c>
    </row>
    <row r="193" spans="1:1" x14ac:dyDescent="0.25">
      <c r="A193" s="37" t="s">
        <v>149</v>
      </c>
    </row>
    <row r="194" spans="1:1" x14ac:dyDescent="0.25">
      <c r="A194" s="37" t="s">
        <v>149</v>
      </c>
    </row>
    <row r="195" spans="1:1" x14ac:dyDescent="0.25">
      <c r="A195" s="37" t="s">
        <v>149</v>
      </c>
    </row>
    <row r="196" spans="1:1" x14ac:dyDescent="0.25">
      <c r="A196" s="37" t="s">
        <v>149</v>
      </c>
    </row>
    <row r="197" spans="1:1" x14ac:dyDescent="0.25">
      <c r="A197" s="37" t="s">
        <v>149</v>
      </c>
    </row>
    <row r="198" spans="1:1" x14ac:dyDescent="0.25">
      <c r="A198" s="18">
        <f>SUM(A191:A197)</f>
        <v>0</v>
      </c>
    </row>
    <row r="199" spans="1:1" x14ac:dyDescent="0.25">
      <c r="A199" s="37" t="s">
        <v>149</v>
      </c>
    </row>
    <row r="200" spans="1:1" x14ac:dyDescent="0.25">
      <c r="A200" s="37" t="s">
        <v>149</v>
      </c>
    </row>
    <row r="201" spans="1:1" x14ac:dyDescent="0.25">
      <c r="A201" s="37" t="s">
        <v>149</v>
      </c>
    </row>
    <row r="202" spans="1:1" x14ac:dyDescent="0.25">
      <c r="A202" s="37" t="s">
        <v>149</v>
      </c>
    </row>
    <row r="203" spans="1:1" x14ac:dyDescent="0.25">
      <c r="A203" s="37" t="s">
        <v>149</v>
      </c>
    </row>
    <row r="204" spans="1:1" x14ac:dyDescent="0.25">
      <c r="A204" s="37" t="s">
        <v>149</v>
      </c>
    </row>
    <row r="205" spans="1:1" x14ac:dyDescent="0.25">
      <c r="A205" s="37" t="s">
        <v>149</v>
      </c>
    </row>
    <row r="206" spans="1:1" x14ac:dyDescent="0.25">
      <c r="A206" s="18">
        <f>SUM(A199:A205)</f>
        <v>0</v>
      </c>
    </row>
    <row r="207" spans="1:1" x14ac:dyDescent="0.25">
      <c r="A207" s="37" t="s">
        <v>149</v>
      </c>
    </row>
    <row r="208" spans="1:1" x14ac:dyDescent="0.25">
      <c r="A208" s="37" t="s">
        <v>149</v>
      </c>
    </row>
    <row r="209" spans="1:1" x14ac:dyDescent="0.25">
      <c r="A209" s="37" t="s">
        <v>149</v>
      </c>
    </row>
    <row r="210" spans="1:1" x14ac:dyDescent="0.25">
      <c r="A210" s="37" t="s">
        <v>149</v>
      </c>
    </row>
    <row r="211" spans="1:1" x14ac:dyDescent="0.25">
      <c r="A211" s="37">
        <v>1</v>
      </c>
    </row>
    <row r="212" spans="1:1" x14ac:dyDescent="0.25">
      <c r="A212" s="37" t="s">
        <v>149</v>
      </c>
    </row>
    <row r="213" spans="1:1" x14ac:dyDescent="0.25">
      <c r="A213" s="37">
        <v>1</v>
      </c>
    </row>
    <row r="214" spans="1:1" x14ac:dyDescent="0.25">
      <c r="A214" s="18">
        <f>SUM(A207:A213)</f>
        <v>2</v>
      </c>
    </row>
    <row r="215" spans="1:1" x14ac:dyDescent="0.25">
      <c r="A215" s="37" t="e">
        <f>SUMIFS(#REF!,#REF!, "&lt;&gt;-")</f>
        <v>#REF!</v>
      </c>
    </row>
    <row r="216" spans="1:1" x14ac:dyDescent="0.25">
      <c r="A216" s="37">
        <v>2</v>
      </c>
    </row>
    <row r="217" spans="1:1" x14ac:dyDescent="0.25">
      <c r="A217" s="37" t="s">
        <v>149</v>
      </c>
    </row>
    <row r="218" spans="1:1" x14ac:dyDescent="0.25">
      <c r="A218" s="37">
        <v>1</v>
      </c>
    </row>
    <row r="219" spans="1:1" x14ac:dyDescent="0.25">
      <c r="A219" s="37" t="s">
        <v>149</v>
      </c>
    </row>
    <row r="220" spans="1:1" x14ac:dyDescent="0.25">
      <c r="A220" s="37" t="s">
        <v>149</v>
      </c>
    </row>
    <row r="221" spans="1:1" x14ac:dyDescent="0.25">
      <c r="A221" s="37">
        <v>3</v>
      </c>
    </row>
    <row r="222" spans="1:1" x14ac:dyDescent="0.25">
      <c r="A222" s="18" t="e">
        <f>SUM(A215:A221)</f>
        <v>#REF!</v>
      </c>
    </row>
    <row r="223" spans="1:1" x14ac:dyDescent="0.25">
      <c r="A223" s="37" t="s">
        <v>149</v>
      </c>
    </row>
    <row r="224" spans="1:1" x14ac:dyDescent="0.25">
      <c r="A224" s="37">
        <v>3</v>
      </c>
    </row>
    <row r="225" spans="1:1" x14ac:dyDescent="0.25">
      <c r="A225" s="37" t="s">
        <v>149</v>
      </c>
    </row>
    <row r="226" spans="1:1" x14ac:dyDescent="0.25">
      <c r="A226" s="37" t="s">
        <v>149</v>
      </c>
    </row>
    <row r="227" spans="1:1" x14ac:dyDescent="0.25">
      <c r="A227" s="37" t="s">
        <v>149</v>
      </c>
    </row>
    <row r="228" spans="1:1" x14ac:dyDescent="0.25">
      <c r="A228" s="37" t="s">
        <v>149</v>
      </c>
    </row>
    <row r="229" spans="1:1" x14ac:dyDescent="0.25">
      <c r="A229" s="37">
        <v>1</v>
      </c>
    </row>
    <row r="230" spans="1:1" x14ac:dyDescent="0.25">
      <c r="A230" s="18">
        <f>SUM(A223:A229)</f>
        <v>4</v>
      </c>
    </row>
    <row r="231" spans="1:1" x14ac:dyDescent="0.25">
      <c r="A231" s="37" t="s">
        <v>149</v>
      </c>
    </row>
    <row r="232" spans="1:1" x14ac:dyDescent="0.25">
      <c r="A232" s="37" t="s">
        <v>149</v>
      </c>
    </row>
    <row r="233" spans="1:1" x14ac:dyDescent="0.25">
      <c r="A233" s="37" t="s">
        <v>149</v>
      </c>
    </row>
    <row r="234" spans="1:1" x14ac:dyDescent="0.25">
      <c r="A234" s="37" t="s">
        <v>149</v>
      </c>
    </row>
    <row r="235" spans="1:1" x14ac:dyDescent="0.25">
      <c r="A235" s="37" t="s">
        <v>149</v>
      </c>
    </row>
    <row r="236" spans="1:1" x14ac:dyDescent="0.25">
      <c r="A236" s="37" t="s">
        <v>149</v>
      </c>
    </row>
    <row r="237" spans="1:1" x14ac:dyDescent="0.25">
      <c r="A237" s="37" t="s">
        <v>149</v>
      </c>
    </row>
    <row r="238" spans="1:1" x14ac:dyDescent="0.25">
      <c r="A238" s="18">
        <f>SUM(A231:A237)</f>
        <v>0</v>
      </c>
    </row>
    <row r="239" spans="1:1" x14ac:dyDescent="0.25">
      <c r="A239" s="37" t="s">
        <v>149</v>
      </c>
    </row>
    <row r="240" spans="1:1" x14ac:dyDescent="0.25">
      <c r="A240" s="37">
        <v>3</v>
      </c>
    </row>
    <row r="241" spans="1:1" x14ac:dyDescent="0.25">
      <c r="A241" s="37" t="s">
        <v>149</v>
      </c>
    </row>
    <row r="242" spans="1:1" x14ac:dyDescent="0.25">
      <c r="A242" s="37" t="s">
        <v>149</v>
      </c>
    </row>
    <row r="243" spans="1:1" x14ac:dyDescent="0.25">
      <c r="A243" s="37">
        <v>1</v>
      </c>
    </row>
    <row r="244" spans="1:1" x14ac:dyDescent="0.25">
      <c r="A244" s="37" t="s">
        <v>149</v>
      </c>
    </row>
    <row r="245" spans="1:1" x14ac:dyDescent="0.25">
      <c r="A245" s="37">
        <v>3</v>
      </c>
    </row>
    <row r="246" spans="1:1" x14ac:dyDescent="0.25">
      <c r="A246" s="18">
        <f>SUM(A239:A245)</f>
        <v>7</v>
      </c>
    </row>
    <row r="247" spans="1:1" x14ac:dyDescent="0.25">
      <c r="A247" s="37" t="s">
        <v>149</v>
      </c>
    </row>
    <row r="248" spans="1:1" x14ac:dyDescent="0.25">
      <c r="A248" s="37" t="s">
        <v>149</v>
      </c>
    </row>
    <row r="249" spans="1:1" x14ac:dyDescent="0.25">
      <c r="A249" s="37" t="s">
        <v>149</v>
      </c>
    </row>
    <row r="250" spans="1:1" x14ac:dyDescent="0.25">
      <c r="A250" s="37" t="s">
        <v>149</v>
      </c>
    </row>
    <row r="251" spans="1:1" x14ac:dyDescent="0.25">
      <c r="A251" s="37" t="s">
        <v>149</v>
      </c>
    </row>
    <row r="252" spans="1:1" x14ac:dyDescent="0.25">
      <c r="A252" s="37" t="s">
        <v>149</v>
      </c>
    </row>
    <row r="253" spans="1:1" x14ac:dyDescent="0.25">
      <c r="A253" s="37">
        <v>1</v>
      </c>
    </row>
    <row r="254" spans="1:1" x14ac:dyDescent="0.25">
      <c r="A254" s="18">
        <f>SUM(A247:A253)</f>
        <v>1</v>
      </c>
    </row>
    <row r="255" spans="1:1" x14ac:dyDescent="0.25">
      <c r="A255" s="37" t="s">
        <v>149</v>
      </c>
    </row>
    <row r="256" spans="1:1" x14ac:dyDescent="0.25">
      <c r="A256" s="37">
        <v>15</v>
      </c>
    </row>
    <row r="257" spans="1:1" x14ac:dyDescent="0.25">
      <c r="A257" s="37" t="s">
        <v>149</v>
      </c>
    </row>
    <row r="258" spans="1:1" x14ac:dyDescent="0.25">
      <c r="A258" s="37" t="s">
        <v>149</v>
      </c>
    </row>
    <row r="259" spans="1:1" x14ac:dyDescent="0.25">
      <c r="A259" s="37" t="s">
        <v>149</v>
      </c>
    </row>
    <row r="260" spans="1:1" x14ac:dyDescent="0.25">
      <c r="A260" s="37" t="s">
        <v>149</v>
      </c>
    </row>
    <row r="261" spans="1:1" x14ac:dyDescent="0.25">
      <c r="A261" s="37" t="s">
        <v>149</v>
      </c>
    </row>
    <row r="262" spans="1:1" x14ac:dyDescent="0.25">
      <c r="A262" s="18">
        <f>SUM(A255:A261)</f>
        <v>15</v>
      </c>
    </row>
    <row r="263" spans="1:1" x14ac:dyDescent="0.25">
      <c r="A263" s="37" t="e">
        <f>SUM(#REF!)</f>
        <v>#REF!</v>
      </c>
    </row>
    <row r="264" spans="1:1" x14ac:dyDescent="0.25">
      <c r="A264" s="37" t="e">
        <f t="shared" ref="A264" si="0">SUM(#REF!)</f>
        <v>#REF!</v>
      </c>
    </row>
    <row r="265" spans="1:1" x14ac:dyDescent="0.25">
      <c r="A265" s="37" t="e">
        <f t="shared" ref="A265" si="1">SUM(#REF!)</f>
        <v>#REF!</v>
      </c>
    </row>
    <row r="266" spans="1:1" x14ac:dyDescent="0.25">
      <c r="A266" s="37" t="e">
        <f t="shared" ref="A266" si="2">SUM(#REF!)</f>
        <v>#REF!</v>
      </c>
    </row>
    <row r="267" spans="1:1" x14ac:dyDescent="0.25">
      <c r="A267" s="37" t="e">
        <f t="shared" ref="A267" si="3">SUM(#REF!)</f>
        <v>#REF!</v>
      </c>
    </row>
    <row r="268" spans="1:1" x14ac:dyDescent="0.25">
      <c r="A268" s="37" t="e">
        <f t="shared" ref="A268" si="4">SUM(#REF!)</f>
        <v>#REF!</v>
      </c>
    </row>
    <row r="269" spans="1:1" x14ac:dyDescent="0.25">
      <c r="A269" s="37" t="e">
        <f t="shared" ref="A269" si="5">SUM(#REF!)</f>
        <v>#REF!</v>
      </c>
    </row>
    <row r="270" spans="1:1" x14ac:dyDescent="0.25">
      <c r="A270" s="18" t="e">
        <f>SUM(A263:A269)</f>
        <v>#REF!</v>
      </c>
    </row>
    <row r="271" spans="1:1" x14ac:dyDescent="0.25">
      <c r="A271" s="37" t="s">
        <v>149</v>
      </c>
    </row>
    <row r="272" spans="1:1" x14ac:dyDescent="0.25">
      <c r="A272" s="37" t="s">
        <v>149</v>
      </c>
    </row>
    <row r="273" spans="1:1" x14ac:dyDescent="0.25">
      <c r="A273" s="37" t="s">
        <v>149</v>
      </c>
    </row>
    <row r="274" spans="1:1" x14ac:dyDescent="0.25">
      <c r="A274" s="37" t="s">
        <v>149</v>
      </c>
    </row>
    <row r="275" spans="1:1" x14ac:dyDescent="0.25">
      <c r="A275" s="37" t="s">
        <v>149</v>
      </c>
    </row>
    <row r="276" spans="1:1" x14ac:dyDescent="0.25">
      <c r="A276" s="37" t="s">
        <v>149</v>
      </c>
    </row>
    <row r="277" spans="1:1" x14ac:dyDescent="0.25">
      <c r="A277" s="37" t="s">
        <v>149</v>
      </c>
    </row>
    <row r="278" spans="1:1" x14ac:dyDescent="0.25">
      <c r="A278" s="18">
        <f>SUM(A271:A277)</f>
        <v>0</v>
      </c>
    </row>
    <row r="279" spans="1:1" x14ac:dyDescent="0.25">
      <c r="A279" s="37" t="s">
        <v>149</v>
      </c>
    </row>
    <row r="280" spans="1:1" x14ac:dyDescent="0.25">
      <c r="A280" s="37" t="s">
        <v>149</v>
      </c>
    </row>
    <row r="281" spans="1:1" x14ac:dyDescent="0.25">
      <c r="A281" s="37" t="s">
        <v>149</v>
      </c>
    </row>
    <row r="282" spans="1:1" x14ac:dyDescent="0.25">
      <c r="A282" s="37" t="s">
        <v>149</v>
      </c>
    </row>
    <row r="283" spans="1:1" x14ac:dyDescent="0.25">
      <c r="A283" s="37" t="s">
        <v>149</v>
      </c>
    </row>
    <row r="284" spans="1:1" x14ac:dyDescent="0.25">
      <c r="A284" s="37" t="s">
        <v>149</v>
      </c>
    </row>
    <row r="285" spans="1:1" x14ac:dyDescent="0.25">
      <c r="A285" s="37" t="s">
        <v>149</v>
      </c>
    </row>
    <row r="286" spans="1:1" x14ac:dyDescent="0.25">
      <c r="A286" s="18">
        <f>SUM(A279:A285)</f>
        <v>0</v>
      </c>
    </row>
    <row r="287" spans="1:1" x14ac:dyDescent="0.25">
      <c r="A287" s="37" t="s">
        <v>149</v>
      </c>
    </row>
    <row r="288" spans="1:1" x14ac:dyDescent="0.25">
      <c r="A288" s="37" t="s">
        <v>149</v>
      </c>
    </row>
    <row r="289" spans="1:1" x14ac:dyDescent="0.25">
      <c r="A289" s="37" t="s">
        <v>149</v>
      </c>
    </row>
    <row r="290" spans="1:1" x14ac:dyDescent="0.25">
      <c r="A290" s="37" t="s">
        <v>149</v>
      </c>
    </row>
    <row r="291" spans="1:1" x14ac:dyDescent="0.25">
      <c r="A291" s="37" t="s">
        <v>149</v>
      </c>
    </row>
    <row r="292" spans="1:1" x14ac:dyDescent="0.25">
      <c r="A292" s="37" t="s">
        <v>149</v>
      </c>
    </row>
    <row r="293" spans="1:1" x14ac:dyDescent="0.25">
      <c r="A293" s="37">
        <v>2</v>
      </c>
    </row>
    <row r="294" spans="1:1" x14ac:dyDescent="0.25">
      <c r="A294" s="18">
        <f>SUM(A287:A293)</f>
        <v>2</v>
      </c>
    </row>
    <row r="295" spans="1:1" x14ac:dyDescent="0.25">
      <c r="A295" s="37" t="s">
        <v>149</v>
      </c>
    </row>
    <row r="296" spans="1:1" x14ac:dyDescent="0.25">
      <c r="A296" s="37" t="s">
        <v>149</v>
      </c>
    </row>
    <row r="297" spans="1:1" x14ac:dyDescent="0.25">
      <c r="A297" s="37" t="s">
        <v>149</v>
      </c>
    </row>
    <row r="298" spans="1:1" x14ac:dyDescent="0.25">
      <c r="A298" s="37" t="s">
        <v>149</v>
      </c>
    </row>
    <row r="299" spans="1:1" x14ac:dyDescent="0.25">
      <c r="A299" s="37" t="s">
        <v>149</v>
      </c>
    </row>
    <row r="300" spans="1:1" x14ac:dyDescent="0.25">
      <c r="A300" s="37" t="s">
        <v>149</v>
      </c>
    </row>
    <row r="301" spans="1:1" x14ac:dyDescent="0.25">
      <c r="A301" s="37" t="s">
        <v>149</v>
      </c>
    </row>
    <row r="302" spans="1:1" x14ac:dyDescent="0.25">
      <c r="A302" s="18">
        <f>SUM(A295:A301)</f>
        <v>0</v>
      </c>
    </row>
    <row r="303" spans="1:1" x14ac:dyDescent="0.25">
      <c r="A303" s="37" t="s">
        <v>149</v>
      </c>
    </row>
    <row r="304" spans="1:1" x14ac:dyDescent="0.25">
      <c r="A304" s="37">
        <v>84</v>
      </c>
    </row>
    <row r="305" spans="1:1" x14ac:dyDescent="0.25">
      <c r="A305" s="37">
        <v>2</v>
      </c>
    </row>
    <row r="306" spans="1:1" x14ac:dyDescent="0.25">
      <c r="A306" s="37" t="s">
        <v>149</v>
      </c>
    </row>
    <row r="307" spans="1:1" x14ac:dyDescent="0.25">
      <c r="A307" s="37">
        <v>1</v>
      </c>
    </row>
    <row r="308" spans="1:1" x14ac:dyDescent="0.25">
      <c r="A308" s="37" t="s">
        <v>149</v>
      </c>
    </row>
    <row r="309" spans="1:1" x14ac:dyDescent="0.25">
      <c r="A309" s="37">
        <v>2</v>
      </c>
    </row>
    <row r="310" spans="1:1" x14ac:dyDescent="0.25">
      <c r="A310" s="18">
        <f>SUM(A303:A309)</f>
        <v>89</v>
      </c>
    </row>
    <row r="311" spans="1:1" x14ac:dyDescent="0.25">
      <c r="A311" s="37" t="s">
        <v>149</v>
      </c>
    </row>
    <row r="312" spans="1:1" x14ac:dyDescent="0.25">
      <c r="A312" s="37" t="s">
        <v>149</v>
      </c>
    </row>
    <row r="313" spans="1:1" x14ac:dyDescent="0.25">
      <c r="A313" s="37" t="s">
        <v>149</v>
      </c>
    </row>
    <row r="314" spans="1:1" x14ac:dyDescent="0.25">
      <c r="A314" s="37" t="s">
        <v>149</v>
      </c>
    </row>
    <row r="315" spans="1:1" x14ac:dyDescent="0.25">
      <c r="A315" s="37" t="s">
        <v>149</v>
      </c>
    </row>
    <row r="316" spans="1:1" x14ac:dyDescent="0.25">
      <c r="A316" s="37" t="s">
        <v>149</v>
      </c>
    </row>
    <row r="317" spans="1:1" x14ac:dyDescent="0.25">
      <c r="A317" s="37">
        <v>5</v>
      </c>
    </row>
    <row r="318" spans="1:1" x14ac:dyDescent="0.25">
      <c r="A318" s="18">
        <f>SUM(A311:A317)</f>
        <v>5</v>
      </c>
    </row>
    <row r="319" spans="1:1" x14ac:dyDescent="0.25">
      <c r="A319" s="37" t="s">
        <v>149</v>
      </c>
    </row>
    <row r="320" spans="1:1" x14ac:dyDescent="0.25">
      <c r="A320" s="37">
        <v>1</v>
      </c>
    </row>
    <row r="321" spans="1:1" x14ac:dyDescent="0.25">
      <c r="A321" s="37">
        <v>1</v>
      </c>
    </row>
    <row r="322" spans="1:1" x14ac:dyDescent="0.25">
      <c r="A322" s="37" t="s">
        <v>149</v>
      </c>
    </row>
    <row r="323" spans="1:1" x14ac:dyDescent="0.25">
      <c r="A323" s="37" t="s">
        <v>149</v>
      </c>
    </row>
    <row r="324" spans="1:1" x14ac:dyDescent="0.25">
      <c r="A324" s="37" t="s">
        <v>149</v>
      </c>
    </row>
    <row r="325" spans="1:1" x14ac:dyDescent="0.25">
      <c r="A325" s="37" t="s">
        <v>149</v>
      </c>
    </row>
    <row r="326" spans="1:1" x14ac:dyDescent="0.25">
      <c r="A326" s="18">
        <f>SUM(A319:A325)</f>
        <v>2</v>
      </c>
    </row>
    <row r="327" spans="1:1" x14ac:dyDescent="0.25">
      <c r="A327" s="37" t="s">
        <v>149</v>
      </c>
    </row>
    <row r="328" spans="1:1" x14ac:dyDescent="0.25">
      <c r="A328" s="37">
        <v>1</v>
      </c>
    </row>
    <row r="329" spans="1:1" x14ac:dyDescent="0.25">
      <c r="A329" s="37" t="s">
        <v>149</v>
      </c>
    </row>
    <row r="330" spans="1:1" x14ac:dyDescent="0.25">
      <c r="A330" s="37" t="s">
        <v>149</v>
      </c>
    </row>
    <row r="331" spans="1:1" x14ac:dyDescent="0.25">
      <c r="A331" s="37" t="s">
        <v>149</v>
      </c>
    </row>
    <row r="332" spans="1:1" x14ac:dyDescent="0.25">
      <c r="A332" s="37" t="s">
        <v>149</v>
      </c>
    </row>
    <row r="333" spans="1:1" x14ac:dyDescent="0.25">
      <c r="A333" s="37">
        <v>1</v>
      </c>
    </row>
    <row r="334" spans="1:1" x14ac:dyDescent="0.25">
      <c r="A334" s="18">
        <f>SUM(A327:A333)</f>
        <v>2</v>
      </c>
    </row>
    <row r="335" spans="1:1" x14ac:dyDescent="0.25">
      <c r="A335" s="37" t="s">
        <v>149</v>
      </c>
    </row>
    <row r="336" spans="1:1" x14ac:dyDescent="0.25">
      <c r="A336" s="37" t="s">
        <v>149</v>
      </c>
    </row>
    <row r="337" spans="1:1" x14ac:dyDescent="0.25">
      <c r="A337" s="37" t="s">
        <v>149</v>
      </c>
    </row>
    <row r="338" spans="1:1" x14ac:dyDescent="0.25">
      <c r="A338" s="37" t="s">
        <v>149</v>
      </c>
    </row>
    <row r="339" spans="1:1" x14ac:dyDescent="0.25">
      <c r="A339" s="37" t="s">
        <v>149</v>
      </c>
    </row>
    <row r="340" spans="1:1" x14ac:dyDescent="0.25">
      <c r="A340" s="37" t="s">
        <v>149</v>
      </c>
    </row>
    <row r="341" spans="1:1" x14ac:dyDescent="0.25">
      <c r="A341" s="37">
        <v>2</v>
      </c>
    </row>
    <row r="342" spans="1:1" x14ac:dyDescent="0.25">
      <c r="A342" s="18">
        <f>SUM(A335:A341)</f>
        <v>2</v>
      </c>
    </row>
    <row r="343" spans="1:1" x14ac:dyDescent="0.25">
      <c r="A343" s="37" t="s">
        <v>149</v>
      </c>
    </row>
    <row r="344" spans="1:1" x14ac:dyDescent="0.25">
      <c r="A344" s="37" t="s">
        <v>149</v>
      </c>
    </row>
    <row r="345" spans="1:1" x14ac:dyDescent="0.25">
      <c r="A345" s="37" t="s">
        <v>149</v>
      </c>
    </row>
    <row r="346" spans="1:1" x14ac:dyDescent="0.25">
      <c r="A346" s="37" t="s">
        <v>149</v>
      </c>
    </row>
    <row r="347" spans="1:1" x14ac:dyDescent="0.25">
      <c r="A347" s="37" t="s">
        <v>149</v>
      </c>
    </row>
    <row r="348" spans="1:1" x14ac:dyDescent="0.25">
      <c r="A348" s="37" t="s">
        <v>149</v>
      </c>
    </row>
    <row r="349" spans="1:1" x14ac:dyDescent="0.25">
      <c r="A349" s="37" t="s">
        <v>149</v>
      </c>
    </row>
    <row r="350" spans="1:1" x14ac:dyDescent="0.25">
      <c r="A350" s="18">
        <f>SUM(A343:A349)</f>
        <v>0</v>
      </c>
    </row>
    <row r="351" spans="1:1" x14ac:dyDescent="0.25">
      <c r="A351" s="37" t="s">
        <v>149</v>
      </c>
    </row>
    <row r="352" spans="1:1" x14ac:dyDescent="0.25">
      <c r="A352" s="37" t="s">
        <v>149</v>
      </c>
    </row>
    <row r="353" spans="1:1" x14ac:dyDescent="0.25">
      <c r="A353" s="37" t="s">
        <v>149</v>
      </c>
    </row>
    <row r="354" spans="1:1" x14ac:dyDescent="0.25">
      <c r="A354" s="37" t="s">
        <v>149</v>
      </c>
    </row>
    <row r="355" spans="1:1" x14ac:dyDescent="0.25">
      <c r="A355" s="37" t="s">
        <v>149</v>
      </c>
    </row>
    <row r="356" spans="1:1" x14ac:dyDescent="0.25">
      <c r="A356" s="37" t="s">
        <v>149</v>
      </c>
    </row>
    <row r="357" spans="1:1" x14ac:dyDescent="0.25">
      <c r="A357" s="37" t="s">
        <v>149</v>
      </c>
    </row>
    <row r="358" spans="1:1" x14ac:dyDescent="0.25">
      <c r="A358" s="18">
        <f>SUM(A351:A357)</f>
        <v>0</v>
      </c>
    </row>
    <row r="359" spans="1:1" x14ac:dyDescent="0.25">
      <c r="A359" s="37" t="s">
        <v>149</v>
      </c>
    </row>
    <row r="360" spans="1:1" x14ac:dyDescent="0.25">
      <c r="A360" s="37" t="s">
        <v>149</v>
      </c>
    </row>
    <row r="361" spans="1:1" x14ac:dyDescent="0.25">
      <c r="A361" s="37" t="s">
        <v>149</v>
      </c>
    </row>
    <row r="362" spans="1:1" x14ac:dyDescent="0.25">
      <c r="A362" s="37" t="s">
        <v>149</v>
      </c>
    </row>
    <row r="363" spans="1:1" x14ac:dyDescent="0.25">
      <c r="A363" s="37" t="s">
        <v>149</v>
      </c>
    </row>
    <row r="364" spans="1:1" x14ac:dyDescent="0.25">
      <c r="A364" s="37" t="s">
        <v>149</v>
      </c>
    </row>
    <row r="365" spans="1:1" x14ac:dyDescent="0.25">
      <c r="A365" s="37">
        <v>1</v>
      </c>
    </row>
    <row r="366" spans="1:1" x14ac:dyDescent="0.25">
      <c r="A366" s="18">
        <f>SUM(A359:A365)</f>
        <v>1</v>
      </c>
    </row>
    <row r="367" spans="1:1" x14ac:dyDescent="0.25">
      <c r="A367" s="37" t="s">
        <v>149</v>
      </c>
    </row>
    <row r="368" spans="1:1" x14ac:dyDescent="0.25">
      <c r="A368" s="37" t="s">
        <v>149</v>
      </c>
    </row>
    <row r="369" spans="1:1" x14ac:dyDescent="0.25">
      <c r="A369" s="37" t="s">
        <v>149</v>
      </c>
    </row>
    <row r="370" spans="1:1" x14ac:dyDescent="0.25">
      <c r="A370" s="37">
        <v>2</v>
      </c>
    </row>
    <row r="371" spans="1:1" x14ac:dyDescent="0.25">
      <c r="A371" s="37" t="s">
        <v>149</v>
      </c>
    </row>
    <row r="372" spans="1:1" x14ac:dyDescent="0.25">
      <c r="A372" s="37" t="s">
        <v>149</v>
      </c>
    </row>
    <row r="373" spans="1:1" x14ac:dyDescent="0.25">
      <c r="A373" s="37">
        <v>1</v>
      </c>
    </row>
    <row r="374" spans="1:1" x14ac:dyDescent="0.25">
      <c r="A374" s="18">
        <f>SUM(A367:A373)</f>
        <v>3</v>
      </c>
    </row>
    <row r="375" spans="1:1" x14ac:dyDescent="0.25">
      <c r="A375" s="37" t="s">
        <v>149</v>
      </c>
    </row>
    <row r="376" spans="1:1" x14ac:dyDescent="0.25">
      <c r="A376" s="37">
        <v>9</v>
      </c>
    </row>
    <row r="377" spans="1:1" x14ac:dyDescent="0.25">
      <c r="A377" s="37" t="s">
        <v>149</v>
      </c>
    </row>
    <row r="378" spans="1:1" x14ac:dyDescent="0.25">
      <c r="A378" s="37">
        <v>2</v>
      </c>
    </row>
    <row r="379" spans="1:1" x14ac:dyDescent="0.25">
      <c r="A379" s="37" t="s">
        <v>149</v>
      </c>
    </row>
    <row r="380" spans="1:1" x14ac:dyDescent="0.25">
      <c r="A380" s="37" t="s">
        <v>149</v>
      </c>
    </row>
    <row r="381" spans="1:1" x14ac:dyDescent="0.25">
      <c r="A381" s="37">
        <v>1</v>
      </c>
    </row>
    <row r="382" spans="1:1" x14ac:dyDescent="0.25">
      <c r="A382" s="18">
        <f>SUM(A375:A381)</f>
        <v>12</v>
      </c>
    </row>
    <row r="383" spans="1:1" x14ac:dyDescent="0.25">
      <c r="A383" s="37" t="s">
        <v>149</v>
      </c>
    </row>
    <row r="384" spans="1:1" x14ac:dyDescent="0.25">
      <c r="A384" s="37" t="s">
        <v>149</v>
      </c>
    </row>
    <row r="385" spans="1:1" x14ac:dyDescent="0.25">
      <c r="A385" s="37" t="s">
        <v>149</v>
      </c>
    </row>
    <row r="386" spans="1:1" x14ac:dyDescent="0.25">
      <c r="A386" s="37" t="s">
        <v>149</v>
      </c>
    </row>
    <row r="387" spans="1:1" x14ac:dyDescent="0.25">
      <c r="A387" s="37" t="s">
        <v>149</v>
      </c>
    </row>
    <row r="388" spans="1:1" x14ac:dyDescent="0.25">
      <c r="A388" s="37" t="s">
        <v>149</v>
      </c>
    </row>
    <row r="389" spans="1:1" x14ac:dyDescent="0.25">
      <c r="A389" s="37" t="s">
        <v>149</v>
      </c>
    </row>
    <row r="390" spans="1:1" x14ac:dyDescent="0.25">
      <c r="A390" s="18">
        <f>SUM(A383:A389)</f>
        <v>0</v>
      </c>
    </row>
    <row r="391" spans="1:1" x14ac:dyDescent="0.25">
      <c r="A391" s="37" t="s">
        <v>149</v>
      </c>
    </row>
    <row r="392" spans="1:1" x14ac:dyDescent="0.25">
      <c r="A392" s="37" t="s">
        <v>149</v>
      </c>
    </row>
    <row r="393" spans="1:1" x14ac:dyDescent="0.25">
      <c r="A393" s="37" t="s">
        <v>149</v>
      </c>
    </row>
    <row r="394" spans="1:1" x14ac:dyDescent="0.25">
      <c r="A394" s="37" t="s">
        <v>149</v>
      </c>
    </row>
    <row r="395" spans="1:1" x14ac:dyDescent="0.25">
      <c r="A395" s="37" t="s">
        <v>149</v>
      </c>
    </row>
    <row r="396" spans="1:1" x14ac:dyDescent="0.25">
      <c r="A396" s="37" t="s">
        <v>149</v>
      </c>
    </row>
    <row r="397" spans="1:1" x14ac:dyDescent="0.25">
      <c r="A397" s="37" t="s">
        <v>149</v>
      </c>
    </row>
    <row r="398" spans="1:1" x14ac:dyDescent="0.25">
      <c r="A398" s="18">
        <f>SUM(A391:A397)</f>
        <v>0</v>
      </c>
    </row>
    <row r="399" spans="1:1" x14ac:dyDescent="0.25">
      <c r="A399" s="37" t="s">
        <v>149</v>
      </c>
    </row>
    <row r="400" spans="1:1" x14ac:dyDescent="0.25">
      <c r="A400" s="37" t="s">
        <v>149</v>
      </c>
    </row>
    <row r="401" spans="1:1" x14ac:dyDescent="0.25">
      <c r="A401" s="37" t="s">
        <v>149</v>
      </c>
    </row>
    <row r="402" spans="1:1" x14ac:dyDescent="0.25">
      <c r="A402" s="37" t="s">
        <v>149</v>
      </c>
    </row>
    <row r="403" spans="1:1" x14ac:dyDescent="0.25">
      <c r="A403" s="37" t="s">
        <v>149</v>
      </c>
    </row>
    <row r="404" spans="1:1" x14ac:dyDescent="0.25">
      <c r="A404" s="37" t="s">
        <v>149</v>
      </c>
    </row>
    <row r="405" spans="1:1" x14ac:dyDescent="0.25">
      <c r="A405" s="37" t="s">
        <v>149</v>
      </c>
    </row>
    <row r="406" spans="1:1" x14ac:dyDescent="0.25">
      <c r="A406" s="18">
        <f>SUM(A399:A405)</f>
        <v>0</v>
      </c>
    </row>
    <row r="407" spans="1:1" x14ac:dyDescent="0.25">
      <c r="A407" s="37" t="s">
        <v>149</v>
      </c>
    </row>
    <row r="408" spans="1:1" x14ac:dyDescent="0.25">
      <c r="A408" s="37" t="s">
        <v>149</v>
      </c>
    </row>
    <row r="409" spans="1:1" x14ac:dyDescent="0.25">
      <c r="A409" s="37" t="s">
        <v>149</v>
      </c>
    </row>
    <row r="410" spans="1:1" x14ac:dyDescent="0.25">
      <c r="A410" s="37" t="s">
        <v>149</v>
      </c>
    </row>
    <row r="411" spans="1:1" x14ac:dyDescent="0.25">
      <c r="A411" s="37" t="s">
        <v>149</v>
      </c>
    </row>
    <row r="412" spans="1:1" x14ac:dyDescent="0.25">
      <c r="A412" s="37" t="s">
        <v>149</v>
      </c>
    </row>
    <row r="413" spans="1:1" x14ac:dyDescent="0.25">
      <c r="A413" s="37">
        <v>1</v>
      </c>
    </row>
    <row r="414" spans="1:1" x14ac:dyDescent="0.25">
      <c r="A414" s="18">
        <f>SUM(A407:A413)</f>
        <v>1</v>
      </c>
    </row>
    <row r="415" spans="1:1" x14ac:dyDescent="0.25">
      <c r="A415" s="36" t="e">
        <f>SUM(A414+A406+A398+A390+A382+A374+A366+A358+A350+A342+A334+A326+A318+A310+A302+A294+A286+A278+A270+A262+A254+A246+A238+A230+A222+A214+A206+A198+A190+A182+A174+A166+A158+A150+A142+A134+A126+A118+A110+A102+A94+A86+A78+A70+A62+A54+A46+A38+A30+A22+A14)</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1f83bca2df8ee3cf80abc725954a28e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b388d1bcadaa2a649c16b2ee609f6829"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enumeration value="First Review"/>
          <xsd:enumeration value="Manager Review"/>
          <xsd:enumeration value="Regulatory Executive Review"/>
          <xsd:enumeration value="LUMA Executive Review"/>
          <xsd:enumeration value="Under Emergency Preparedness Team Review"/>
        </xsd:restrict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enumeration value="Pending Review"/>
              <xsd:enumeration value="Under Review"/>
              <xsd:enumeration value="Pending Manager Review"/>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FileStatus xmlns="4773a171-489f-428e-8750-73cc281892a9" xsi:nil="true"/>
    <TaxCatchAll xmlns="32f3a428-6f88-4a3b-a56e-a51f3802cd3a" xsi:nil="true"/>
    <FileClassification xmlns="4773a171-489f-428e-8750-73cc281892a9" xsi:nil="true"/>
    <FileType xmlns="4773a171-489f-428e-8750-73cc281892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c 2 9 5 b 5 4 7 - 9 e 7 1 - 4 5 0 f - 9 2 c 4 - e 4 9 c 6 d f 1 f 2 9 f "   x m l n s = " h t t p : / / s c h e m a s . m i c r o s o f t . c o m / D a t a M a s h u p " > A A A A A B Q D A A B Q S w M E F A A C A A g A S V y 6 X B 8 e e S O k A A A A 9 g A A A B I A H A B D b 2 5 m a W c v U G F j a 2 F n Z S 5 4 b W w g o h g A K K A U A A A A A A A A A A A A A A A A A A A A A A A A A A A A h Y 8 x D o I w G I W v Q r r T l h K N I a U M r p K Y E I 1 r U y o 0 w o + h x X I 3 B 4 / k F c Q o 6 u b 4 v v c N 7 9 2 v N 5 6 N b R N c d G 9 N B y m K M E W B B t W V B q o U D e 4 Y r l A m + F a q k 6 x 0 M M l g k 9 G W K a q d O y e E e O + x j 3 H X V 4 R R G p F D v i l U r V u J P r L 5 L 4 c G r J O g N B J 8 / x o j G I 4 W M W Z s i S k n M + S 5 g a / A p r 3 P 9 g f y 9 d C 4 o d d C Q 7 g r O J k j J + 8 P 4 g F Q S w M E F A A C A A g A S V y 6 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l c u l w o i k e 4 D g A A A B E A A A A T A B w A R m 9 y b X V s Y X M v U 2 V j d G l v b j E u b S C i G A A o o B Q A A A A A A A A A A A A A A A A A A A A A A A A A A A A r T k 0 u y c z P U w i G 0 I b W A F B L A Q I t A B Q A A g A I A E l c u l w f H n k j p A A A A P Y A A A A S A A A A A A A A A A A A A A A A A A A A A A B D b 2 5 m a W c v U G F j a 2 F n Z S 5 4 b W x Q S w E C L Q A U A A I A C A B J X L p c D 8 r p q 6 Q A A A D p A A A A E w A A A A A A A A A A A A A A A A D w A A A A W 0 N v b n R l b n R f V H l w Z X N d L n h t b F B L A Q I t A B Q A A g A I A E l c u 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D Q e t U T 7 U N T Z q X 4 D 2 0 / 4 k 1 A A A A A A I A A A A A A B B m A A A A A Q A A I A A A A A P J k / M f i T I e n k A Z V k h G Q N i L x B e S u p m H J 6 T A F 2 N c s H q z A A A A A A 6 A A A A A A g A A I A A A A I P z A 3 d a X A U f i x 4 P t n p l S j a w N B t y 8 S m V 4 p 2 J z q p t d K 9 w U A A A A I R o 8 g r a v t i A d 5 M L q R U n A 5 F P 7 i P b v G r k U Y E 2 V j j T H d R C I L i M W k 3 2 r p K C u y p D 1 R b b i i e g 5 E l v Q C + Y P A t J L J E C i W j M J e V i p v 5 1 0 o C / A T S P c h 8 x Q A A A A L U p 4 U s U 9 a Q 7 I s R y 5 3 7 9 m h g D i p D I l P U R 7 1 h M N / w J m O S q r j 5 b Q N 5 l s W K o q c Y W V 7 w 9 Q i U 0 4 F G E F n 6 h s z t w 5 a u f t L g = < / D a t a M a s h u p > 
</file>

<file path=customXml/itemProps1.xml><?xml version="1.0" encoding="utf-8"?>
<ds:datastoreItem xmlns:ds="http://schemas.openxmlformats.org/officeDocument/2006/customXml" ds:itemID="{9F079B2E-C7A8-4A86-8409-D23881EB0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C56478-85E0-4A64-8776-3E1E2D48A237}">
  <ds:schemaRefs>
    <ds:schemaRef ds:uri="http://www.w3.org/XML/1998/namespace"/>
    <ds:schemaRef ds:uri="http://purl.org/dc/terms/"/>
    <ds:schemaRef ds:uri="32f3a428-6f88-4a3b-a56e-a51f3802cd3a"/>
    <ds:schemaRef ds:uri="4773a171-489f-428e-8750-73cc281892a9"/>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4C95224-8F3A-4865-B571-8C9BD528098E}">
  <ds:schemaRefs>
    <ds:schemaRef ds:uri="http://schemas.microsoft.com/sharepoint/v3/contenttype/forms"/>
  </ds:schemaRefs>
</ds:datastoreItem>
</file>

<file path=customXml/itemProps4.xml><?xml version="1.0" encoding="utf-8"?>
<ds:datastoreItem xmlns:ds="http://schemas.openxmlformats.org/officeDocument/2006/customXml" ds:itemID="{E2BD7D8F-56E7-47B6-AEC8-BD88A7B1F993}">
  <ds:schemaRefs>
    <ds:schemaRef ds:uri="http://schemas.microsoft.com/DataMashup"/>
  </ds:schemaRefs>
</ds:datastoreItem>
</file>

<file path=docMetadata/LabelInfo.xml><?xml version="1.0" encoding="utf-8"?>
<clbl:labelList xmlns:clbl="http://schemas.microsoft.com/office/2020/mipLabelMetadata">
  <clbl:label id="{78d53608-54ca-4a74-8beb-8a1399c1189c}" enabled="0" method="" siteId="{78d53608-54ca-4a74-8beb-8a1399c1189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Attachment A (February 05 2026)</vt:lpstr>
      <vt:lpstr>Summary</vt:lpstr>
      <vt:lpstr>Incremental Activities (2)</vt:lpstr>
      <vt:lpstr>Base Activities (2)</vt:lpstr>
      <vt:lpstr>Base Activities</vt:lpstr>
      <vt:lpstr>Incremental Activities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Morales Peña</dc:creator>
  <cp:keywords/>
  <dc:description/>
  <cp:lastModifiedBy>Cesar A Jove Vives</cp:lastModifiedBy>
  <cp:revision/>
  <dcterms:created xsi:type="dcterms:W3CDTF">2026-02-06T14:59:41Z</dcterms:created>
  <dcterms:modified xsi:type="dcterms:W3CDTF">2026-06-29T18:56:21Z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