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8_{D80C3C11-77C2-4A5F-B089-62AAC37F8372}" xr6:coauthVersionLast="47" xr6:coauthVersionMax="47" xr10:uidLastSave="{00000000-0000-0000-0000-000000000000}"/>
  <bookViews>
    <workbookView xWindow="-28920" yWindow="690" windowWidth="29040" windowHeight="15720" xr2:uid="{6C996C5B-0E17-4001-AAA9-24DF3225819E}"/>
  </bookViews>
  <sheets>
    <sheet name="PREB Report" sheetId="17" r:id="rId1"/>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Graph17" hidden="1">#REF!</definedName>
    <definedName name="__123Graph_B" hidden="1">#REF!</definedName>
    <definedName name="__123Graph_BGraph17" hidden="1">#REF!</definedName>
    <definedName name="__123Graph_C" hidden="1">#REF!</definedName>
    <definedName name="__123Graph_CGraph17" hidden="1">#REF!</definedName>
    <definedName name="__123Graph_D" hidden="1">#REF!</definedName>
    <definedName name="__123Graph_DGraph17" hidden="1">#REF!</definedName>
    <definedName name="__123Graph_EGraph17"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23Graph_A" hidden="1">#REF!</definedName>
    <definedName name="_2__123Graph_ACHART_2" hidden="1">#REF!</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CCHART_1" hidden="1">#REF!</definedName>
    <definedName name="_6__123Graph_ACHART_2" hidden="1">#REF!</definedName>
    <definedName name="_6__123Graph_DCHART_1" hidden="1">#REF!</definedName>
    <definedName name="_7__123Graph_XCHART_2" hidden="1">#REF!</definedName>
    <definedName name="_8__123Graph_XCHART_3" hidden="1">#REF!</definedName>
    <definedName name="_9__123Graph_XCHART_2" hidden="1">#REF!</definedName>
    <definedName name="_AI" hidden="1">#REF!</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'PREB Report'!$A$7:$T$33</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#REF!</definedName>
    <definedName name="A_C_Plan">#REF!</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hidden="1">#REF!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{#N/A,#N/A,FALSE,"FY97P1";#N/A,#N/A,FALSE,"FY97Z312";#N/A,#N/A,FALSE,"FY97LRBC";#N/A,#N/A,FALSE,"FY97O";#N/A,#N/A,FALSE,"FY97DAM"}</definedName>
    <definedName name="Account_Name">#REF!</definedName>
    <definedName name="ACCRUE">IF(#REF!&gt;8,#REF!-8,#REF!+5)</definedName>
    <definedName name="Actual" hidden="1">{#N/A,#N/A,TRUE,"Historicals";#N/A,#N/A,TRUE,"Charts";#N/A,#N/A,TRUE,"Forecasts"}</definedName>
    <definedName name="ActualsThrough">#REF!</definedName>
    <definedName name="ActualsThroughNumber">#REF!</definedName>
    <definedName name="Adult">#REF!</definedName>
    <definedName name="aedfadf" localSheetId="0" hidden="1">TextRefCopy1</definedName>
    <definedName name="aedfadf"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 hidden="1">#REF!</definedName>
    <definedName name="asda" hidden="1">{#N/A,#N/A,FALSE,"FY97P1";#N/A,#N/A,FALSE,"FY97Z312";#N/A,#N/A,FALSE,"FY97LRBC";#N/A,#N/A,FALSE,"FY97O";#N/A,#N/A,FALSE,"FY97DAM"}</definedName>
    <definedName name="asdasd" hidden="1">{#N/A,#N/A,FALSE,"FY97P1";#N/A,#N/A,FALSE,"FY97Z312";#N/A,#N/A,FALSE,"FY97LRBC";#N/A,#N/A,FALSE,"FY97O";#N/A,#N/A,FALSE,"FY97DAM"}</definedName>
    <definedName name="asdasdasdas" hidden="1">{#N/A,#N/A,FALSE,"FY97P1";#N/A,#N/A,FALSE,"FY97Z312";#N/A,#N/A,FALSE,"FY97LRBC";#N/A,#N/A,FALSE,"FY97O";#N/A,#N/A,FALSE,"FY97DAM"}</definedName>
    <definedName name="asdasds"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pital_Cost_Year">2018</definedName>
    <definedName name="Capital_Inflation">1%</definedName>
    <definedName name="CASHMG">#REF!</definedName>
    <definedName name="Categories">#REF!</definedName>
    <definedName name="CBWorkbookPriority" hidden="1">-1527382509</definedName>
    <definedName name="CC_toggle">1</definedName>
    <definedName name="ccccccccccccccc" hidden="1">#REF!</definedName>
    <definedName name="Check">OFFSET(#REF!,0,0,COUNTA(#REF!)-COUNTBLANK(#REF!),1)</definedName>
    <definedName name="CIQWBGuid" hidden="1">"fc017ab3-f96c-4688-bf39-8268c8530c8e"</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MA_Rate_2009">#REF!</definedName>
    <definedName name="Code">#REF!</definedName>
    <definedName name="Code_Unallocated">#REF!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p">#REF!</definedName>
    <definedName name="EquipData">#REF!</definedName>
    <definedName name="EV__LASTREFTIME__" hidden="1">38579.6373148148</definedName>
    <definedName name="Exh5.2" hidden="1">#REF!</definedName>
    <definedName name="f" hidden="1">{#N/A,#N/A,FALSE,"FY97P1";#N/A,#N/A,FALSE,"FY97Z312";#N/A,#N/A,FALSE,"FY97LRBC";#N/A,#N/A,FALSE,"FY97O";#N/A,#N/A,FALSE,"FY97DAM"}</definedName>
    <definedName name="Facturas">#REF!</definedName>
    <definedName name="FCST">#REF!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ello" hidden="1">#REF!</definedName>
    <definedName name="hhh" hidden="1">#REF!</definedName>
    <definedName name="hhhhhhhhhhhh" hidden="1">#REF!</definedName>
    <definedName name="HTML_CodePage" hidden="1">1252</definedName>
    <definedName name="HTML_Control" hidden="1">{"'Sheet1'!$A$1:$J$121"}</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"\\Bhincres01\groups\Mkt_Dev\EXECMKTR\RIGS\RigBible\Web NA.htm"</definedName>
    <definedName name="HTML_Title" hidden="1">"Total North America"</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111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41832.4655902778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pmorgan">#REF!</definedName>
    <definedName name="jskljsljslk" localSheetId="0" hidden="1">TextRefCopy1</definedName>
    <definedName name="jskljsljslk" hidden="1">TextRefCopy1</definedName>
    <definedName name="K2_WBEVMODE" hidden="1">-1</definedName>
    <definedName name="kansas">#REF!</definedName>
    <definedName name="KIM">#REF!</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0"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hidden="1">{"'Sheet1'!$A$1:$J$121"}</definedName>
    <definedName name="not" hidden="1">{"quarter",#N/A,FALSE,"MOB"}</definedName>
    <definedName name="NW_09">#REF!</definedName>
    <definedName name="NW_10">#REF!</definedName>
    <definedName name="oioioi">#REF!</definedName>
    <definedName name="old">#REF!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 localSheetId="0">'PREB Report'!$A$1:$T$57</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T">#REF!</definedName>
    <definedName name="PTM_CY">#REF!</definedName>
    <definedName name="PTM_PY">#REF!</definedName>
    <definedName name="PUB_FileID" hidden="1">"N10005525.xls"</definedName>
    <definedName name="PUB_UserID" hidden="1">"ZITHAR"</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hidden="1">{"Income Stmt",#N/A,FALSE,"Model"}</definedName>
    <definedName name="RECEIPTStoUNIT">#REF!</definedName>
    <definedName name="Recover">#REF!</definedName>
    <definedName name="redo" hidden="1">{#N/A,#N/A,FALSE,"ACQ_GRAPHS";#N/A,#N/A,FALSE,"T_1 GRAPHS";#N/A,#N/A,FALSE,"T_2 GRAPHS";#N/A,#N/A,FALSE,"COMB_GRAPHS"}</definedName>
    <definedName name="REGION">#REF!</definedName>
    <definedName name="RENEWCOST">#REF!</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hidden="1">{"LBO Summary",#N/A,FALSE,"Summary"}</definedName>
    <definedName name="SFR">#REF!</definedName>
    <definedName name="solver_adj" hidden="1">#REF!</definedName>
    <definedName name="solver_lin" hidden="1">0</definedName>
    <definedName name="solver_num" hidden="1">0</definedName>
    <definedName name="solver_opt" hidden="1">#REF!</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hidden="1">{"LBO Summary",#N/A,FALSE,"Summary"}</definedName>
    <definedName name="t">#REF!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hidden="1">{"PTD Units",#N/A,FALSE,"Tables";"PTD Net Sales",#N/A,FALSE,"Tables";"PTD PPU",#N/A,FALSE,"Tables";"PTD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hidden="1">{"Totax",#N/A,FALSE,"Sheet1";#N/A,#N/A,FALSE,"Law Output"}</definedName>
    <definedName name="three" hidden="1">{"midlpg1",#N/A,FALSE,"MIDEAST LPG";"midlpg2",#N/A,FALSE,"MIDEAST LPG"}</definedName>
    <definedName name="thththt" hidden="1">#REF!</definedName>
    <definedName name="TIL_CY">#REF!</definedName>
    <definedName name="TIL_PY">#REF!</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hidden="1">{"japlpg1",#N/A,FALSE,"JAPAN LPG ";"japllpg2",#N/A,FALSE,"JAPAN LPG "}</definedName>
    <definedName name="Type">#REF!</definedName>
    <definedName name="U" hidden="1">#REF!</definedName>
    <definedName name="ukuku" hidden="1">#REF!</definedName>
    <definedName name="UM_09">#REF!</definedName>
    <definedName name="UM_10">#REF!</definedName>
    <definedName name="Unallocated">#REF!</definedName>
    <definedName name="Unallocated_PY">#REF!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EBA">#REF!</definedName>
    <definedName name="VEBAJV">#REF!</definedName>
    <definedName name="vlookup">#REF!</definedName>
    <definedName name="VOMtoUNIT">#REF!</definedName>
    <definedName name="VVVVVVVV" hidden="1">#REF!</definedName>
    <definedName name="w">#REF!</definedName>
    <definedName name="wed" hidden="1">#REF!</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rn.all" hidden="1">{"model",#N/A,TRUE,"Model";"capital",#N/A,TRUE,"Capital";"o and m",#N/A,TRUE,"O&amp;M"}</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hidden="1">{"current1",#N/A,FALSE,"CRUDE";"current2",#N/A,FALSE,"CRUDE";"CONSTANT",#N/A,FALSE,"CRUDE"}</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hidden="1">{"mgmt forecast",#N/A,FALSE,"Mgmt Forecast";"dcf table",#N/A,FALSE,"Mgmt Forecast";"sensitivity",#N/A,FALSE,"Mgmt Forecast";"table inputs",#N/A,FALSE,"Mgmt Forecast";"calculations",#N/A,FALSE,"Mgmt Forecast"}</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hidden="1">{"Bread_Weekly",#N/A,FALSE,"Brand Bread";"Cake_Weekly",#N/A,FALSE,"Brand Cake";"Bread Return% Weekly",#N/A,FALSE,"BR Return%";"Cake Return% Weekly",#N/A,FALSE,"CK Return%"}</definedName>
    <definedName name="wrn.Graphs._.YTD." hidden="1">{"Bread_YTD",#N/A,FALSE,"Brand Bread";"Cake_YTD",#N/A,FALSE,"Brand Cake";"Bread Return% YTD",#N/A,FALSE,"BR Return%";"Cake Return% YTD",#N/A,FALSE,"CK Return%"}</definedName>
    <definedName name="wrn.natgastab." hidden="1">{"natgas1",#N/A,FALSE,"u.s. Natural Gas";"natgas2",#N/A,FALSE,"u.s. Natural Gas"}</definedName>
    <definedName name="wrn.Price._.Mix._.Analysis." hidden="1">{"Price Mix",#N/A,FALSE,"Tables"}</definedName>
    <definedName name="wrn.PrintAll." hidden="1">{#N/A,#N/A,FALSE,"Notes";#N/A,#N/A,FALSE,"SAVINGS";#N/A,#N/A,FALSE,"BASE Input";#N/A,#N/A,FALSE,"BASE Analysis";#N/A,#N/A,FALSE,"BASE Calibration";#N/A,#N/A,FALSE,"POST Input";#N/A,#N/A,FALSE,"POST Analysis";#N/A,#N/A,FALSE,"POST Calibration"}</definedName>
    <definedName name="wrn.savings." hidden="1">{#N/A,#N/A,FALSE,"FY97P1";#N/A,#N/A,FALSE,"FY97Z312";#N/A,#N/A,FALSE,"FY97LRBC";#N/A,#N/A,FALSE,"FY97O";#N/A,#N/A,FALSE,"FY97DAM"}</definedName>
    <definedName name="wrn.sb._.rpt." hidden="1">{#N/A,#N/A,FALSE,"Bldg 75 lean-to T setback";#N/A,#N/A,FALSE,"Bldg 75 hangar T setback";#N/A,#N/A,FALSE,"Bldg 79 lean-to T setback";#N/A,#N/A,FALSE,"Bldg 79 hangar T setback"}</definedName>
    <definedName name="wrn.SINGPROD." hidden="1">{"singcurrent1",#N/A,FALSE,"SING MARG";"SINGCURRENT2",#N/A,FALSE,"SING MARG";"SINGCONSTANT",#N/A,FALSE,"SING MARG"}</definedName>
    <definedName name="wrn.Stmlks." hidden="1">{#N/A,#N/A,TRUE,"Sheet1";#N/A,#N/A,TRUE,"Sheet2 (2)"}</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ables._.PTD." hidden="1">{"PTD Units",#N/A,FALSE,"Tables";"PTD Net Sales",#N/A,FALSE,"Tables";"PTD PPU",#N/A,FALSE,"Tables";"PTD Return%",#N/A,FALSE,"Tables"}</definedName>
    <definedName name="wrn.Tables._.Weekly." hidden="1">{"Weekly Units",#N/A,FALSE,"Tables";"Weekly Net Sales",#N/A,FALSE,"Tables";"Weekly PPU",#N/A,FALSE,"Tables";"Weekly Return%",#N/A,FALSE,"Tables"}</definedName>
    <definedName name="wrn.Tables._.YTD." hidden="1">{"YTD Units",#N/A,FALSE,"Tables";"YTD Net Sales",#N/A,FALSE,"Tables";"YTD PPU",#N/A,FALSE,"Tables";"YTD Return%",#N/A,FALSE,"Tables"}</definedName>
    <definedName name="wrn.total."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0"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17" l="1"/>
  <c r="N30" i="17"/>
  <c r="N29" i="17"/>
  <c r="N28" i="17"/>
  <c r="N27" i="17"/>
  <c r="N26" i="17"/>
  <c r="N25" i="17"/>
  <c r="N24" i="17"/>
  <c r="N23" i="17"/>
  <c r="N22" i="17"/>
  <c r="N21" i="17"/>
  <c r="N20" i="17"/>
  <c r="N19" i="17"/>
  <c r="N18" i="17"/>
  <c r="N17" i="17"/>
  <c r="N16" i="17"/>
  <c r="N15" i="17"/>
  <c r="N14" i="17"/>
  <c r="N13" i="17"/>
  <c r="N12" i="17"/>
  <c r="N11" i="17"/>
  <c r="N10" i="17"/>
  <c r="N9" i="17"/>
  <c r="N8" i="17"/>
  <c r="M33" i="17"/>
  <c r="L33" i="17"/>
  <c r="I33" i="17"/>
  <c r="G33" i="17"/>
  <c r="N33" i="17" l="1"/>
</calcChain>
</file>

<file path=xl/sharedStrings.xml><?xml version="1.0" encoding="utf-8"?>
<sst xmlns="http://schemas.openxmlformats.org/spreadsheetml/2006/main" count="225" uniqueCount="121">
  <si>
    <t>Puerto Rico Electric Power Authority</t>
  </si>
  <si>
    <t>Federal Funding &amp; Grid Modernization Report</t>
  </si>
  <si>
    <t>Draft - Subject to Material Change</t>
  </si>
  <si>
    <t>Projects highlighted green are part of the Grid Modernization Plan</t>
  </si>
  <si>
    <t>PREB Approved Projects</t>
  </si>
  <si>
    <t>PREB Approval</t>
  </si>
  <si>
    <t>Federal Approval &amp; Funding</t>
  </si>
  <si>
    <t>Stage Status and completion Progress</t>
  </si>
  <si>
    <t>#</t>
  </si>
  <si>
    <t>FEMA ID</t>
  </si>
  <si>
    <t>Project Title</t>
  </si>
  <si>
    <t>Fund</t>
  </si>
  <si>
    <t>Cost-Share</t>
  </si>
  <si>
    <t>Project Formulation Status</t>
  </si>
  <si>
    <t>Cost Estimate</t>
  </si>
  <si>
    <t>Amount</t>
  </si>
  <si>
    <t>Date</t>
  </si>
  <si>
    <t>Approval Amount</t>
  </si>
  <si>
    <t>Reimbursed expenses</t>
  </si>
  <si>
    <t>Reimbursement
Net of Cost-Share</t>
  </si>
  <si>
    <t xml:space="preserve"> Stage </t>
  </si>
  <si>
    <t>Sub-Stage</t>
  </si>
  <si>
    <t>Commencement Date</t>
  </si>
  <si>
    <r>
      <t>Anticipated Date Design of Completion</t>
    </r>
    <r>
      <rPr>
        <sz val="8"/>
        <color rgb="FFFFFFFF"/>
        <rFont val="Aptos Display"/>
        <family val="2"/>
        <scheme val="major"/>
      </rPr>
      <t> </t>
    </r>
  </si>
  <si>
    <t>% of Design Completed</t>
  </si>
  <si>
    <t xml:space="preserve">FAASt South Coast Irrigation District - Canals </t>
  </si>
  <si>
    <t>Pending FEMA Approval</t>
  </si>
  <si>
    <t>A</t>
  </si>
  <si>
    <t>Pending Approval</t>
  </si>
  <si>
    <t>I</t>
  </si>
  <si>
    <t xml:space="preserve"> Planning &amp; Design </t>
  </si>
  <si>
    <t>30% Designs</t>
  </si>
  <si>
    <t>FAASt Isabela Irrigation District - Canals &amp; USDA Funding</t>
  </si>
  <si>
    <t>Developing Detailed SOW</t>
  </si>
  <si>
    <t>A, L</t>
  </si>
  <si>
    <t>To be submitted</t>
  </si>
  <si>
    <t>TBD</t>
  </si>
  <si>
    <t xml:space="preserve">FAASt Lajas Irrigation Canals </t>
  </si>
  <si>
    <t>A, P</t>
  </si>
  <si>
    <t xml:space="preserve">FAASt Loco Reservoir Dredging </t>
  </si>
  <si>
    <t>60% Designs</t>
  </si>
  <si>
    <t xml:space="preserve">FAASt Guineo Reservoir – Dredging </t>
  </si>
  <si>
    <t xml:space="preserve">FAASt Guerrero Reservoir – Dredging </t>
  </si>
  <si>
    <t xml:space="preserve">FAASt Guayo Reservoir Dredging </t>
  </si>
  <si>
    <t xml:space="preserve">FAASt Dos Bocas Reservoir Dredging </t>
  </si>
  <si>
    <t>FAASt Caonillas (Dredging)</t>
  </si>
  <si>
    <t>D</t>
  </si>
  <si>
    <t xml:space="preserve">FAASt Matrullas Reservoir–Dredging </t>
  </si>
  <si>
    <t xml:space="preserve">FAASt Lucchetti Reservoir – Dredging </t>
  </si>
  <si>
    <t xml:space="preserve">FAASt Guayabal Reservoir – Dredging </t>
  </si>
  <si>
    <t xml:space="preserve">FAASt Guajataca Reservoir – Dredging </t>
  </si>
  <si>
    <t xml:space="preserve">FAASt Garzas Reservoir – Dredging </t>
  </si>
  <si>
    <t xml:space="preserve">FAASt Guajataca Dam – Permanent Repairs </t>
  </si>
  <si>
    <t>F</t>
  </si>
  <si>
    <t>Preliminary Studies</t>
  </si>
  <si>
    <t xml:space="preserve">FAASt Dams Minor Repairs </t>
  </si>
  <si>
    <t>J</t>
  </si>
  <si>
    <t xml:space="preserve">FAASt - Guayabal Seismic Retrofit </t>
  </si>
  <si>
    <t>M</t>
  </si>
  <si>
    <t>4339-0011</t>
  </si>
  <si>
    <t>Patillas Dams</t>
  </si>
  <si>
    <t>404/CDBG</t>
  </si>
  <si>
    <t>Approved</t>
  </si>
  <si>
    <t>G</t>
  </si>
  <si>
    <t>4339-0012</t>
  </si>
  <si>
    <t>Early Warning System</t>
  </si>
  <si>
    <t>H</t>
  </si>
  <si>
    <t xml:space="preserve"> Permitting</t>
  </si>
  <si>
    <t>FAAST Caonillas Hydroelectric Power Plant I</t>
  </si>
  <si>
    <t>K</t>
  </si>
  <si>
    <t>FAASt Toro Negro Hydroelectric System Connection</t>
  </si>
  <si>
    <t>Q</t>
  </si>
  <si>
    <t xml:space="preserve">FAASt - Rio Blanco Hydroelectric System </t>
  </si>
  <si>
    <t>404-TBD-1</t>
  </si>
  <si>
    <t>Retrofit projects on hydroelectric turbines (15 Projects)</t>
  </si>
  <si>
    <t>DOE</t>
  </si>
  <si>
    <t>C</t>
  </si>
  <si>
    <t xml:space="preserve"> Technical Specifications </t>
  </si>
  <si>
    <t>Appeal</t>
  </si>
  <si>
    <t>Pending</t>
  </si>
  <si>
    <t>NA</t>
  </si>
  <si>
    <t>FAASt- System Upgrade for Generation Plants (IT/OT)</t>
  </si>
  <si>
    <t>N</t>
  </si>
  <si>
    <t>BONUS Nuclear Plant</t>
  </si>
  <si>
    <t>E</t>
  </si>
  <si>
    <t>Notes</t>
  </si>
  <si>
    <t xml:space="preserve">A - A&amp;E contractor is performing DSOW requirements.
</t>
  </si>
  <si>
    <t xml:space="preserve">B - Contracts awarded -Designers in coordination with USACE and has completed 30% design completion on various projects. </t>
  </si>
  <si>
    <t xml:space="preserve">D - Project was segregated into other FEMA projects to address specific scope on individual projects. PREB approval amount was segregated. </t>
  </si>
  <si>
    <t xml:space="preserve">E - Project bid awarded and under execution. Project scope include small repairs and fence installation. </t>
  </si>
  <si>
    <t>I - Amounts reimbursed are subject to A&amp;E costs incurred in the development of Technical Specifications and Design. Costs were reimbursed through PW 9510 A&amp;E.</t>
  </si>
  <si>
    <t>K - Draft DSOW Submitted. Pending Follow Up Design Information. Note project necessary to inspect damages to components in the hydroplant.</t>
  </si>
  <si>
    <t xml:space="preserve">L - Funding to be obtained from USDA &amp; FEMA. Coordination with NRCS to define scope between FEMA &amp; USDA funding. Delay due to Federal Shutdown. </t>
  </si>
  <si>
    <t>P - Pending Geotechnical investigations to commence towards final 30% Design Completion. In planning and design stage.</t>
  </si>
  <si>
    <t xml:space="preserve">C - FEMA response on Appeal received June 15, 2025. Project denied due mitigation alignment. Awaiting CDBG/PRDOH second appeal decision. Seeking new funding through DOE. </t>
  </si>
  <si>
    <t xml:space="preserve">O - DSOW resubmitted to FEMA for evaluation along w/ required Geotech studies. </t>
  </si>
  <si>
    <t>R - DSOW Submitted and with FEMA for evaluation</t>
  </si>
  <si>
    <t>M - Designer (Federal Partner) has reduced resources to proceed from appraisal level designs. PREPA coordinating with federal design partners on how to proceed with final designs.</t>
  </si>
  <si>
    <t>B, S</t>
  </si>
  <si>
    <t>B, D, S</t>
  </si>
  <si>
    <t>Construction</t>
  </si>
  <si>
    <t>30% Designs - Complete</t>
  </si>
  <si>
    <t>T - Land Appraisal Process Underway, designs paused until completion</t>
  </si>
  <si>
    <t>B, R, T</t>
  </si>
  <si>
    <t>B, S, T</t>
  </si>
  <si>
    <t>S - Cost Change Solely associated with 406-mitigation proposals (additional cofunding) - awaiting FEMA corroboration on mitigation funding qualification</t>
  </si>
  <si>
    <t>60% Designs - Complete</t>
  </si>
  <si>
    <t xml:space="preserve">F - Project on track, preliminary studies for existing conditions risk assessment and Future Without Action completed and presented to Dam Safety Oversight Group. </t>
  </si>
  <si>
    <t xml:space="preserve">U - Costs incurred for design and anticipated costs added to project total cost estimate. </t>
  </si>
  <si>
    <t>B, T, U</t>
  </si>
  <si>
    <t>Project Denied</t>
  </si>
  <si>
    <t>Pending COR3 Review</t>
  </si>
  <si>
    <t>N - Construction activities remain in progress. The Costa Sur IT/OT Room is currently undergoing interior and exterior masonry finishing work. Additionally, the monopole tower foundation is expected to begin June 2026.</t>
  </si>
  <si>
    <t xml:space="preserve">H -  FEMA EHP Goup RECs approval for construction received by FEMA. Construction initiated. </t>
  </si>
  <si>
    <t xml:space="preserve">V - Project to be consolidated under one package to include additional and proposed mitigation project. </t>
  </si>
  <si>
    <t>B, R, T, V</t>
  </si>
  <si>
    <t>B, D, R, T, V</t>
  </si>
  <si>
    <t xml:space="preserve">G -  60% design Completed. Budget amendment request  pending FEMA approval . ROV and the canal sections completed. USACE identifying if Patillas Dam project can be rolled into projects that have fast tracked permit approvals.  The Phase I completion percentage shows a reduction in progress attributable to updates to the schedule. Progress of the project has advanced for all tracked items, however due to the updates MS Projects displays a reduction in the completion of work. Additionally, due to the deferred resignation program (DRP) PREPA designers USBR, have resource restrictions which have extended anticipated design delivery dates. </t>
  </si>
  <si>
    <t>B, T, U, J</t>
  </si>
  <si>
    <t>J - Pending EHP RFI Response. Based on FEMA comments, project may be reconciled across others for formulation. Project costs may be reduced for this project and captured across other projects. Dams Minor Repairs scope items moved per FEMA request. Costs to be recaptured elsewhere (or already addressed for specific projects).</t>
  </si>
  <si>
    <t>Q - Drafting Geotech specs for RFP development on geotech studies required for DSOW submissions. Work Orders to bring on USACE for work 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</si>
</sst>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409]* #,##0.00_);_([$$-409]* \(#,##0.00\);_([$$-409]* &quot;-&quot;??_);_(@_)"/>
    <numFmt numFmtId="166" formatCode="[$-F800]dddd\,\ mmmm\ dd\,\ yyyy"/>
    <numFmt numFmtId="167" formatCode="_(* #,##0.0_);_(* \(#,##0.0\);_(* &quot;-&quot;??_);_(@_)"/>
    <numFmt numFmtId="168" formatCode="[$-409]mmm\-yy;@"/>
  </numFmts>
  <fonts count="17">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Calibri  "/>
    </font>
    <font>
      <sz val="10"/>
      <color theme="1"/>
      <name val="Calibri  "/>
    </font>
    <font>
      <sz val="10"/>
      <color rgb="FF000000"/>
      <name val="Calibri  "/>
    </font>
    <font>
      <b/>
      <sz val="10"/>
      <color rgb="FFFF0000"/>
      <name val="Calibri  "/>
    </font>
    <font>
      <sz val="11"/>
      <color rgb="FF000000"/>
      <name val="Calibri"/>
      <family val="2"/>
    </font>
    <font>
      <b/>
      <sz val="11"/>
      <color rgb="FF000000"/>
      <name val="Calibri"/>
      <family val="2"/>
    </font>
    <font>
      <b/>
      <i/>
      <sz val="11"/>
      <color rgb="FFFF0000"/>
      <name val="Aptos Narrow"/>
      <family val="2"/>
      <scheme val="minor"/>
    </font>
    <font>
      <b/>
      <sz val="10"/>
      <color rgb="FFFFFFFF"/>
      <name val="Arial"/>
      <family val="2"/>
    </font>
    <font>
      <sz val="8"/>
      <color rgb="FFFFFFFF"/>
      <name val="Aptos Display"/>
      <family val="2"/>
      <scheme val="major"/>
    </font>
    <font>
      <sz val="9"/>
      <color rgb="FF000000"/>
      <name val="Arial"/>
      <family val="2"/>
    </font>
    <font>
      <sz val="9"/>
      <color theme="1"/>
      <name val="Arial"/>
      <family val="2"/>
    </font>
    <font>
      <b/>
      <sz val="11"/>
      <color rgb="FFFF0000"/>
      <name val="Aptos Narrow"/>
      <family val="2"/>
      <scheme val="minor"/>
    </font>
    <font>
      <b/>
      <u/>
      <sz val="10"/>
      <color theme="1"/>
      <name val="Calibri  "/>
    </font>
    <font>
      <u/>
      <sz val="11"/>
      <color theme="1"/>
      <name val="Aptos Narrow"/>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rgb="FF1C376A"/>
        <bgColor indexed="64"/>
      </patternFill>
    </fill>
    <fill>
      <patternFill patternType="solid">
        <fgColor rgb="FF1C376A"/>
        <bgColor rgb="FF000000"/>
      </patternFill>
    </fill>
    <fill>
      <patternFill patternType="solid">
        <fgColor rgb="FFFFFFFF"/>
        <bgColor indexed="64"/>
      </patternFill>
    </fill>
    <fill>
      <patternFill patternType="solid">
        <fgColor rgb="FFFFC000"/>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97">
    <xf numFmtId="0" fontId="0" fillId="0" borderId="0" xfId="0"/>
    <xf numFmtId="0" fontId="3" fillId="0" borderId="0" xfId="4" applyFont="1"/>
    <xf numFmtId="0" fontId="4" fillId="0" borderId="0" xfId="0" applyFont="1"/>
    <xf numFmtId="0" fontId="4" fillId="0" borderId="0" xfId="0" applyFont="1" applyAlignment="1">
      <alignment horizontal="center"/>
    </xf>
    <xf numFmtId="164" fontId="4" fillId="0" borderId="0" xfId="1" applyNumberFormat="1" applyFont="1" applyAlignment="1">
      <alignment horizontal="center"/>
    </xf>
    <xf numFmtId="165" fontId="4" fillId="0" borderId="0" xfId="1" applyNumberFormat="1" applyFont="1" applyAlignment="1">
      <alignment horizontal="center"/>
    </xf>
    <xf numFmtId="0" fontId="5" fillId="0" borderId="0" xfId="0" applyFont="1"/>
    <xf numFmtId="14" fontId="5" fillId="0" borderId="0" xfId="1" applyNumberFormat="1" applyFont="1" applyAlignment="1">
      <alignment horizontal="center"/>
    </xf>
    <xf numFmtId="14" fontId="5" fillId="0" borderId="0" xfId="1" applyNumberFormat="1" applyFont="1" applyBorder="1" applyAlignment="1">
      <alignment horizontal="center"/>
    </xf>
    <xf numFmtId="0" fontId="4" fillId="0" borderId="1" xfId="4" applyFont="1" applyBorder="1"/>
    <xf numFmtId="0" fontId="4" fillId="0" borderId="1" xfId="0" applyFont="1" applyBorder="1"/>
    <xf numFmtId="0" fontId="4" fillId="0" borderId="1" xfId="0" applyFont="1" applyBorder="1" applyAlignment="1">
      <alignment horizontal="center"/>
    </xf>
    <xf numFmtId="164" fontId="4" fillId="0" borderId="1" xfId="1" applyNumberFormat="1" applyFont="1" applyBorder="1" applyAlignment="1">
      <alignment horizontal="center"/>
    </xf>
    <xf numFmtId="165" fontId="4" fillId="0" borderId="1" xfId="1" applyNumberFormat="1" applyFont="1" applyBorder="1" applyAlignment="1">
      <alignment horizontal="center"/>
    </xf>
    <xf numFmtId="0" fontId="5" fillId="0" borderId="1" xfId="0" applyFont="1" applyBorder="1"/>
    <xf numFmtId="14" fontId="5" fillId="0" borderId="1" xfId="1" applyNumberFormat="1" applyFont="1" applyBorder="1" applyAlignment="1">
      <alignment horizontal="center"/>
    </xf>
    <xf numFmtId="14" fontId="6" fillId="0" borderId="1" xfId="1" applyNumberFormat="1" applyFont="1" applyBorder="1" applyAlignment="1">
      <alignment horizontal="right"/>
    </xf>
    <xf numFmtId="0" fontId="0" fillId="0" borderId="0" xfId="0" applyAlignment="1">
      <alignment horizontal="center"/>
    </xf>
    <xf numFmtId="167" fontId="0" fillId="0" borderId="0" xfId="0" applyNumberFormat="1" applyAlignment="1">
      <alignment horizontal="center"/>
    </xf>
    <xf numFmtId="167" fontId="0" fillId="0" borderId="0" xfId="0" applyNumberFormat="1"/>
    <xf numFmtId="165" fontId="0" fillId="0" borderId="0" xfId="0" applyNumberFormat="1" applyAlignment="1">
      <alignment horizontal="center"/>
    </xf>
    <xf numFmtId="14" fontId="0" fillId="0" borderId="0" xfId="0" applyNumberFormat="1" applyAlignment="1">
      <alignment horizontal="center"/>
    </xf>
    <xf numFmtId="0" fontId="7" fillId="0" borderId="0" xfId="0" applyFont="1"/>
    <xf numFmtId="14" fontId="7" fillId="0" borderId="0" xfId="1" applyNumberFormat="1" applyFont="1" applyAlignment="1">
      <alignment horizontal="center"/>
    </xf>
    <xf numFmtId="0" fontId="7" fillId="0" borderId="0" xfId="0" applyFont="1" applyAlignment="1">
      <alignment horizontal="center"/>
    </xf>
    <xf numFmtId="166" fontId="2" fillId="0" borderId="0" xfId="0" quotePrefix="1" applyNumberFormat="1" applyFont="1" applyAlignment="1">
      <alignment horizontal="left"/>
    </xf>
    <xf numFmtId="17" fontId="2" fillId="0" borderId="0" xfId="0" quotePrefix="1" applyNumberFormat="1" applyFont="1" applyAlignment="1">
      <alignment horizontal="left"/>
    </xf>
    <xf numFmtId="0" fontId="4" fillId="2" borderId="0" xfId="0" applyFont="1" applyFill="1"/>
    <xf numFmtId="0" fontId="0" fillId="2" borderId="0" xfId="0" applyFill="1" applyAlignment="1">
      <alignment horizontal="center"/>
    </xf>
    <xf numFmtId="167" fontId="2" fillId="0" borderId="0" xfId="0" applyNumberFormat="1" applyFont="1" applyAlignment="1">
      <alignment horizontal="center"/>
    </xf>
    <xf numFmtId="14" fontId="8" fillId="0" borderId="0" xfId="1" applyNumberFormat="1" applyFont="1" applyAlignment="1">
      <alignment horizontal="center"/>
    </xf>
    <xf numFmtId="0" fontId="8" fillId="0" borderId="0" xfId="0" applyFont="1" applyAlignment="1">
      <alignment horizontal="center"/>
    </xf>
    <xf numFmtId="0" fontId="9" fillId="0" borderId="0" xfId="0" applyFont="1"/>
    <xf numFmtId="0" fontId="2" fillId="0" borderId="0" xfId="0" applyFont="1" applyAlignment="1">
      <alignment horizontal="centerContinuous" vertical="distributed"/>
    </xf>
    <xf numFmtId="0" fontId="10" fillId="3" borderId="3" xfId="0" applyFont="1" applyFill="1" applyBorder="1" applyAlignment="1">
      <alignment horizontal="centerContinuous" vertical="center" wrapText="1" readingOrder="1"/>
    </xf>
    <xf numFmtId="0" fontId="2" fillId="0" borderId="0" xfId="0" applyFont="1" applyAlignment="1">
      <alignment horizontal="centerContinuous"/>
    </xf>
    <xf numFmtId="0" fontId="10" fillId="3" borderId="4"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0" fontId="10" fillId="3" borderId="3" xfId="0" applyFont="1" applyFill="1" applyBorder="1" applyAlignment="1">
      <alignment horizontal="left" vertical="center" readingOrder="1"/>
    </xf>
    <xf numFmtId="167" fontId="10" fillId="3" borderId="3" xfId="1" applyNumberFormat="1" applyFont="1" applyFill="1" applyBorder="1" applyAlignment="1">
      <alignment horizontal="center" vertical="center" wrapText="1" readingOrder="1"/>
    </xf>
    <xf numFmtId="167" fontId="10" fillId="3" borderId="3" xfId="1" applyNumberFormat="1" applyFont="1" applyFill="1" applyBorder="1" applyAlignment="1">
      <alignment vertical="center" wrapText="1" readingOrder="1"/>
    </xf>
    <xf numFmtId="14" fontId="10" fillId="3" borderId="3" xfId="1" applyNumberFormat="1" applyFont="1" applyFill="1" applyBorder="1" applyAlignment="1">
      <alignment horizontal="center" vertical="center" wrapText="1" readingOrder="1"/>
    </xf>
    <xf numFmtId="14" fontId="10" fillId="0" borderId="3" xfId="1" applyNumberFormat="1" applyFont="1" applyFill="1" applyBorder="1" applyAlignment="1">
      <alignment horizontal="centerContinuous" vertical="center" wrapText="1" readingOrder="1"/>
    </xf>
    <xf numFmtId="0" fontId="10" fillId="4" borderId="3" xfId="0" applyFont="1" applyFill="1" applyBorder="1" applyAlignment="1">
      <alignment wrapText="1" readingOrder="1"/>
    </xf>
    <xf numFmtId="14" fontId="10" fillId="4" borderId="3" xfId="1" applyNumberFormat="1" applyFont="1" applyFill="1" applyBorder="1" applyAlignment="1">
      <alignment horizontal="center" wrapText="1" readingOrder="1"/>
    </xf>
    <xf numFmtId="0" fontId="10" fillId="4" borderId="5" xfId="0" applyFont="1" applyFill="1" applyBorder="1" applyAlignment="1">
      <alignment horizontal="center" wrapText="1" readingOrder="1"/>
    </xf>
    <xf numFmtId="0" fontId="12" fillId="0" borderId="6" xfId="0" applyFont="1" applyBorder="1" applyAlignment="1">
      <alignment horizontal="center" vertical="center" wrapText="1" readingOrder="1"/>
    </xf>
    <xf numFmtId="0" fontId="12" fillId="0" borderId="6" xfId="0" applyFont="1" applyBorder="1" applyAlignment="1">
      <alignment horizontal="left" vertical="center" readingOrder="1"/>
    </xf>
    <xf numFmtId="0" fontId="12" fillId="0" borderId="7" xfId="0" applyFont="1" applyBorder="1" applyAlignment="1">
      <alignment horizontal="center" vertical="center" wrapText="1" readingOrder="1"/>
    </xf>
    <xf numFmtId="9" fontId="12" fillId="0" borderId="6" xfId="0" applyNumberFormat="1" applyFont="1" applyBorder="1" applyAlignment="1">
      <alignment horizontal="center" vertical="center" wrapText="1" readingOrder="1"/>
    </xf>
    <xf numFmtId="44" fontId="12" fillId="0" borderId="6" xfId="2" applyFont="1" applyFill="1" applyBorder="1" applyAlignment="1">
      <alignment horizontal="center" vertical="center" wrapText="1" readingOrder="1"/>
    </xf>
    <xf numFmtId="44" fontId="12" fillId="5" borderId="6" xfId="2" applyFont="1" applyFill="1" applyBorder="1" applyAlignment="1">
      <alignment horizontal="center" vertical="center" wrapText="1" readingOrder="1"/>
    </xf>
    <xf numFmtId="14" fontId="12" fillId="5" borderId="6" xfId="1" applyNumberFormat="1" applyFont="1" applyFill="1" applyBorder="1" applyAlignment="1">
      <alignment horizontal="center" vertical="center" wrapText="1" readingOrder="1"/>
    </xf>
    <xf numFmtId="14" fontId="12" fillId="0" borderId="6" xfId="1" applyNumberFormat="1" applyFont="1" applyFill="1" applyBorder="1" applyAlignment="1">
      <alignment horizontal="center" vertical="center" wrapText="1" readingOrder="1"/>
    </xf>
    <xf numFmtId="164" fontId="12" fillId="5" borderId="6" xfId="1" applyNumberFormat="1" applyFont="1" applyFill="1" applyBorder="1" applyAlignment="1">
      <alignment horizontal="center" vertical="center" wrapText="1" readingOrder="1"/>
    </xf>
    <xf numFmtId="164" fontId="12" fillId="5" borderId="8" xfId="1" applyNumberFormat="1" applyFont="1" applyFill="1" applyBorder="1" applyAlignment="1">
      <alignment horizontal="center" vertical="center" wrapText="1" readingOrder="1"/>
    </xf>
    <xf numFmtId="168" fontId="12" fillId="0" borderId="9" xfId="1" applyNumberFormat="1" applyFont="1" applyFill="1" applyBorder="1" applyAlignment="1">
      <alignment horizontal="center" wrapText="1" readingOrder="1"/>
    </xf>
    <xf numFmtId="0" fontId="12" fillId="0" borderId="8" xfId="0" applyFont="1" applyBorder="1" applyAlignment="1">
      <alignment horizontal="center" vertical="center" wrapText="1" readingOrder="1"/>
    </xf>
    <xf numFmtId="0" fontId="12" fillId="0" borderId="8" xfId="0" applyFont="1" applyBorder="1" applyAlignment="1">
      <alignment horizontal="left" vertical="center" readingOrder="1"/>
    </xf>
    <xf numFmtId="0" fontId="12" fillId="0" borderId="4" xfId="0" applyFont="1" applyBorder="1" applyAlignment="1">
      <alignment horizontal="center" vertical="center" wrapText="1" readingOrder="1"/>
    </xf>
    <xf numFmtId="9" fontId="12" fillId="0" borderId="8" xfId="0" applyNumberFormat="1" applyFont="1" applyBorder="1" applyAlignment="1">
      <alignment horizontal="center" vertical="center" wrapText="1" readingOrder="1"/>
    </xf>
    <xf numFmtId="43" fontId="12" fillId="5" borderId="8" xfId="1" applyFont="1" applyFill="1" applyBorder="1" applyAlignment="1">
      <alignment horizontal="center" vertical="center" wrapText="1" readingOrder="1"/>
    </xf>
    <xf numFmtId="14" fontId="12" fillId="5" borderId="8" xfId="1" applyNumberFormat="1" applyFont="1" applyFill="1" applyBorder="1" applyAlignment="1">
      <alignment horizontal="center" vertical="center" wrapText="1" readingOrder="1"/>
    </xf>
    <xf numFmtId="14" fontId="12" fillId="0" borderId="8" xfId="1" applyNumberFormat="1" applyFont="1" applyFill="1" applyBorder="1" applyAlignment="1">
      <alignment horizontal="center" vertical="center" wrapText="1" readingOrder="1"/>
    </xf>
    <xf numFmtId="43" fontId="12" fillId="0" borderId="8" xfId="1" applyFont="1" applyFill="1" applyBorder="1" applyAlignment="1">
      <alignment horizontal="center" vertical="center" wrapText="1" readingOrder="1"/>
    </xf>
    <xf numFmtId="0" fontId="12" fillId="0" borderId="8" xfId="0" quotePrefix="1" applyFont="1" applyBorder="1" applyAlignment="1">
      <alignment horizontal="center" vertical="center" wrapText="1" readingOrder="1"/>
    </xf>
    <xf numFmtId="44" fontId="12" fillId="0" borderId="8" xfId="2" applyFont="1" applyFill="1" applyBorder="1" applyAlignment="1">
      <alignment horizontal="center" vertical="center" wrapText="1" readingOrder="1"/>
    </xf>
    <xf numFmtId="0" fontId="12" fillId="0" borderId="10" xfId="0" quotePrefix="1" applyFont="1" applyBorder="1" applyAlignment="1">
      <alignment horizontal="center" vertical="center" wrapText="1" readingOrder="1"/>
    </xf>
    <xf numFmtId="0" fontId="12" fillId="2" borderId="8" xfId="0" applyFont="1" applyFill="1" applyBorder="1" applyAlignment="1">
      <alignment horizontal="left" vertical="center" readingOrder="1"/>
    </xf>
    <xf numFmtId="43" fontId="12" fillId="5" borderId="8" xfId="1" applyFont="1" applyFill="1" applyBorder="1" applyAlignment="1">
      <alignment horizontal="right" vertical="center" wrapText="1" readingOrder="1"/>
    </xf>
    <xf numFmtId="0" fontId="12" fillId="2" borderId="5" xfId="0" applyFont="1" applyFill="1" applyBorder="1" applyAlignment="1">
      <alignment horizontal="left" vertical="center" readingOrder="1"/>
    </xf>
    <xf numFmtId="14" fontId="12" fillId="0" borderId="9" xfId="1" applyNumberFormat="1" applyFont="1" applyFill="1" applyBorder="1" applyAlignment="1">
      <alignment horizontal="center" wrapText="1" readingOrder="1"/>
    </xf>
    <xf numFmtId="0" fontId="12" fillId="0" borderId="5" xfId="0" applyFont="1" applyBorder="1" applyAlignment="1">
      <alignment horizontal="left" vertical="center" readingOrder="1"/>
    </xf>
    <xf numFmtId="0" fontId="12" fillId="0" borderId="11" xfId="0" applyFont="1" applyBorder="1" applyAlignment="1">
      <alignment horizontal="center" vertical="center" wrapText="1" readingOrder="1"/>
    </xf>
    <xf numFmtId="44" fontId="13" fillId="0" borderId="12" xfId="2" applyFont="1" applyBorder="1" applyAlignment="1">
      <alignment horizontal="center"/>
    </xf>
    <xf numFmtId="167" fontId="0" fillId="0" borderId="0" xfId="1" applyNumberFormat="1" applyFont="1" applyAlignment="1"/>
    <xf numFmtId="14" fontId="0" fillId="0" borderId="0" xfId="1" applyNumberFormat="1" applyFont="1" applyAlignment="1">
      <alignment horizontal="center"/>
    </xf>
    <xf numFmtId="14" fontId="0" fillId="0" borderId="0" xfId="1" applyNumberFormat="1" applyFont="1" applyFill="1" applyAlignment="1">
      <alignment horizontal="center"/>
    </xf>
    <xf numFmtId="164" fontId="0" fillId="0" borderId="0" xfId="1" applyNumberFormat="1" applyFont="1" applyAlignment="1">
      <alignment horizontal="center"/>
    </xf>
    <xf numFmtId="167" fontId="0" fillId="0" borderId="0" xfId="1" applyNumberFormat="1" applyFont="1" applyAlignment="1">
      <alignment horizontal="center"/>
    </xf>
    <xf numFmtId="167" fontId="14" fillId="0" borderId="0" xfId="1" applyNumberFormat="1" applyFont="1" applyAlignment="1">
      <alignment horizontal="center"/>
    </xf>
    <xf numFmtId="0" fontId="15" fillId="0" borderId="0" xfId="0" applyFont="1"/>
    <xf numFmtId="167" fontId="0" fillId="0" borderId="0" xfId="1" applyNumberFormat="1" applyFont="1" applyFill="1" applyAlignment="1">
      <alignment horizontal="center"/>
    </xf>
    <xf numFmtId="167" fontId="0" fillId="0" borderId="0" xfId="1" applyNumberFormat="1" applyFont="1" applyAlignment="1">
      <alignment horizontal="right"/>
    </xf>
    <xf numFmtId="0" fontId="16" fillId="0" borderId="0" xfId="0" applyFont="1"/>
    <xf numFmtId="9" fontId="12" fillId="0" borderId="8" xfId="3" applyFont="1" applyFill="1" applyBorder="1" applyAlignment="1">
      <alignment horizontal="center" vertical="center" wrapText="1" readingOrder="1"/>
    </xf>
    <xf numFmtId="167" fontId="12" fillId="0" borderId="6" xfId="1" applyNumberFormat="1" applyFont="1" applyFill="1" applyBorder="1" applyAlignment="1">
      <alignment vertical="center" wrapText="1" readingOrder="1"/>
    </xf>
    <xf numFmtId="167" fontId="12" fillId="0" borderId="8" xfId="1" applyNumberFormat="1" applyFont="1" applyFill="1" applyBorder="1" applyAlignment="1">
      <alignment vertical="center" wrapText="1" readingOrder="1"/>
    </xf>
    <xf numFmtId="0" fontId="0" fillId="6" borderId="0" xfId="0" applyFill="1"/>
    <xf numFmtId="166" fontId="2" fillId="0" borderId="2" xfId="0" quotePrefix="1" applyNumberFormat="1" applyFont="1" applyBorder="1" applyAlignment="1">
      <alignment horizontal="left"/>
    </xf>
    <xf numFmtId="164" fontId="10" fillId="3" borderId="3" xfId="1" applyNumberFormat="1" applyFont="1" applyFill="1" applyBorder="1" applyAlignment="1">
      <alignment horizontal="center" vertical="center" wrapText="1" readingOrder="1"/>
    </xf>
    <xf numFmtId="0" fontId="10" fillId="4" borderId="3" xfId="0" applyFont="1" applyFill="1" applyBorder="1" applyAlignment="1">
      <alignment horizontal="center" wrapText="1" readingOrder="1"/>
    </xf>
    <xf numFmtId="0" fontId="0" fillId="0" borderId="0" xfId="0" applyFill="1" applyAlignment="1">
      <alignment horizontal="left" vertical="top"/>
    </xf>
    <xf numFmtId="0" fontId="0" fillId="0" borderId="0" xfId="0" applyFill="1"/>
    <xf numFmtId="0" fontId="12" fillId="0" borderId="6" xfId="0" applyFont="1" applyFill="1" applyBorder="1" applyAlignment="1">
      <alignment wrapText="1" readingOrder="1"/>
    </xf>
    <xf numFmtId="0" fontId="12" fillId="0" borderId="9" xfId="0" applyFont="1" applyFill="1" applyBorder="1" applyAlignment="1">
      <alignment wrapText="1" readingOrder="1"/>
    </xf>
    <xf numFmtId="9" fontId="12" fillId="0" borderId="9" xfId="0" applyNumberFormat="1" applyFont="1" applyFill="1" applyBorder="1" applyAlignment="1">
      <alignment horizontal="center" wrapText="1" readingOrder="1"/>
    </xf>
  </cellXfs>
  <cellStyles count="5">
    <cellStyle name="Comma" xfId="1" builtinId="3"/>
    <cellStyle name="Currency" xfId="2" builtinId="4"/>
    <cellStyle name="Normal" xfId="0" builtinId="0"/>
    <cellStyle name="Normal 9" xfId="4" xr:uid="{138602F3-11B4-4FF0-8814-38501D11177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AA16-CACE-4F21-9C69-250319A368F9}">
  <sheetPr>
    <pageSetUpPr fitToPage="1"/>
  </sheetPr>
  <dimension ref="A1:Y58"/>
  <sheetViews>
    <sheetView showGridLines="0" tabSelected="1"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C18" sqref="C18"/>
    </sheetView>
  </sheetViews>
  <sheetFormatPr defaultColWidth="8.5546875" defaultRowHeight="15" customHeight="1"/>
  <cols>
    <col min="1" max="1" width="5.5546875" customWidth="1"/>
    <col min="2" max="2" width="13.5546875" customWidth="1"/>
    <col min="3" max="3" width="51.5546875" customWidth="1"/>
    <col min="4" max="4" width="11.6640625" style="17" customWidth="1"/>
    <col min="5" max="5" width="17.44140625" style="17" customWidth="1"/>
    <col min="6" max="6" width="24.6640625" style="17" customWidth="1"/>
    <col min="7" max="7" width="18.44140625" style="79" customWidth="1"/>
    <col min="8" max="8" width="10.5546875" style="75" bestFit="1" customWidth="1"/>
    <col min="9" max="9" width="21.109375" style="79" customWidth="1"/>
    <col min="10" max="10" width="12.33203125" style="76" customWidth="1"/>
    <col min="11" max="11" width="3.88671875" style="77" customWidth="1"/>
    <col min="12" max="12" width="23" style="78" customWidth="1"/>
    <col min="13" max="13" width="21.109375" style="79" customWidth="1"/>
    <col min="14" max="14" width="23.44140625" style="79" customWidth="1"/>
    <col min="15" max="15" width="4.33203125" style="78" customWidth="1"/>
    <col min="16" max="17" width="22.109375" style="17" customWidth="1"/>
    <col min="18" max="18" width="27.33203125" style="76" customWidth="1"/>
    <col min="19" max="19" width="24.6640625" style="76" customWidth="1"/>
    <col min="20" max="20" width="17.6640625" style="17" customWidth="1"/>
  </cols>
  <sheetData>
    <row r="1" spans="1:20" s="2" customFormat="1" ht="13.2">
      <c r="A1" s="1" t="s">
        <v>0</v>
      </c>
      <c r="E1" s="3"/>
      <c r="F1" s="3"/>
      <c r="G1" s="3"/>
      <c r="H1" s="4"/>
      <c r="I1" s="4"/>
      <c r="J1" s="4"/>
      <c r="K1" s="4"/>
      <c r="L1" s="5"/>
      <c r="M1" s="5"/>
      <c r="N1" s="4"/>
      <c r="O1" s="6"/>
      <c r="P1" s="7"/>
      <c r="Q1" s="7"/>
      <c r="R1" s="7"/>
      <c r="S1" s="8"/>
    </row>
    <row r="2" spans="1:20" s="2" customFormat="1" ht="15" customHeight="1">
      <c r="A2" s="9" t="s">
        <v>1</v>
      </c>
      <c r="B2" s="10"/>
      <c r="C2" s="10"/>
      <c r="D2" s="10"/>
      <c r="E2" s="11"/>
      <c r="F2" s="11"/>
      <c r="G2" s="11"/>
      <c r="H2" s="12"/>
      <c r="I2" s="12"/>
      <c r="J2" s="12"/>
      <c r="K2" s="12"/>
      <c r="L2" s="13"/>
      <c r="M2" s="13"/>
      <c r="N2" s="12"/>
      <c r="O2" s="14"/>
      <c r="P2" s="15"/>
      <c r="Q2" s="15"/>
      <c r="R2" s="16"/>
      <c r="S2" s="16"/>
      <c r="T2" s="16" t="s">
        <v>2</v>
      </c>
    </row>
    <row r="3" spans="1:20" ht="15" customHeight="1">
      <c r="A3" s="89">
        <v>46203</v>
      </c>
      <c r="B3" s="89"/>
      <c r="C3" s="89"/>
      <c r="F3"/>
      <c r="G3" s="18"/>
      <c r="H3" s="19"/>
      <c r="I3" s="18"/>
      <c r="J3" s="20"/>
      <c r="K3" s="21"/>
      <c r="L3" s="17"/>
      <c r="M3" s="18"/>
      <c r="N3" s="18"/>
      <c r="O3" s="17"/>
      <c r="P3" s="22"/>
      <c r="Q3" s="22"/>
      <c r="R3" s="23"/>
      <c r="S3" s="23"/>
      <c r="T3" s="24"/>
    </row>
    <row r="4" spans="1:20" ht="15" customHeight="1">
      <c r="A4" s="25"/>
      <c r="B4" s="25"/>
      <c r="C4" s="25"/>
      <c r="F4"/>
      <c r="G4" s="18"/>
      <c r="H4" s="19"/>
      <c r="I4" s="18"/>
      <c r="J4" s="20"/>
      <c r="K4" s="21"/>
      <c r="L4" s="17"/>
      <c r="M4" s="18"/>
      <c r="N4" s="18"/>
      <c r="O4" s="17"/>
      <c r="P4" s="22"/>
      <c r="Q4" s="22"/>
      <c r="R4" s="23"/>
      <c r="S4" s="23"/>
      <c r="T4" s="24"/>
    </row>
    <row r="5" spans="1:20" ht="15" customHeight="1">
      <c r="A5" s="26"/>
      <c r="C5" s="27" t="s">
        <v>3</v>
      </c>
      <c r="D5" s="28"/>
      <c r="F5"/>
      <c r="G5" s="18"/>
      <c r="H5" s="19"/>
      <c r="I5" s="18"/>
      <c r="J5" s="20"/>
      <c r="K5" s="21"/>
      <c r="L5" s="17"/>
      <c r="M5" s="29"/>
      <c r="N5" s="18"/>
      <c r="O5" s="17"/>
      <c r="P5" s="22"/>
      <c r="Q5" s="22"/>
      <c r="R5" s="23"/>
      <c r="S5" s="30"/>
      <c r="T5" s="31"/>
    </row>
    <row r="6" spans="1:20" ht="15" customHeight="1">
      <c r="A6" s="32" t="s">
        <v>4</v>
      </c>
      <c r="F6"/>
      <c r="G6" s="29"/>
      <c r="H6" s="19"/>
      <c r="I6" s="90" t="s">
        <v>5</v>
      </c>
      <c r="J6" s="90"/>
      <c r="K6" s="33"/>
      <c r="L6" s="34" t="s">
        <v>6</v>
      </c>
      <c r="M6" s="34"/>
      <c r="N6" s="34"/>
      <c r="O6" s="35"/>
      <c r="P6" s="91" t="s">
        <v>7</v>
      </c>
      <c r="Q6" s="91"/>
      <c r="R6" s="91"/>
      <c r="S6" s="91"/>
      <c r="T6" s="91"/>
    </row>
    <row r="7" spans="1:20" ht="29.85" customHeight="1">
      <c r="A7" s="36" t="s">
        <v>8</v>
      </c>
      <c r="B7" s="37" t="s">
        <v>9</v>
      </c>
      <c r="C7" s="38" t="s">
        <v>10</v>
      </c>
      <c r="D7" s="37" t="s">
        <v>11</v>
      </c>
      <c r="E7" s="37" t="s">
        <v>12</v>
      </c>
      <c r="F7" s="37" t="s">
        <v>13</v>
      </c>
      <c r="G7" s="39" t="s">
        <v>14</v>
      </c>
      <c r="H7" s="40"/>
      <c r="I7" s="39" t="s">
        <v>15</v>
      </c>
      <c r="J7" s="41" t="s">
        <v>16</v>
      </c>
      <c r="K7" s="42"/>
      <c r="L7" s="37" t="s">
        <v>17</v>
      </c>
      <c r="M7" s="39" t="s">
        <v>18</v>
      </c>
      <c r="N7" s="39" t="s">
        <v>19</v>
      </c>
      <c r="O7" s="42"/>
      <c r="P7" s="43" t="s">
        <v>20</v>
      </c>
      <c r="Q7" s="43" t="s">
        <v>21</v>
      </c>
      <c r="R7" s="44" t="s">
        <v>22</v>
      </c>
      <c r="S7" s="44" t="s">
        <v>23</v>
      </c>
      <c r="T7" s="45" t="s">
        <v>24</v>
      </c>
    </row>
    <row r="8" spans="1:20" ht="20.85" customHeight="1">
      <c r="A8" s="46">
        <v>1</v>
      </c>
      <c r="B8" s="46">
        <v>435769</v>
      </c>
      <c r="C8" s="47" t="s">
        <v>25</v>
      </c>
      <c r="D8" s="48">
        <v>428</v>
      </c>
      <c r="E8" s="49">
        <v>0.9</v>
      </c>
      <c r="F8" s="85" t="s">
        <v>33</v>
      </c>
      <c r="G8" s="50">
        <v>116339106.53</v>
      </c>
      <c r="H8" s="86" t="s">
        <v>27</v>
      </c>
      <c r="I8" s="51">
        <v>32140000</v>
      </c>
      <c r="J8" s="52">
        <v>44447</v>
      </c>
      <c r="K8" s="53"/>
      <c r="L8" s="54" t="s">
        <v>28</v>
      </c>
      <c r="M8" s="51">
        <v>1284468.3999999999</v>
      </c>
      <c r="N8" s="51">
        <f>+M8*E8</f>
        <v>1156021.56</v>
      </c>
      <c r="O8" s="55" t="s">
        <v>29</v>
      </c>
      <c r="P8" s="94" t="s">
        <v>30</v>
      </c>
      <c r="Q8" s="95" t="s">
        <v>31</v>
      </c>
      <c r="R8" s="56">
        <v>44772</v>
      </c>
      <c r="S8" s="56">
        <v>46357</v>
      </c>
      <c r="T8" s="96">
        <v>0.56999999999999995</v>
      </c>
    </row>
    <row r="9" spans="1:20" ht="20.85" customHeight="1">
      <c r="A9" s="57">
        <v>2</v>
      </c>
      <c r="B9" s="57">
        <v>436467</v>
      </c>
      <c r="C9" s="58" t="s">
        <v>32</v>
      </c>
      <c r="D9" s="59">
        <v>428</v>
      </c>
      <c r="E9" s="60">
        <v>0.9</v>
      </c>
      <c r="F9" s="85" t="s">
        <v>33</v>
      </c>
      <c r="G9" s="50">
        <v>32000000</v>
      </c>
      <c r="H9" s="87" t="s">
        <v>34</v>
      </c>
      <c r="I9" s="61">
        <v>15000000</v>
      </c>
      <c r="J9" s="62">
        <v>44447</v>
      </c>
      <c r="K9" s="63"/>
      <c r="L9" s="55" t="s">
        <v>35</v>
      </c>
      <c r="M9" s="51">
        <v>209930.1</v>
      </c>
      <c r="N9" s="51">
        <f t="shared" ref="N9:N32" si="0">+M9*E9</f>
        <v>188937.09</v>
      </c>
      <c r="O9" s="55" t="s">
        <v>29</v>
      </c>
      <c r="P9" s="94" t="s">
        <v>30</v>
      </c>
      <c r="Q9" s="95" t="s">
        <v>31</v>
      </c>
      <c r="R9" s="56">
        <v>44772</v>
      </c>
      <c r="S9" s="56" t="s">
        <v>36</v>
      </c>
      <c r="T9" s="96" t="s">
        <v>36</v>
      </c>
    </row>
    <row r="10" spans="1:20" ht="20.85" customHeight="1">
      <c r="A10" s="57">
        <v>3</v>
      </c>
      <c r="B10" s="57">
        <v>436462</v>
      </c>
      <c r="C10" s="58" t="s">
        <v>37</v>
      </c>
      <c r="D10" s="59">
        <v>428</v>
      </c>
      <c r="E10" s="60">
        <v>0.9</v>
      </c>
      <c r="F10" s="85" t="s">
        <v>33</v>
      </c>
      <c r="G10" s="50">
        <v>42573271.519999996</v>
      </c>
      <c r="H10" s="87" t="s">
        <v>38</v>
      </c>
      <c r="I10" s="61">
        <v>15000000</v>
      </c>
      <c r="J10" s="62">
        <v>44447</v>
      </c>
      <c r="K10" s="63"/>
      <c r="L10" s="54" t="s">
        <v>28</v>
      </c>
      <c r="M10" s="51">
        <v>418246.6</v>
      </c>
      <c r="N10" s="51">
        <f t="shared" si="0"/>
        <v>376421.94</v>
      </c>
      <c r="O10" s="55" t="s">
        <v>29</v>
      </c>
      <c r="P10" s="94" t="s">
        <v>30</v>
      </c>
      <c r="Q10" s="95" t="s">
        <v>31</v>
      </c>
      <c r="R10" s="56">
        <v>44773</v>
      </c>
      <c r="S10" s="56">
        <v>46569</v>
      </c>
      <c r="T10" s="96">
        <v>0.25</v>
      </c>
    </row>
    <row r="11" spans="1:20" ht="20.85" customHeight="1">
      <c r="A11" s="57">
        <v>4</v>
      </c>
      <c r="B11" s="57">
        <v>334803</v>
      </c>
      <c r="C11" s="58" t="s">
        <v>39</v>
      </c>
      <c r="D11" s="59">
        <v>428</v>
      </c>
      <c r="E11" s="60">
        <v>0.9</v>
      </c>
      <c r="F11" s="85" t="s">
        <v>33</v>
      </c>
      <c r="G11" s="50">
        <v>13830000</v>
      </c>
      <c r="H11" s="87" t="s">
        <v>104</v>
      </c>
      <c r="I11" s="61">
        <v>2730000</v>
      </c>
      <c r="J11" s="62">
        <v>44428</v>
      </c>
      <c r="K11" s="63"/>
      <c r="L11" s="55" t="s">
        <v>35</v>
      </c>
      <c r="M11" s="51">
        <v>512315.84297269385</v>
      </c>
      <c r="N11" s="51">
        <f t="shared" si="0"/>
        <v>461084.2586754245</v>
      </c>
      <c r="O11" s="55" t="s">
        <v>29</v>
      </c>
      <c r="P11" s="94" t="s">
        <v>30</v>
      </c>
      <c r="Q11" s="95" t="s">
        <v>40</v>
      </c>
      <c r="R11" s="56">
        <v>45382</v>
      </c>
      <c r="S11" s="56">
        <v>46357</v>
      </c>
      <c r="T11" s="96">
        <v>0.6</v>
      </c>
    </row>
    <row r="12" spans="1:20" ht="20.85" customHeight="1">
      <c r="A12" s="57">
        <v>5</v>
      </c>
      <c r="B12" s="57">
        <v>335207</v>
      </c>
      <c r="C12" s="58" t="s">
        <v>41</v>
      </c>
      <c r="D12" s="59">
        <v>428</v>
      </c>
      <c r="E12" s="60">
        <v>0.9</v>
      </c>
      <c r="F12" s="85" t="s">
        <v>33</v>
      </c>
      <c r="G12" s="50">
        <v>9343743</v>
      </c>
      <c r="H12" s="87" t="s">
        <v>99</v>
      </c>
      <c r="I12" s="61">
        <v>1250000</v>
      </c>
      <c r="J12" s="62">
        <v>44428</v>
      </c>
      <c r="K12" s="63"/>
      <c r="L12" s="55" t="s">
        <v>35</v>
      </c>
      <c r="M12" s="51">
        <v>317222.36563973385</v>
      </c>
      <c r="N12" s="51">
        <f t="shared" si="0"/>
        <v>285500.12907576049</v>
      </c>
      <c r="O12" s="55" t="s">
        <v>29</v>
      </c>
      <c r="P12" s="94" t="s">
        <v>30</v>
      </c>
      <c r="Q12" s="95" t="s">
        <v>40</v>
      </c>
      <c r="R12" s="56">
        <v>45382</v>
      </c>
      <c r="S12" s="56">
        <v>46420</v>
      </c>
      <c r="T12" s="96">
        <v>0.45</v>
      </c>
    </row>
    <row r="13" spans="1:20" ht="20.85" customHeight="1">
      <c r="A13" s="57">
        <v>6</v>
      </c>
      <c r="B13" s="57">
        <v>334798</v>
      </c>
      <c r="C13" s="58" t="s">
        <v>42</v>
      </c>
      <c r="D13" s="59">
        <v>428</v>
      </c>
      <c r="E13" s="60">
        <v>0.9</v>
      </c>
      <c r="F13" s="85" t="s">
        <v>111</v>
      </c>
      <c r="G13" s="50">
        <v>4918073</v>
      </c>
      <c r="H13" s="87" t="s">
        <v>109</v>
      </c>
      <c r="I13" s="61">
        <v>19000</v>
      </c>
      <c r="J13" s="62">
        <v>44428</v>
      </c>
      <c r="K13" s="63"/>
      <c r="L13" s="55" t="s">
        <v>35</v>
      </c>
      <c r="M13" s="51">
        <v>341035.56786526396</v>
      </c>
      <c r="N13" s="51">
        <f t="shared" si="0"/>
        <v>306932.01107873756</v>
      </c>
      <c r="O13" s="55" t="s">
        <v>29</v>
      </c>
      <c r="P13" s="94" t="s">
        <v>30</v>
      </c>
      <c r="Q13" s="95" t="s">
        <v>101</v>
      </c>
      <c r="R13" s="56">
        <v>45382</v>
      </c>
      <c r="S13" s="56">
        <v>46549</v>
      </c>
      <c r="T13" s="96">
        <v>0.3</v>
      </c>
    </row>
    <row r="14" spans="1:20" ht="20.85" customHeight="1">
      <c r="A14" s="57">
        <v>7</v>
      </c>
      <c r="B14" s="57">
        <v>334813</v>
      </c>
      <c r="C14" s="58" t="s">
        <v>43</v>
      </c>
      <c r="D14" s="59">
        <v>428</v>
      </c>
      <c r="E14" s="60">
        <v>0.9</v>
      </c>
      <c r="F14" s="85" t="s">
        <v>33</v>
      </c>
      <c r="G14" s="50">
        <v>23060000</v>
      </c>
      <c r="H14" s="87" t="s">
        <v>98</v>
      </c>
      <c r="I14" s="61">
        <v>21010000</v>
      </c>
      <c r="J14" s="62">
        <v>44428</v>
      </c>
      <c r="K14" s="63"/>
      <c r="L14" s="55" t="s">
        <v>35</v>
      </c>
      <c r="M14" s="51">
        <v>495256.68519499386</v>
      </c>
      <c r="N14" s="51">
        <f t="shared" si="0"/>
        <v>445731.01667549449</v>
      </c>
      <c r="O14" s="55" t="s">
        <v>29</v>
      </c>
      <c r="P14" s="94" t="s">
        <v>30</v>
      </c>
      <c r="Q14" s="95" t="s">
        <v>40</v>
      </c>
      <c r="R14" s="56">
        <v>45382</v>
      </c>
      <c r="S14" s="56">
        <v>46600</v>
      </c>
      <c r="T14" s="96">
        <v>0.4</v>
      </c>
    </row>
    <row r="15" spans="1:20" ht="20.85" customHeight="1">
      <c r="A15" s="57">
        <v>8</v>
      </c>
      <c r="B15" s="57">
        <v>334811</v>
      </c>
      <c r="C15" s="58" t="s">
        <v>44</v>
      </c>
      <c r="D15" s="59">
        <v>428</v>
      </c>
      <c r="E15" s="60">
        <v>0.9</v>
      </c>
      <c r="F15" s="85" t="s">
        <v>26</v>
      </c>
      <c r="G15" s="50">
        <v>123379970.5</v>
      </c>
      <c r="H15" s="87" t="s">
        <v>115</v>
      </c>
      <c r="I15" s="61">
        <v>58250000</v>
      </c>
      <c r="J15" s="62">
        <v>44428</v>
      </c>
      <c r="K15" s="63"/>
      <c r="L15" s="55" t="s">
        <v>35</v>
      </c>
      <c r="M15" s="51">
        <v>778600.89930966403</v>
      </c>
      <c r="N15" s="51">
        <f t="shared" si="0"/>
        <v>700740.80937869765</v>
      </c>
      <c r="O15" s="55" t="s">
        <v>29</v>
      </c>
      <c r="P15" s="94" t="s">
        <v>30</v>
      </c>
      <c r="Q15" s="95" t="s">
        <v>101</v>
      </c>
      <c r="R15" s="56">
        <v>45382</v>
      </c>
      <c r="S15" s="56">
        <v>46657</v>
      </c>
      <c r="T15" s="96">
        <v>0.37</v>
      </c>
    </row>
    <row r="16" spans="1:20" ht="20.85" customHeight="1">
      <c r="A16" s="57">
        <v>9</v>
      </c>
      <c r="B16" s="57">
        <v>178722</v>
      </c>
      <c r="C16" s="58" t="s">
        <v>45</v>
      </c>
      <c r="D16" s="59">
        <v>428</v>
      </c>
      <c r="E16" s="60">
        <v>0.9</v>
      </c>
      <c r="F16" s="85" t="s">
        <v>26</v>
      </c>
      <c r="G16" s="50">
        <v>87072982</v>
      </c>
      <c r="H16" s="87" t="s">
        <v>116</v>
      </c>
      <c r="I16" s="64">
        <v>41740000</v>
      </c>
      <c r="J16" s="62">
        <v>44314</v>
      </c>
      <c r="K16" s="63" t="s">
        <v>46</v>
      </c>
      <c r="L16" s="55" t="s">
        <v>35</v>
      </c>
      <c r="M16" s="51">
        <v>767014.75930969394</v>
      </c>
      <c r="N16" s="51">
        <f t="shared" si="0"/>
        <v>690313.28337872459</v>
      </c>
      <c r="O16" s="55" t="s">
        <v>29</v>
      </c>
      <c r="P16" s="94" t="s">
        <v>30</v>
      </c>
      <c r="Q16" s="95" t="s">
        <v>101</v>
      </c>
      <c r="R16" s="56">
        <v>45382</v>
      </c>
      <c r="S16" s="56">
        <v>46626</v>
      </c>
      <c r="T16" s="96">
        <v>0.37</v>
      </c>
    </row>
    <row r="17" spans="1:20" ht="20.85" customHeight="1">
      <c r="A17" s="57">
        <v>10</v>
      </c>
      <c r="B17" s="57">
        <v>335206</v>
      </c>
      <c r="C17" s="58" t="s">
        <v>47</v>
      </c>
      <c r="D17" s="59">
        <v>428</v>
      </c>
      <c r="E17" s="60">
        <v>0.9</v>
      </c>
      <c r="F17" s="85" t="s">
        <v>33</v>
      </c>
      <c r="G17" s="50">
        <v>14245082</v>
      </c>
      <c r="H17" s="87" t="s">
        <v>98</v>
      </c>
      <c r="I17" s="61">
        <v>3080000</v>
      </c>
      <c r="J17" s="62">
        <v>44428</v>
      </c>
      <c r="K17" s="63"/>
      <c r="L17" s="55" t="s">
        <v>35</v>
      </c>
      <c r="M17" s="51">
        <v>322358.84897303389</v>
      </c>
      <c r="N17" s="51">
        <f t="shared" si="0"/>
        <v>290122.96407573053</v>
      </c>
      <c r="O17" s="55" t="s">
        <v>29</v>
      </c>
      <c r="P17" s="94" t="s">
        <v>30</v>
      </c>
      <c r="Q17" s="95" t="s">
        <v>40</v>
      </c>
      <c r="R17" s="56">
        <v>45382</v>
      </c>
      <c r="S17" s="56">
        <v>46478</v>
      </c>
      <c r="T17" s="96">
        <v>0.4</v>
      </c>
    </row>
    <row r="18" spans="1:20" ht="20.85" customHeight="1">
      <c r="A18" s="57">
        <v>11</v>
      </c>
      <c r="B18" s="57">
        <v>334773</v>
      </c>
      <c r="C18" s="58" t="s">
        <v>48</v>
      </c>
      <c r="D18" s="59">
        <v>428</v>
      </c>
      <c r="E18" s="60">
        <v>0.9</v>
      </c>
      <c r="F18" s="85" t="s">
        <v>33</v>
      </c>
      <c r="G18" s="50">
        <v>65610000</v>
      </c>
      <c r="H18" s="87" t="s">
        <v>98</v>
      </c>
      <c r="I18" s="61">
        <v>35810000</v>
      </c>
      <c r="J18" s="62">
        <v>44428</v>
      </c>
      <c r="K18" s="63"/>
      <c r="L18" s="55" t="s">
        <v>35</v>
      </c>
      <c r="M18" s="51">
        <v>639016.08297272399</v>
      </c>
      <c r="N18" s="51">
        <f t="shared" si="0"/>
        <v>575114.47467545164</v>
      </c>
      <c r="O18" s="55" t="s">
        <v>29</v>
      </c>
      <c r="P18" s="94" t="s">
        <v>30</v>
      </c>
      <c r="Q18" s="95" t="s">
        <v>40</v>
      </c>
      <c r="R18" s="56">
        <v>45382</v>
      </c>
      <c r="S18" s="56">
        <v>46539</v>
      </c>
      <c r="T18" s="96">
        <v>0.4</v>
      </c>
    </row>
    <row r="19" spans="1:20" ht="20.85" customHeight="1">
      <c r="A19" s="57">
        <v>12</v>
      </c>
      <c r="B19" s="57">
        <v>334772</v>
      </c>
      <c r="C19" s="58" t="s">
        <v>49</v>
      </c>
      <c r="D19" s="59">
        <v>428</v>
      </c>
      <c r="E19" s="60">
        <v>0.9</v>
      </c>
      <c r="F19" s="85" t="s">
        <v>33</v>
      </c>
      <c r="G19" s="50">
        <v>36146934</v>
      </c>
      <c r="H19" s="87" t="s">
        <v>98</v>
      </c>
      <c r="I19" s="61">
        <v>7750000</v>
      </c>
      <c r="J19" s="62">
        <v>44428</v>
      </c>
      <c r="K19" s="63"/>
      <c r="L19" s="55" t="s">
        <v>35</v>
      </c>
      <c r="M19" s="51">
        <v>324435.51563973387</v>
      </c>
      <c r="N19" s="51">
        <f t="shared" si="0"/>
        <v>291991.96407576051</v>
      </c>
      <c r="O19" s="55" t="s">
        <v>29</v>
      </c>
      <c r="P19" s="94" t="s">
        <v>30</v>
      </c>
      <c r="Q19" s="95" t="s">
        <v>101</v>
      </c>
      <c r="R19" s="56">
        <v>45382</v>
      </c>
      <c r="S19" s="56">
        <v>46722</v>
      </c>
      <c r="T19" s="96">
        <v>0.35</v>
      </c>
    </row>
    <row r="20" spans="1:20" ht="20.85" customHeight="1">
      <c r="A20" s="57">
        <v>13</v>
      </c>
      <c r="B20" s="57">
        <v>334771</v>
      </c>
      <c r="C20" s="58" t="s">
        <v>50</v>
      </c>
      <c r="D20" s="59">
        <v>428</v>
      </c>
      <c r="E20" s="60">
        <v>0.9</v>
      </c>
      <c r="F20" s="85" t="s">
        <v>33</v>
      </c>
      <c r="G20" s="50">
        <v>42161570</v>
      </c>
      <c r="H20" s="87" t="s">
        <v>103</v>
      </c>
      <c r="I20" s="61">
        <v>18990000</v>
      </c>
      <c r="J20" s="62">
        <v>44428</v>
      </c>
      <c r="K20" s="63"/>
      <c r="L20" s="55" t="s">
        <v>35</v>
      </c>
      <c r="M20" s="51">
        <v>485535.0389763639</v>
      </c>
      <c r="N20" s="51">
        <f t="shared" si="0"/>
        <v>436981.53507872752</v>
      </c>
      <c r="O20" s="55" t="s">
        <v>29</v>
      </c>
      <c r="P20" s="94" t="s">
        <v>30</v>
      </c>
      <c r="Q20" s="95" t="s">
        <v>40</v>
      </c>
      <c r="R20" s="56">
        <v>45382</v>
      </c>
      <c r="S20" s="56">
        <v>47014</v>
      </c>
      <c r="T20" s="96">
        <v>0.35</v>
      </c>
    </row>
    <row r="21" spans="1:20" ht="20.85" customHeight="1">
      <c r="A21" s="57">
        <v>14</v>
      </c>
      <c r="B21" s="57">
        <v>334769</v>
      </c>
      <c r="C21" s="58" t="s">
        <v>51</v>
      </c>
      <c r="D21" s="59">
        <v>428</v>
      </c>
      <c r="E21" s="60">
        <v>0.9</v>
      </c>
      <c r="F21" s="85" t="s">
        <v>33</v>
      </c>
      <c r="G21" s="50">
        <v>15127770</v>
      </c>
      <c r="H21" s="87" t="s">
        <v>118</v>
      </c>
      <c r="I21" s="61">
        <v>1530000</v>
      </c>
      <c r="J21" s="62">
        <v>44355</v>
      </c>
      <c r="K21" s="63"/>
      <c r="L21" s="55" t="s">
        <v>35</v>
      </c>
      <c r="M21" s="51">
        <v>401546.27397636382</v>
      </c>
      <c r="N21" s="51">
        <f t="shared" si="0"/>
        <v>361391.64657872746</v>
      </c>
      <c r="O21" s="55" t="s">
        <v>29</v>
      </c>
      <c r="P21" s="94" t="s">
        <v>30</v>
      </c>
      <c r="Q21" s="95" t="s">
        <v>101</v>
      </c>
      <c r="R21" s="56">
        <v>45382</v>
      </c>
      <c r="S21" s="56">
        <v>46664</v>
      </c>
      <c r="T21" s="96">
        <v>0.3</v>
      </c>
    </row>
    <row r="22" spans="1:20" ht="20.85" customHeight="1">
      <c r="A22" s="57">
        <v>15</v>
      </c>
      <c r="B22" s="57">
        <v>334770</v>
      </c>
      <c r="C22" s="58" t="s">
        <v>52</v>
      </c>
      <c r="D22" s="59">
        <v>428</v>
      </c>
      <c r="E22" s="60">
        <v>0.9</v>
      </c>
      <c r="F22" s="85" t="s">
        <v>26</v>
      </c>
      <c r="G22" s="50">
        <v>1086970000</v>
      </c>
      <c r="H22" s="87" t="s">
        <v>53</v>
      </c>
      <c r="I22" s="61">
        <v>566000000</v>
      </c>
      <c r="J22" s="62">
        <v>44428</v>
      </c>
      <c r="K22" s="63"/>
      <c r="L22" s="55" t="s">
        <v>35</v>
      </c>
      <c r="M22" s="51">
        <v>14553809.710000001</v>
      </c>
      <c r="N22" s="51">
        <f t="shared" si="0"/>
        <v>13098428.739000002</v>
      </c>
      <c r="O22" s="55" t="s">
        <v>29</v>
      </c>
      <c r="P22" s="94" t="s">
        <v>30</v>
      </c>
      <c r="Q22" s="95" t="s">
        <v>54</v>
      </c>
      <c r="R22" s="56">
        <v>45306</v>
      </c>
      <c r="S22" s="56">
        <v>47118</v>
      </c>
      <c r="T22" s="96">
        <v>0.13</v>
      </c>
    </row>
    <row r="23" spans="1:20" ht="20.85" customHeight="1">
      <c r="A23" s="57">
        <v>16</v>
      </c>
      <c r="B23" s="57">
        <v>436621</v>
      </c>
      <c r="C23" s="58" t="s">
        <v>55</v>
      </c>
      <c r="D23" s="59">
        <v>428</v>
      </c>
      <c r="E23" s="60">
        <v>0.9</v>
      </c>
      <c r="F23" s="85" t="s">
        <v>33</v>
      </c>
      <c r="G23" s="50">
        <v>13559029</v>
      </c>
      <c r="H23" s="87" t="s">
        <v>56</v>
      </c>
      <c r="I23" s="61">
        <v>3560000</v>
      </c>
      <c r="J23" s="62">
        <v>44467</v>
      </c>
      <c r="K23" s="63" t="s">
        <v>46</v>
      </c>
      <c r="L23" s="55" t="s">
        <v>28</v>
      </c>
      <c r="M23" s="51">
        <v>0</v>
      </c>
      <c r="N23" s="51">
        <f t="shared" si="0"/>
        <v>0</v>
      </c>
      <c r="O23" s="55"/>
      <c r="P23" s="94" t="s">
        <v>30</v>
      </c>
      <c r="Q23" s="95" t="s">
        <v>31</v>
      </c>
      <c r="R23" s="56">
        <v>45334</v>
      </c>
      <c r="S23" s="56">
        <v>46290</v>
      </c>
      <c r="T23" s="96">
        <v>0.3</v>
      </c>
    </row>
    <row r="24" spans="1:20" ht="20.85" customHeight="1">
      <c r="A24" s="57">
        <v>17</v>
      </c>
      <c r="B24" s="57">
        <v>721184</v>
      </c>
      <c r="C24" s="58" t="s">
        <v>57</v>
      </c>
      <c r="D24" s="59">
        <v>428</v>
      </c>
      <c r="E24" s="60">
        <v>0.9</v>
      </c>
      <c r="F24" s="85" t="s">
        <v>33</v>
      </c>
      <c r="G24" s="50">
        <v>319770241</v>
      </c>
      <c r="H24" s="87" t="s">
        <v>58</v>
      </c>
      <c r="I24" s="61">
        <v>299278101</v>
      </c>
      <c r="J24" s="62">
        <v>45064</v>
      </c>
      <c r="K24" s="63"/>
      <c r="L24" s="55" t="s">
        <v>28</v>
      </c>
      <c r="M24" s="51">
        <v>0</v>
      </c>
      <c r="N24" s="51">
        <f t="shared" si="0"/>
        <v>0</v>
      </c>
      <c r="O24" s="55"/>
      <c r="P24" s="94" t="s">
        <v>30</v>
      </c>
      <c r="Q24" s="95" t="s">
        <v>31</v>
      </c>
      <c r="R24" s="56">
        <v>45474</v>
      </c>
      <c r="S24" s="56">
        <v>47818</v>
      </c>
      <c r="T24" s="96">
        <v>0.1</v>
      </c>
    </row>
    <row r="25" spans="1:20" ht="20.85" customHeight="1">
      <c r="A25" s="57">
        <v>18</v>
      </c>
      <c r="B25" s="65" t="s">
        <v>59</v>
      </c>
      <c r="C25" s="58" t="s">
        <v>60</v>
      </c>
      <c r="D25" s="59" t="s">
        <v>61</v>
      </c>
      <c r="E25" s="60">
        <v>1</v>
      </c>
      <c r="F25" s="85" t="s">
        <v>62</v>
      </c>
      <c r="G25" s="50">
        <v>567024315</v>
      </c>
      <c r="H25" s="87" t="s">
        <v>63</v>
      </c>
      <c r="I25" s="64">
        <v>558530000</v>
      </c>
      <c r="J25" s="62">
        <v>44428</v>
      </c>
      <c r="K25" s="63"/>
      <c r="L25" s="66">
        <v>558000000</v>
      </c>
      <c r="M25" s="51">
        <v>2635000</v>
      </c>
      <c r="N25" s="51">
        <f t="shared" si="0"/>
        <v>2635000</v>
      </c>
      <c r="O25" s="55"/>
      <c r="P25" s="94" t="s">
        <v>30</v>
      </c>
      <c r="Q25" s="95" t="s">
        <v>106</v>
      </c>
      <c r="R25" s="56">
        <v>45292</v>
      </c>
      <c r="S25" s="56">
        <v>46548</v>
      </c>
      <c r="T25" s="96">
        <v>0.76</v>
      </c>
    </row>
    <row r="26" spans="1:20" ht="20.85" customHeight="1">
      <c r="A26" s="57">
        <v>19</v>
      </c>
      <c r="B26" s="67" t="s">
        <v>64</v>
      </c>
      <c r="C26" s="58" t="s">
        <v>65</v>
      </c>
      <c r="D26" s="59">
        <v>404</v>
      </c>
      <c r="E26" s="60">
        <v>1</v>
      </c>
      <c r="F26" s="85" t="s">
        <v>62</v>
      </c>
      <c r="G26" s="50">
        <v>99976487</v>
      </c>
      <c r="H26" s="87" t="s">
        <v>66</v>
      </c>
      <c r="I26" s="64">
        <v>100000000</v>
      </c>
      <c r="J26" s="62">
        <v>44428</v>
      </c>
      <c r="K26" s="63"/>
      <c r="L26" s="66">
        <v>100000000</v>
      </c>
      <c r="M26" s="51">
        <v>49385392.570000008</v>
      </c>
      <c r="N26" s="51">
        <f t="shared" si="0"/>
        <v>49385392.570000008</v>
      </c>
      <c r="O26" s="55"/>
      <c r="P26" s="94" t="s">
        <v>67</v>
      </c>
      <c r="Q26" s="95" t="s">
        <v>100</v>
      </c>
      <c r="R26" s="56">
        <v>45382</v>
      </c>
      <c r="S26" s="56">
        <v>45717</v>
      </c>
      <c r="T26" s="96">
        <v>1</v>
      </c>
    </row>
    <row r="27" spans="1:20" ht="20.85" customHeight="1">
      <c r="A27" s="57">
        <v>20</v>
      </c>
      <c r="B27" s="57">
        <v>728260</v>
      </c>
      <c r="C27" s="68" t="s">
        <v>68</v>
      </c>
      <c r="D27" s="59">
        <v>428</v>
      </c>
      <c r="E27" s="60">
        <v>0.9</v>
      </c>
      <c r="F27" s="85" t="s">
        <v>33</v>
      </c>
      <c r="G27" s="50">
        <v>3611152</v>
      </c>
      <c r="H27" s="87" t="s">
        <v>69</v>
      </c>
      <c r="I27" s="69">
        <v>1650000</v>
      </c>
      <c r="J27" s="62">
        <v>44314</v>
      </c>
      <c r="K27" s="63" t="s">
        <v>46</v>
      </c>
      <c r="L27" s="55" t="s">
        <v>28</v>
      </c>
      <c r="M27" s="51">
        <v>323214.5</v>
      </c>
      <c r="N27" s="51">
        <f t="shared" si="0"/>
        <v>290893.05</v>
      </c>
      <c r="O27" s="55" t="s">
        <v>29</v>
      </c>
      <c r="P27" s="94" t="s">
        <v>30</v>
      </c>
      <c r="Q27" s="95" t="s">
        <v>31</v>
      </c>
      <c r="R27" s="56">
        <v>45336</v>
      </c>
      <c r="S27" s="56">
        <v>46477</v>
      </c>
      <c r="T27" s="96">
        <v>0.3</v>
      </c>
    </row>
    <row r="28" spans="1:20" ht="20.85" customHeight="1">
      <c r="A28" s="57">
        <v>21</v>
      </c>
      <c r="B28" s="57">
        <v>436468</v>
      </c>
      <c r="C28" s="68" t="s">
        <v>70</v>
      </c>
      <c r="D28" s="59">
        <v>428</v>
      </c>
      <c r="E28" s="60">
        <v>0.9</v>
      </c>
      <c r="F28" s="85" t="s">
        <v>33</v>
      </c>
      <c r="G28" s="50">
        <v>57244061.710000001</v>
      </c>
      <c r="H28" s="87" t="s">
        <v>71</v>
      </c>
      <c r="I28" s="64">
        <v>15220000</v>
      </c>
      <c r="J28" s="62">
        <v>44447</v>
      </c>
      <c r="K28" s="63"/>
      <c r="L28" s="55" t="s">
        <v>28</v>
      </c>
      <c r="M28" s="51">
        <v>555304.91</v>
      </c>
      <c r="N28" s="51">
        <f t="shared" si="0"/>
        <v>499774.41900000005</v>
      </c>
      <c r="O28" s="55" t="s">
        <v>29</v>
      </c>
      <c r="P28" s="94" t="s">
        <v>30</v>
      </c>
      <c r="Q28" s="95" t="s">
        <v>40</v>
      </c>
      <c r="R28" s="56">
        <v>44407</v>
      </c>
      <c r="S28" s="56">
        <v>46568</v>
      </c>
      <c r="T28" s="96">
        <v>0.35</v>
      </c>
    </row>
    <row r="29" spans="1:20" ht="20.85" customHeight="1">
      <c r="A29" s="57">
        <v>22</v>
      </c>
      <c r="B29" s="57">
        <v>180723</v>
      </c>
      <c r="C29" s="68" t="s">
        <v>72</v>
      </c>
      <c r="D29" s="59">
        <v>428</v>
      </c>
      <c r="E29" s="60">
        <v>0.9</v>
      </c>
      <c r="F29" s="85" t="s">
        <v>33</v>
      </c>
      <c r="G29" s="50">
        <v>49005575.549999997</v>
      </c>
      <c r="H29" s="87" t="s">
        <v>71</v>
      </c>
      <c r="I29" s="61">
        <v>48120000</v>
      </c>
      <c r="J29" s="62">
        <v>44314</v>
      </c>
      <c r="K29" s="63"/>
      <c r="L29" s="55" t="s">
        <v>28</v>
      </c>
      <c r="M29" s="51">
        <v>378812.23000000004</v>
      </c>
      <c r="N29" s="51">
        <f t="shared" si="0"/>
        <v>340931.00700000004</v>
      </c>
      <c r="O29" s="55" t="s">
        <v>29</v>
      </c>
      <c r="P29" s="94" t="s">
        <v>30</v>
      </c>
      <c r="Q29" s="95" t="s">
        <v>31</v>
      </c>
      <c r="R29" s="56">
        <v>44408</v>
      </c>
      <c r="S29" s="56">
        <v>46568</v>
      </c>
      <c r="T29" s="96">
        <v>0.3</v>
      </c>
    </row>
    <row r="30" spans="1:20" ht="20.85" customHeight="1">
      <c r="A30" s="57">
        <v>23</v>
      </c>
      <c r="B30" s="57" t="s">
        <v>73</v>
      </c>
      <c r="C30" s="70" t="s">
        <v>74</v>
      </c>
      <c r="D30" s="59" t="s">
        <v>75</v>
      </c>
      <c r="E30" s="60">
        <v>0.75</v>
      </c>
      <c r="F30" s="85" t="s">
        <v>110</v>
      </c>
      <c r="G30" s="50">
        <v>320790000</v>
      </c>
      <c r="H30" s="87" t="s">
        <v>76</v>
      </c>
      <c r="I30" s="61">
        <v>320790000</v>
      </c>
      <c r="J30" s="62">
        <v>45197</v>
      </c>
      <c r="K30" s="63"/>
      <c r="L30" s="55" t="s">
        <v>28</v>
      </c>
      <c r="M30" s="51">
        <v>0</v>
      </c>
      <c r="N30" s="51">
        <f t="shared" si="0"/>
        <v>0</v>
      </c>
      <c r="O30" s="55"/>
      <c r="P30" s="94" t="s">
        <v>77</v>
      </c>
      <c r="Q30" s="95" t="s">
        <v>78</v>
      </c>
      <c r="R30" s="71" t="s">
        <v>79</v>
      </c>
      <c r="S30" s="56" t="s">
        <v>80</v>
      </c>
      <c r="T30" s="96" t="s">
        <v>80</v>
      </c>
    </row>
    <row r="31" spans="1:20" ht="20.85" customHeight="1">
      <c r="A31" s="57">
        <v>24</v>
      </c>
      <c r="B31" s="57">
        <v>725535</v>
      </c>
      <c r="C31" s="72" t="s">
        <v>81</v>
      </c>
      <c r="D31" s="59">
        <v>428</v>
      </c>
      <c r="E31" s="60">
        <v>0.9</v>
      </c>
      <c r="F31" s="85" t="s">
        <v>62</v>
      </c>
      <c r="G31" s="50">
        <v>11423825</v>
      </c>
      <c r="H31" s="87" t="s">
        <v>82</v>
      </c>
      <c r="I31" s="61">
        <v>11423825</v>
      </c>
      <c r="J31" s="62">
        <v>45099</v>
      </c>
      <c r="K31" s="63"/>
      <c r="L31" s="66">
        <v>11423825</v>
      </c>
      <c r="M31" s="51">
        <v>4034052.7800000003</v>
      </c>
      <c r="N31" s="51">
        <v>3916243.1319999998</v>
      </c>
      <c r="O31" s="55"/>
      <c r="P31" s="95" t="s">
        <v>100</v>
      </c>
      <c r="Q31" s="95" t="s">
        <v>100</v>
      </c>
      <c r="R31" s="56">
        <v>45330</v>
      </c>
      <c r="S31" s="56">
        <v>45838</v>
      </c>
      <c r="T31" s="96">
        <v>1</v>
      </c>
    </row>
    <row r="32" spans="1:20" ht="21" customHeight="1">
      <c r="A32" s="57">
        <v>25</v>
      </c>
      <c r="B32" s="73">
        <v>746897</v>
      </c>
      <c r="C32" s="58" t="s">
        <v>83</v>
      </c>
      <c r="D32" s="59">
        <v>428</v>
      </c>
      <c r="E32" s="60">
        <v>0.9</v>
      </c>
      <c r="F32" s="85" t="s">
        <v>62</v>
      </c>
      <c r="G32" s="50">
        <v>1579615.43</v>
      </c>
      <c r="H32" s="87" t="s">
        <v>84</v>
      </c>
      <c r="I32" s="61">
        <v>1670081</v>
      </c>
      <c r="J32" s="62">
        <v>45386</v>
      </c>
      <c r="K32" s="63"/>
      <c r="L32" s="66">
        <v>1579615.43</v>
      </c>
      <c r="M32" s="51">
        <v>0</v>
      </c>
      <c r="N32" s="51">
        <f t="shared" si="0"/>
        <v>0</v>
      </c>
      <c r="O32" s="55"/>
      <c r="P32" s="94" t="s">
        <v>67</v>
      </c>
      <c r="Q32" s="95" t="s">
        <v>100</v>
      </c>
      <c r="R32" s="56">
        <v>45748</v>
      </c>
      <c r="S32" s="56">
        <v>46650</v>
      </c>
      <c r="T32" s="96">
        <v>1</v>
      </c>
    </row>
    <row r="33" spans="1:25" ht="15" customHeight="1" thickBot="1">
      <c r="A33" s="84"/>
      <c r="G33" s="74">
        <f>+SUM(G8:G32)</f>
        <v>3156762804.2400002</v>
      </c>
      <c r="I33" s="74">
        <f>+SUM(I8:I32)</f>
        <v>2180541007</v>
      </c>
      <c r="L33" s="74">
        <f>+SUM(L8:L32)</f>
        <v>671003440.42999995</v>
      </c>
      <c r="M33" s="74">
        <f>+SUM(M8:M32)</f>
        <v>79162569.68083027</v>
      </c>
      <c r="N33" s="74">
        <f>+SUM(N8:N32)</f>
        <v>76733947.599747241</v>
      </c>
    </row>
    <row r="34" spans="1:25" ht="15" customHeight="1" thickTop="1">
      <c r="M34" s="80"/>
      <c r="N34"/>
    </row>
    <row r="35" spans="1:25" ht="15" customHeight="1">
      <c r="A35" s="81" t="s">
        <v>85</v>
      </c>
      <c r="M35" s="83"/>
      <c r="N35"/>
    </row>
    <row r="36" spans="1:25" ht="15" customHeight="1">
      <c r="A36" s="92" t="s">
        <v>86</v>
      </c>
      <c r="L36" s="83"/>
      <c r="M36" s="83"/>
      <c r="O36" s="79"/>
      <c r="Q36" s="76"/>
    </row>
    <row r="37" spans="1:25" ht="15" customHeight="1">
      <c r="A37" s="93" t="s">
        <v>87</v>
      </c>
    </row>
    <row r="38" spans="1:25" ht="15" customHeight="1">
      <c r="A38" s="93" t="s">
        <v>94</v>
      </c>
      <c r="O38" s="79"/>
      <c r="P38" s="79"/>
    </row>
    <row r="39" spans="1:25" ht="15" customHeight="1">
      <c r="A39" s="93" t="s">
        <v>88</v>
      </c>
      <c r="M39" s="78"/>
      <c r="O39" s="79"/>
      <c r="P39" s="79"/>
    </row>
    <row r="40" spans="1:25" ht="15" customHeight="1">
      <c r="A40" s="93" t="s">
        <v>89</v>
      </c>
      <c r="M40" s="78"/>
      <c r="O40" s="79"/>
      <c r="P40" s="79"/>
    </row>
    <row r="41" spans="1:25" ht="15" customHeight="1">
      <c r="A41" s="93" t="s">
        <v>107</v>
      </c>
      <c r="G41" s="82"/>
      <c r="O41" s="79"/>
      <c r="P41" s="79"/>
    </row>
    <row r="42" spans="1:25" s="76" customFormat="1" ht="15" customHeight="1">
      <c r="A42" s="93" t="s">
        <v>117</v>
      </c>
      <c r="B42"/>
      <c r="C42"/>
      <c r="D42" s="17"/>
      <c r="E42" s="17"/>
      <c r="F42" s="17"/>
      <c r="G42" s="79"/>
      <c r="H42" s="75"/>
      <c r="I42" s="79"/>
      <c r="K42" s="77"/>
      <c r="L42" s="78"/>
      <c r="M42" s="79"/>
      <c r="N42" s="79"/>
      <c r="O42" s="79"/>
      <c r="P42" s="79"/>
      <c r="Q42" s="17"/>
      <c r="T42" s="17"/>
      <c r="U42"/>
      <c r="V42"/>
      <c r="W42"/>
      <c r="X42"/>
      <c r="Y42"/>
    </row>
    <row r="43" spans="1:25" s="76" customFormat="1" ht="15" customHeight="1">
      <c r="A43" s="93" t="s">
        <v>113</v>
      </c>
      <c r="B43"/>
      <c r="C43" s="84"/>
      <c r="D43" s="17"/>
      <c r="E43" s="17"/>
      <c r="F43" s="17"/>
      <c r="G43" s="79"/>
      <c r="H43" s="75"/>
      <c r="I43" s="79"/>
      <c r="K43" s="77"/>
      <c r="L43" s="78"/>
      <c r="M43" s="79"/>
      <c r="N43" s="79"/>
      <c r="O43" s="79"/>
      <c r="P43" s="79"/>
      <c r="Q43" s="17"/>
      <c r="T43" s="17"/>
      <c r="U43"/>
      <c r="V43"/>
      <c r="W43"/>
      <c r="X43"/>
      <c r="Y43"/>
    </row>
    <row r="44" spans="1:25" s="76" customFormat="1" ht="15" customHeight="1">
      <c r="A44" s="93" t="s">
        <v>90</v>
      </c>
      <c r="B44"/>
      <c r="C44"/>
      <c r="D44" s="17"/>
      <c r="E44" s="17"/>
      <c r="F44" s="17"/>
      <c r="G44" s="79"/>
      <c r="H44" s="75"/>
      <c r="I44" s="79"/>
      <c r="K44" s="77"/>
      <c r="L44" s="78"/>
      <c r="M44" s="79"/>
      <c r="N44" s="79"/>
      <c r="O44" s="79"/>
      <c r="P44" s="79"/>
      <c r="Q44" s="17"/>
      <c r="T44" s="17"/>
      <c r="U44"/>
      <c r="V44"/>
      <c r="W44"/>
      <c r="X44"/>
      <c r="Y44"/>
    </row>
    <row r="45" spans="1:25" s="76" customFormat="1" ht="15" customHeight="1">
      <c r="A45" s="93" t="s">
        <v>119</v>
      </c>
      <c r="B45"/>
      <c r="C45"/>
      <c r="D45" s="17"/>
      <c r="E45" s="17"/>
      <c r="F45" s="17"/>
      <c r="G45" s="79"/>
      <c r="H45" s="75"/>
      <c r="I45" s="79"/>
      <c r="K45" s="77"/>
      <c r="L45" s="78"/>
      <c r="M45" s="79"/>
      <c r="N45" s="79"/>
      <c r="O45" s="79"/>
      <c r="P45" s="79"/>
      <c r="Q45" s="17"/>
      <c r="T45" s="17"/>
      <c r="U45"/>
      <c r="V45"/>
      <c r="W45"/>
      <c r="X45"/>
      <c r="Y45"/>
    </row>
    <row r="46" spans="1:25" s="76" customFormat="1" ht="15" customHeight="1">
      <c r="A46" s="93" t="s">
        <v>91</v>
      </c>
      <c r="B46"/>
      <c r="C46"/>
      <c r="D46" s="17"/>
      <c r="E46" s="17"/>
      <c r="F46" s="17"/>
      <c r="G46" s="79"/>
      <c r="H46" s="75"/>
      <c r="I46" s="79"/>
      <c r="K46" s="77"/>
      <c r="L46" s="78"/>
      <c r="M46" s="79"/>
      <c r="N46" s="79"/>
      <c r="O46" s="79"/>
      <c r="P46" s="79"/>
      <c r="Q46" s="17"/>
      <c r="T46" s="17"/>
      <c r="U46"/>
      <c r="V46"/>
      <c r="W46"/>
      <c r="X46"/>
      <c r="Y46"/>
    </row>
    <row r="47" spans="1:25" s="76" customFormat="1" ht="15" customHeight="1">
      <c r="A47" s="93" t="s">
        <v>92</v>
      </c>
      <c r="B47"/>
      <c r="C47"/>
      <c r="D47" s="17"/>
      <c r="E47" s="17"/>
      <c r="F47" s="17"/>
      <c r="G47" s="79"/>
      <c r="H47" s="75"/>
      <c r="I47" s="79"/>
      <c r="K47" s="77"/>
      <c r="L47" s="78"/>
      <c r="M47" s="79"/>
      <c r="N47" s="79"/>
      <c r="O47" s="78"/>
      <c r="P47" s="17"/>
      <c r="Q47" s="17"/>
      <c r="T47" s="17"/>
      <c r="U47"/>
      <c r="V47"/>
      <c r="W47"/>
      <c r="X47"/>
      <c r="Y47"/>
    </row>
    <row r="48" spans="1:25" s="76" customFormat="1" ht="15" customHeight="1">
      <c r="A48" s="93" t="s">
        <v>97</v>
      </c>
      <c r="B48"/>
      <c r="C48"/>
      <c r="D48" s="17"/>
      <c r="E48" s="17"/>
      <c r="F48" s="17"/>
      <c r="G48" s="79"/>
      <c r="H48" s="75"/>
      <c r="I48" s="79"/>
      <c r="K48" s="77"/>
      <c r="L48" s="78"/>
      <c r="M48" s="79"/>
      <c r="N48" s="79"/>
      <c r="O48" s="78"/>
      <c r="P48" s="17"/>
      <c r="Q48" s="17"/>
      <c r="T48" s="17"/>
      <c r="U48"/>
      <c r="V48"/>
      <c r="W48"/>
      <c r="X48"/>
      <c r="Y48"/>
    </row>
    <row r="49" spans="1:1" ht="15" customHeight="1">
      <c r="A49" s="93" t="s">
        <v>112</v>
      </c>
    </row>
    <row r="50" spans="1:1" ht="15" customHeight="1">
      <c r="A50" s="93" t="s">
        <v>95</v>
      </c>
    </row>
    <row r="51" spans="1:1" ht="15" customHeight="1">
      <c r="A51" s="93" t="s">
        <v>93</v>
      </c>
    </row>
    <row r="52" spans="1:1" ht="15" customHeight="1">
      <c r="A52" s="93" t="s">
        <v>120</v>
      </c>
    </row>
    <row r="53" spans="1:1" ht="15" customHeight="1">
      <c r="A53" s="93" t="s">
        <v>96</v>
      </c>
    </row>
    <row r="54" spans="1:1" ht="15" customHeight="1">
      <c r="A54" s="93" t="s">
        <v>105</v>
      </c>
    </row>
    <row r="55" spans="1:1" ht="15" customHeight="1">
      <c r="A55" s="93" t="s">
        <v>102</v>
      </c>
    </row>
    <row r="56" spans="1:1" ht="15" customHeight="1">
      <c r="A56" s="93" t="s">
        <v>108</v>
      </c>
    </row>
    <row r="57" spans="1:1" ht="15" customHeight="1">
      <c r="A57" s="93" t="s">
        <v>114</v>
      </c>
    </row>
    <row r="58" spans="1:1" ht="15" customHeight="1">
      <c r="A58" s="88"/>
    </row>
  </sheetData>
  <autoFilter ref="A7:T33" xr:uid="{227AB505-6EF2-4764-9680-2044FF3AB388}"/>
  <mergeCells count="3">
    <mergeCell ref="A3:C3"/>
    <mergeCell ref="I6:J6"/>
    <mergeCell ref="P6:T6"/>
  </mergeCells>
  <pageMargins left="0.25" right="0.25" top="0.75" bottom="0.75" header="0.3" footer="0.3"/>
  <pageSetup scale="3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411B96C60955449638C3E5285B2D48" ma:contentTypeVersion="15" ma:contentTypeDescription="Create a new document." ma:contentTypeScope="" ma:versionID="4cf1ccdea449d1b8bc54e206b5bb0db1">
  <xsd:schema xmlns:xsd="http://www.w3.org/2001/XMLSchema" xmlns:xs="http://www.w3.org/2001/XMLSchema" xmlns:p="http://schemas.microsoft.com/office/2006/metadata/properties" xmlns:ns1="http://schemas.microsoft.com/sharepoint/v3" xmlns:ns2="d0871153-a7b9-43b1-a569-80a0d2026028" xmlns:ns3="63cf77bc-028d-4026-8061-3bb48ee8f98e" targetNamespace="http://schemas.microsoft.com/office/2006/metadata/properties" ma:root="true" ma:fieldsID="e43e6002daecc0d9cb2fc42e2e81445b" ns1:_="" ns2:_="" ns3:_="">
    <xsd:import namespace="http://schemas.microsoft.com/sharepoint/v3"/>
    <xsd:import namespace="d0871153-a7b9-43b1-a569-80a0d2026028"/>
    <xsd:import namespace="63cf77bc-028d-4026-8061-3bb48ee8f9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871153-a7b9-43b1-a569-80a0d2026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b041a60-25c4-4e26-bbd8-9f925197200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cf77bc-028d-4026-8061-3bb48ee8f98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821f924-d308-4c18-b3c1-68269f7fa933}" ma:internalName="TaxCatchAll" ma:showField="CatchAllData" ma:web="63cf77bc-028d-4026-8061-3bb48ee8f9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871153-a7b9-43b1-a569-80a0d2026028">
      <Terms xmlns="http://schemas.microsoft.com/office/infopath/2007/PartnerControls"/>
    </lcf76f155ced4ddcb4097134ff3c332f>
    <TaxCatchAll xmlns="63cf77bc-028d-4026-8061-3bb48ee8f98e"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B431DE-0AB9-4CF6-9E1E-CC3F2AFB9C9C}">
  <ds:schemaRefs>
    <ds:schemaRef ds:uri="http://schemas.microsoft.com/sharepoint/v3/contenttype/forms"/>
  </ds:schemaRefs>
</ds:datastoreItem>
</file>

<file path=customXml/itemProps2.xml><?xml version="1.0" encoding="utf-8"?>
<ds:datastoreItem xmlns:ds="http://schemas.openxmlformats.org/officeDocument/2006/customXml" ds:itemID="{28DA043C-81F6-44E3-85A4-0E34BBFCBD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871153-a7b9-43b1-a569-80a0d2026028"/>
    <ds:schemaRef ds:uri="63cf77bc-028d-4026-8061-3bb48ee8f9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CDE48-1CBE-4074-AD10-CD5FD36F90C9}">
  <ds:schemaRefs>
    <ds:schemaRef ds:uri="http://purl.org/dc/terms/"/>
    <ds:schemaRef ds:uri="http://schemas.openxmlformats.org/package/2006/metadata/core-propertie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c46a9d08-2c15-4b92-b260-63e8f0751101"/>
    <ds:schemaRef ds:uri="http://schemas.microsoft.com/office/infopath/2007/PartnerControls"/>
    <ds:schemaRef ds:uri="757b4fc2-887f-4752-9e15-7cba9993bc17"/>
    <ds:schemaRef ds:uri="d0871153-a7b9-43b1-a569-80a0d2026028"/>
    <ds:schemaRef ds:uri="63cf77bc-028d-4026-8061-3bb48ee8f98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PREB Report</vt:lpstr>
      <vt:lpstr>'PREB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2025-12-30T18:04:35Z</dcterms:created>
  <dcterms:modified xsi:type="dcterms:W3CDTF">2026-06-30T14:42:13Z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0x010100EE411B96C60955449638C3E5285B2D48</vt:lpwstr>
  </property>
</Properties>
</file>