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William.Morales\Downloads\"/>
    </mc:Choice>
  </mc:AlternateContent>
  <xr:revisionPtr revIDLastSave="0" documentId="13_ncr:1_{07EA38D8-C6AB-4F45-9768-D8862D97025F}" xr6:coauthVersionLast="47" xr6:coauthVersionMax="47" xr10:uidLastSave="{00000000-0000-0000-0000-000000000000}"/>
  <bookViews>
    <workbookView xWindow="28680" yWindow="-120" windowWidth="29040" windowHeight="15720" xr2:uid="{D975900C-66B1-45BE-9BFE-621FBE38763D}"/>
  </bookViews>
  <sheets>
    <sheet name="Attachment A" sheetId="1" r:id="rId1"/>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2" hidden="1">#REF!</definedName>
    <definedName name="__123Graph_ADSM" hidden="1">#REF!</definedName>
    <definedName name="__123Graph_AGraph17" hidden="1">#REF!</definedName>
    <definedName name="__123Graph_AGROSSREQ" hidden="1">#REF!</definedName>
    <definedName name="__123Graph_APEAKS" hidden="1">#REF!</definedName>
    <definedName name="__123Graph_APKDEMAND" hidden="1">#REF!</definedName>
    <definedName name="__123Graph_APOPSALES" hidden="1">#REF!</definedName>
    <definedName name="__123Graph_ASALEBAND" hidden="1">#REF!</definedName>
    <definedName name="__123Graph_ASALECOMP" hidden="1">#REF!</definedName>
    <definedName name="__123Graph_ASALES" hidden="1">#REF!</definedName>
    <definedName name="__123Graph_ATAB13" hidden="1">#REF!</definedName>
    <definedName name="__123Graph_AUSERATE" hidden="1">#REF!</definedName>
    <definedName name="__123Graph_B" hidden="1">#REF!</definedName>
    <definedName name="__123Graph_BGraph17" hidden="1">#REF!</definedName>
    <definedName name="__123Graph_BGROSSREQ" hidden="1">#REF!</definedName>
    <definedName name="__123Graph_BPEAKS" hidden="1">#REF!</definedName>
    <definedName name="__123Graph_BPKDEMAND" hidden="1">#REF!</definedName>
    <definedName name="__123Graph_BPOPSALES" hidden="1">#REF!</definedName>
    <definedName name="__123Graph_BSALEBAND" hidden="1">#REF!</definedName>
    <definedName name="__123Graph_BSALECOMP" hidden="1">#REF!</definedName>
    <definedName name="__123Graph_BSALES" hidden="1">#REF!</definedName>
    <definedName name="__123Graph_BTAB13" hidden="1">#REF!</definedName>
    <definedName name="__123Graph_BUSERATE" hidden="1">#REF!</definedName>
    <definedName name="__123Graph_C" hidden="1">#REF!</definedName>
    <definedName name="__123Graph_CGraph17" hidden="1">#REF!</definedName>
    <definedName name="__123Graph_CGROSSREQ" hidden="1">#REF!</definedName>
    <definedName name="__123Graph_CPEAKS" hidden="1">#REF!</definedName>
    <definedName name="__123Graph_CPKDEMAND" hidden="1">#REF!</definedName>
    <definedName name="__123Graph_CSALEBAND" hidden="1">#REF!</definedName>
    <definedName name="__123Graph_CSALES" hidden="1">#REF!</definedName>
    <definedName name="__123Graph_CTAB13" hidden="1">#REF!</definedName>
    <definedName name="__123Graph_D" hidden="1">#REF!</definedName>
    <definedName name="__123Graph_DGraph17" hidden="1">#REF!</definedName>
    <definedName name="__123Graph_DPEAKS" hidden="1">#REF!</definedName>
    <definedName name="__123Graph_DSALES" hidden="1">#REF!</definedName>
    <definedName name="__123Graph_DTAB13" hidden="1">#REF!</definedName>
    <definedName name="__123Graph_EGraph17" hidden="1">#REF!</definedName>
    <definedName name="__123Graph_ETAB13" hidden="1">#REF!</definedName>
    <definedName name="__123Graph_FTAB13" hidden="1">#REF!</definedName>
    <definedName name="__123Graph_X" hidden="1">#REF!</definedName>
    <definedName name="__123Graph_XDSM" hidden="1">#REF!</definedName>
    <definedName name="__123Graph_XGROSSREQ" hidden="1">#REF!</definedName>
    <definedName name="__123Graph_XPEAKS" hidden="1">#REF!</definedName>
    <definedName name="__123Graph_XPKDEMAND" hidden="1">#REF!</definedName>
    <definedName name="__123Graph_XPOPSALES" hidden="1">#REF!</definedName>
    <definedName name="__123Graph_XSALEBAND" hidden="1">#REF!</definedName>
    <definedName name="__123Graph_XSALECOMP" hidden="1">#REF!</definedName>
    <definedName name="__123Graph_XSALES" hidden="1">#REF!</definedName>
    <definedName name="__123Graph_XTAB13" hidden="1">#REF!</definedName>
    <definedName name="__123Graph_XUSERATE"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IntlFixup" hidden="1">TRUE</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0"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0__123Graph_DCHART_1" hidden="1">#REF!</definedName>
    <definedName name="_11__123Graph_DCHART_3" hidden="1">#REF!</definedName>
    <definedName name="_123Graph_A" hidden="1">#REF!</definedName>
    <definedName name="_2__123Graph_ACHART_2" hidden="1">#REF!</definedName>
    <definedName name="_2__FDSAUDITLINK__" localSheetId="0"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BCHART_2" hidden="1">#REF!</definedName>
    <definedName name="_5__123Graph_CCHART_1" hidden="1">#REF!</definedName>
    <definedName name="_6__123Graph_ACHART_2" hidden="1">#REF!</definedName>
    <definedName name="_6__123Graph_BCHART_3" hidden="1">#REF!</definedName>
    <definedName name="_6__123Graph_DCHART_1" hidden="1">#REF!</definedName>
    <definedName name="_7__123Graph_CCHART_1" hidden="1">#REF!</definedName>
    <definedName name="_7__123Graph_XCHART_2" hidden="1">#REF!</definedName>
    <definedName name="_8__123Graph_CCHART_2" hidden="1">#REF!</definedName>
    <definedName name="_8__123Graph_XCHART_3" hidden="1">#REF!</definedName>
    <definedName name="_9__123Graph_CCHART_3" hidden="1">#REF!</definedName>
    <definedName name="_9__123Graph_XCHART_2"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'Attachment A'!$A$5:$V$107</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ort2"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A">#REF!</definedName>
    <definedName name="A_C_Plan">#REF!</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0"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"J:\data\PS\pso\IO&amp;RM\jdb\r2d2\MCMResults.mdb"</definedName>
    <definedName name="Account_Name">#REF!</definedName>
    <definedName name="ACCRUE">IF(#REF!&gt;8,#REF!-8,#REF!+5)</definedName>
    <definedName name="Actual" localSheetId="0"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0" hidden="1">TextRefCopy1</definedName>
    <definedName name="aedfadf" hidden="1">TextRefCopy1</definedName>
    <definedName name="aedfadf_2" localSheetId="0" hidden="1">TextRefCopy1</definedName>
    <definedName name="aedfadf_2" hidden="1">TextRefCopy1</definedName>
    <definedName name="aedfssss" localSheetId="0"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pplicant">#REF!</definedName>
    <definedName name="Applicant_Damage">#REF!</definedName>
    <definedName name="Applicant_Damage_Component_Type">#REF!</definedName>
    <definedName name="Applicant_Damage_Id">#REF!</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0" hidden="1">{#N/A,#N/A,FALSE,"FY97P1";#N/A,#N/A,FALSE,"FY97Z312";#N/A,#N/A,FALSE,"FY97LRBC";#N/A,#N/A,FALSE,"FY97O";#N/A,#N/A,FALSE,"FY97DAM"}</definedName>
    <definedName name="asda" hidden="1">{#N/A,#N/A,FALSE,"FY97P1";#N/A,#N/A,FALSE,"FY97Z312";#N/A,#N/A,FALSE,"FY97LRBC";#N/A,#N/A,FALSE,"FY97O";#N/A,#N/A,FALSE,"FY97DAM"}</definedName>
    <definedName name="asdasd" localSheetId="0" hidden="1">{#N/A,#N/A,FALSE,"FY97P1";#N/A,#N/A,FALSE,"FY97Z312";#N/A,#N/A,FALSE,"FY97LRBC";#N/A,#N/A,FALSE,"FY97O";#N/A,#N/A,FALSE,"FY97DAM"}</definedName>
    <definedName name="asdasd" hidden="1">{#N/A,#N/A,FALSE,"FY97P1";#N/A,#N/A,FALSE,"FY97Z312";#N/A,#N/A,FALSE,"FY97LRBC";#N/A,#N/A,FALSE,"FY97O";#N/A,#N/A,FALSE,"FY97DAM"}</definedName>
    <definedName name="asdasdasdas" localSheetId="0" hidden="1">{#N/A,#N/A,FALSE,"FY97P1";#N/A,#N/A,FALSE,"FY97Z312";#N/A,#N/A,FALSE,"FY97LRBC";#N/A,#N/A,FALSE,"FY97O";#N/A,#N/A,FALSE,"FY97DAM"}</definedName>
    <definedName name="asdasdasdas" hidden="1">{#N/A,#N/A,FALSE,"FY97P1";#N/A,#N/A,FALSE,"FY97Z312";#N/A,#N/A,FALSE,"FY97LRBC";#N/A,#N/A,FALSE,"FY97O";#N/A,#N/A,FALSE,"FY97DAM"}</definedName>
    <definedName name="asdasds" localSheetId="0" hidden="1">{#N/A,#N/A,FALSE,"FY97P1";#N/A,#N/A,FALSE,"FY97Z312";#N/A,#N/A,FALSE,"FY97LRBC";#N/A,#N/A,FALSE,"FY97O";#N/A,#N/A,FALSE,"FY97DAM"}</definedName>
    <definedName name="asdasds" hidden="1">{#N/A,#N/A,FALSE,"FY97P1";#N/A,#N/A,FALSE,"FY97Z312";#N/A,#N/A,FALSE,"FY97LRBC";#N/A,#N/A,FALSE,"FY97O";#N/A,#N/A,FALSE,"FY97DAM"}</definedName>
    <definedName name="asdasfsdfa" localSheetId="0"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lc">#REF!</definedName>
    <definedName name="Calculated">#REF!</definedName>
    <definedName name="Capital_Cost_Year">2018</definedName>
    <definedName name="Capital_Inflation">1%</definedName>
    <definedName name="CASHMG">#REF!</definedName>
    <definedName name="Categories">#REF!</definedName>
    <definedName name="Category_Of_Work_List">#REF!</definedName>
    <definedName name="CBWorkbookPriority" hidden="1">-1527382509</definedName>
    <definedName name="CC_toggle">1</definedName>
    <definedName name="ccccccccccccccc" hidden="1">#REF!</definedName>
    <definedName name="Check">OFFSET(#REF!,0,0,COUNTA(#REF!)-COUNTBLANK(#REF!),1)</definedName>
    <definedName name="cHighCol">#REF!</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LowCol">#REF!</definedName>
    <definedName name="CMA_Rate_2009">#REF!</definedName>
    <definedName name="Code">#REF!</definedName>
    <definedName name="Code_Unallocated">#REF!</definedName>
    <definedName name="completenonpermanent">#REF!</definedName>
    <definedName name="completepermanent">#REF!</definedName>
    <definedName name="Component_Types">#REF!</definedName>
    <definedName name="comppermtotal">#REF!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cValAreaB1">#REF!</definedName>
    <definedName name="cValAreaC1">#REF!</definedName>
    <definedName name="cValAreaC2">#REF!</definedName>
    <definedName name="cValAreaC3">#REF!</definedName>
    <definedName name="cValAreaC3_2">#REF!</definedName>
    <definedName name="cValAreaE">#REF!</definedName>
    <definedName name="cValAreaE_2">#REF!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0"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0"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0" hidden="1">{#N/A,#N/A,FALSE,"FY97P1";#N/A,#N/A,FALSE,"FY97Z312";#N/A,#N/A,FALSE,"FY97LRBC";#N/A,#N/A,FALSE,"FY97O";#N/A,#N/A,FALSE,"FY97DAM"}</definedName>
    <definedName name="f" hidden="1">{#N/A,#N/A,FALSE,"FY97P1";#N/A,#N/A,FALSE,"FY97Z312";#N/A,#N/A,FALSE,"FY97LRBC";#N/A,#N/A,FALSE,"FY97O";#N/A,#N/A,FALSE,"FY97DAM"}</definedName>
    <definedName name="FactSheetSpellRange">#REF!</definedName>
    <definedName name="Facturas">#REF!</definedName>
    <definedName name="FCST">#REF!</definedName>
    <definedName name="FEMA_PA_Code">#REF!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1B">#REF!</definedName>
    <definedName name="G1B_2">#REF!</definedName>
    <definedName name="G1Left">#REF!</definedName>
    <definedName name="G1Left_2">#REF!</definedName>
    <definedName name="G1M">#REF!</definedName>
    <definedName name="G1M_2">#REF!</definedName>
    <definedName name="G1Right">#REF!</definedName>
    <definedName name="G1Right_2">#REF!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3B">#REF!</definedName>
    <definedName name="H3B_2">#REF!</definedName>
    <definedName name="H3Left">#REF!</definedName>
    <definedName name="H3Left_2">#REF!</definedName>
    <definedName name="H3M">#REF!</definedName>
    <definedName name="H3M_2">#REF!</definedName>
    <definedName name="H3Right">#REF!</definedName>
    <definedName name="H3Right_2">#REF!</definedName>
    <definedName name="hello" hidden="1">#REF!</definedName>
    <definedName name="hhh" hidden="1">#REF!</definedName>
    <definedName name="hhhhhhhhhhhh" hidden="1">#REF!</definedName>
    <definedName name="HTML_CodePage" hidden="1">1252</definedName>
    <definedName name="HTML_Control" localSheetId="0" hidden="1">{"'Sheet1'!$A$1:$J$121"}</definedName>
    <definedName name="HTML_Control" hidden="1">{"'Sheet1'!$A$1:$J$121"}</definedName>
    <definedName name="HTML_Control_1_1" localSheetId="0" hidden="1">{"'Output'!$B$1:$E$30"}</definedName>
    <definedName name="HTML_Control_1_1" hidden="1">{"'Output'!$B$1:$E$30"}</definedName>
    <definedName name="HTML_Control_2" localSheetId="0" hidden="1">{"'Output'!$B$1:$E$30"}</definedName>
    <definedName name="HTML_Control_2" hidden="1">{"'Output'!$B$1:$E$30"}</definedName>
    <definedName name="HTML_Control_2_1" localSheetId="0" hidden="1">{"'Output'!$B$1:$E$30"}</definedName>
    <definedName name="HTML_Control_2_1" hidden="1">{"'Output'!$B$1:$E$30"}</definedName>
    <definedName name="HTML_Control_3" localSheetId="0" hidden="1">{"'Output'!$B$1:$E$30"}</definedName>
    <definedName name="HTML_Control_3" hidden="1">{"'Output'!$B$1:$E$30"}</definedName>
    <definedName name="HTML_Control_4" localSheetId="0" hidden="1">{"'Output'!$B$1:$E$30"}</definedName>
    <definedName name="HTML_Control_4" hidden="1">{"'Output'!$B$1:$E$30"}</definedName>
    <definedName name="HTML_Control_5" localSheetId="0" hidden="1">{"'Output'!$B$1:$E$30"}</definedName>
    <definedName name="HTML_Control_5" hidden="1">{"'Output'!$B$1:$E$30"}</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 comment="Allows the User to Select Basis for Index / Variance">#REF!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ob_Number">#REF!</definedName>
    <definedName name="jpmorgan">#REF!</definedName>
    <definedName name="jskljsljslk" localSheetId="0" hidden="1">TextRefCopy1</definedName>
    <definedName name="jskljsljslk" hidden="1">TextRefCopy1</definedName>
    <definedName name="K2_WBEVMODE" hidden="1">-1</definedName>
    <definedName name="kansas">#REF!</definedName>
    <definedName name="KIM">#REF!</definedName>
    <definedName name="kjdfj" localSheetId="0"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0"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0"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0"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0" hidden="1">{"'Sheet1'!$A$1:$J$121"}</definedName>
    <definedName name="NO" hidden="1">{"'Sheet1'!$A$1:$J$121"}</definedName>
    <definedName name="not" localSheetId="0" hidden="1">{"quarter",#N/A,FALSE,"MOB"}</definedName>
    <definedName name="not" hidden="1">{"quarter",#N/A,FALSE,"MOB"}</definedName>
    <definedName name="NotesSpellRange">#REF!,#REF!</definedName>
    <definedName name="NotesSpellRange_2">#REF!,#REF!</definedName>
    <definedName name="NotesSpellRange_3">#REF!,#REF!</definedName>
    <definedName name="NW_09">#REF!</definedName>
    <definedName name="NW_10">#REF!</definedName>
    <definedName name="oioioi">#REF!</definedName>
    <definedName name="old">#REF!</definedName>
    <definedName name="old_1" hidden="1">#REF!</definedName>
    <definedName name="OLE_LINK1">#REF!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l_Workbook_GUID" hidden="1">"ZNKQLAX5J3K18YY4TKR1FKU4"</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rtASpellRange">#REF!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0">{"Client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SISCEMPremiums">#REF!</definedName>
    <definedName name="PRT">#REF!</definedName>
    <definedName name="PTM_CY">#REF!</definedName>
    <definedName name="PTM_PY">#REF!</definedName>
    <definedName name="PUB_FileID" hidden="1">"N10005525.xls"</definedName>
    <definedName name="PUB_UserID" hidden="1">"ZITHAR"</definedName>
    <definedName name="pwa" localSheetId="0"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0" hidden="1">{"Income Stmt",#N/A,FALSE,"Model"}</definedName>
    <definedName name="qwefas" hidden="1">{"Income Stmt",#N/A,FALSE,"Model"}</definedName>
    <definedName name="RangeC8">#REF!</definedName>
    <definedName name="RECEIPTStoUNIT">#REF!</definedName>
    <definedName name="Recover">#REF!</definedName>
    <definedName name="redo" localSheetId="0"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0"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esidentEngine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ock2" localSheetId="0"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0"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0"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0" hidden="1">{"LBO Summary",#N/A,FALSE,"Summary"}</definedName>
    <definedName name="Seg_LBO_Summ" hidden="1">{"LBO Summary",#N/A,FALSE,"Summary"}</definedName>
    <definedName name="SFR">#REF!</definedName>
    <definedName name="Site_Inspectors">#REF!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0" hidden="1">{"LBO Summary",#N/A,FALSE,"Summary"}</definedName>
    <definedName name="swn" hidden="1">{"LBO Summary",#N/A,FALSE,"Summary"}</definedName>
    <definedName name="t">#REF!</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0"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0"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 hidden="1">TextRefCopy1</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0" hidden="1">{"Totax",#N/A,FALSE,"Sheet1";#N/A,#N/A,FALSE,"Law Output"}</definedName>
    <definedName name="thierry" hidden="1">{"Totax",#N/A,FALSE,"Sheet1";#N/A,#N/A,FALSE,"Law Output"}</definedName>
    <definedName name="three" localSheetId="0"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0" hidden="1">{"japcurrent1",#N/A,FALSE,"JAPAN PRODUCTS";"japcurrent2",#N/A,FALSE,"JAPAN PRODUCTS"}</definedName>
    <definedName name="time" hidden="1">{"japcurrent1",#N/A,FALSE,"JAPAN PRODUCTS";"japcurrent2",#N/A,FALSE,"JAPAN PRODUCTS"}</definedName>
    <definedName name="TimeFrame" comment="Allows the User to select the timeframe for reporting">#REF!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itles">#REF!,#REF!,#REF!,#REF!,#REF!,#REF!</definedName>
    <definedName name="titles_2">#REF!,#REF!,#REF!,#REF!,#REF!,#REF!</definedName>
    <definedName name="titles_3">#REF!,#REF!,#REF!,#REF!,#REF!,#REF!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0" hidden="1">{"japlpg1",#N/A,FALSE,"JAPAN LPG ";"japllpg2",#N/A,FALSE,"JAPAN LPG "}</definedName>
    <definedName name="two" hidden="1">{"japlpg1",#N/A,FALSE,"JAPAN LPG ";"japllpg2",#N/A,FALSE,"JAPAN LPG "}</definedName>
    <definedName name="Type">#REF!</definedName>
    <definedName name="typeofwork1">#REF!</definedName>
    <definedName name="typeofwork2">#REF!</definedName>
    <definedName name="typeofwork3">#REF!</definedName>
    <definedName name="typeofwork4">#REF!</definedName>
    <definedName name="typeofwork5">#REF!</definedName>
    <definedName name="typework1">#REF!</definedName>
    <definedName name="typwork1">#REF!</definedName>
    <definedName name="typwork2">#REF!</definedName>
    <definedName name="typwork3">#REF!</definedName>
    <definedName name="typwork4">#REF!</definedName>
    <definedName name="typwork5">#REF!</definedName>
    <definedName name="U" hidden="1">#REF!</definedName>
    <definedName name="ukuku" hidden="1">#REF!</definedName>
    <definedName name="UM_09">#REF!</definedName>
    <definedName name="UM_10">#REF!</definedName>
    <definedName name="Unallocated">#REF!</definedName>
    <definedName name="Unallocated_PY">#REF!</definedName>
    <definedName name="uncompletednonpermanent">#REF!</definedName>
    <definedName name="uncompletedpermanent">#REF!</definedName>
    <definedName name="uncompletenonpermanent">#REF!</definedName>
    <definedName name="uncompletepermanent">#REF!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 hidden="1">#REF!</definedName>
    <definedName name="Validation_List">OFFSET(#REF!,,,COUNTIF(#REF!,"?*"))</definedName>
    <definedName name="ValidationErrors">#REF!</definedName>
    <definedName name="ValidationErrors_2">#REF!</definedName>
    <definedName name="ValidationErrors_CW">#REF!</definedName>
    <definedName name="VEBA">#REF!</definedName>
    <definedName name="VEBAJV">#REF!</definedName>
    <definedName name="vlookup">#REF!</definedName>
    <definedName name="Volume">#REF!</definedName>
    <definedName name="VOMtoUNIT">#REF!</definedName>
    <definedName name="VVVVVVVV" hidden="1">#REF!</definedName>
    <definedName name="w">#REF!</definedName>
    <definedName name="wed" hidden="1">#REF!</definedName>
    <definedName name="week" localSheetId="0"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0"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ork_Order_Request_Id">#REF!</definedName>
    <definedName name="wrn.all" localSheetId="0" hidden="1">{"model",#N/A,TRUE,"Model";"capital",#N/A,TRUE,"Capital";"o and m",#N/A,TRUE,"O&amp;M"}</definedName>
    <definedName name="wrn.all" hidden="1">{"model",#N/A,TRUE,"Model";"capital",#N/A,TRUE,"Capital";"o and m",#N/A,TRUE,"O&amp;M"}</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0" hidden="1">{"current1",#N/A,FALSE,"CRUDE";"current2",#N/A,FALSE,"CRUDE";"CONSTANT",#N/A,FALSE,"CRUDE"}</definedName>
    <definedName name="wrn.crude." hidden="1">{"current1",#N/A,FALSE,"CRUDE";"current2",#N/A,FALSE,"CRUDE";"CONSTANT",#N/A,FALSE,"CRUDE"}</definedName>
    <definedName name="wrn.CRUDE1." localSheetId="0"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0"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0"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0"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0"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0"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0" hidden="1">{"natgas1",#N/A,FALSE,"u.s. Natural Gas";"natgas2",#N/A,FALSE,"u.s. Natural Gas"}</definedName>
    <definedName name="wrn.natgastab." hidden="1">{"natgas1",#N/A,FALSE,"u.s. Natural Gas";"natgas2",#N/A,FALSE,"u.s. Natural Gas"}</definedName>
    <definedName name="wrn.Price._.Mix._.Analysis." localSheetId="0" hidden="1">{"Price Mix",#N/A,FALSE,"Tables"}</definedName>
    <definedName name="wrn.Price._.Mix._.Analysis." hidden="1">{"Price Mix",#N/A,FALSE,"Tables"}</definedName>
    <definedName name="wrn.PrintAll." localSheetId="0"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0" hidden="1">{#N/A,#N/A,FALSE,"FY97P1";#N/A,#N/A,FALSE,"FY97Z312";#N/A,#N/A,FALSE,"FY97LRBC";#N/A,#N/A,FALSE,"FY97O";#N/A,#N/A,FALSE,"FY97DAM"}</definedName>
    <definedName name="wrn.savings." hidden="1">{#N/A,#N/A,FALSE,"FY97P1";#N/A,#N/A,FALSE,"FY97Z312";#N/A,#N/A,FALSE,"FY97LRBC";#N/A,#N/A,FALSE,"FY97O";#N/A,#N/A,FALSE,"FY97DAM"}</definedName>
    <definedName name="wrn.sb._.rpt." localSheetId="0"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0" hidden="1">{"singcurrent1",#N/A,FALSE,"SING MARG";"SINGCURRENT2",#N/A,FALSE,"SING MARG";"SINGCONSTANT",#N/A,FALSE,"SING MARG"}</definedName>
    <definedName name="wrn.SINGPROD." hidden="1">{"singcurrent1",#N/A,FALSE,"SING MARG";"SINGCURRENT2",#N/A,FALSE,"SING MARG";"SINGCONSTANT",#N/A,FALSE,"SING MARG"}</definedName>
    <definedName name="wrn.Stmlks." localSheetId="0" hidden="1">{#N/A,#N/A,TRUE,"Sheet1";#N/A,#N/A,TRUE,"Sheet2 (2)"}</definedName>
    <definedName name="wrn.Stmlks." hidden="1">{#N/A,#N/A,TRUE,"Sheet1";#N/A,#N/A,TRUE,"Sheet2 (2)"}</definedName>
    <definedName name="wrn.tableeurlpg." localSheetId="0" hidden="1">{"eurlpg1",#N/A,FALSE,"europe LPG";"eurlpg2",#N/A,FALSE,"europe LPG"}</definedName>
    <definedName name="wrn.tableeurlpg." hidden="1">{"eurlpg1",#N/A,FALSE,"europe LPG";"eurlpg2",#N/A,FALSE,"europe LPG"}</definedName>
    <definedName name="wrn.tablejap." localSheetId="0" hidden="1">{"japcurrent1",#N/A,FALSE,"JAPAN PRODUCTS";"japcurrent2",#N/A,FALSE,"JAPAN PRODUCTS"}</definedName>
    <definedName name="wrn.tablejap." hidden="1">{"japcurrent1",#N/A,FALSE,"JAPAN PRODUCTS";"japcurrent2",#N/A,FALSE,"JAPAN PRODUCTS"}</definedName>
    <definedName name="wrn.tablejaplpg." localSheetId="0" hidden="1">{"japlpg1",#N/A,FALSE,"JAPAN LPG ";"japllpg2",#N/A,FALSE,"JAPAN LPG "}</definedName>
    <definedName name="wrn.tablejaplpg." hidden="1">{"japlpg1",#N/A,FALSE,"JAPAN LPG ";"japllpg2",#N/A,FALSE,"JAPAN LPG "}</definedName>
    <definedName name="wrn.tablemeastlpg." localSheetId="0" hidden="1">{"midlpg1",#N/A,FALSE,"MIDEAST LPG";"midlpg2",#N/A,FALSE,"MIDEAST LPG"}</definedName>
    <definedName name="wrn.tablemeastlpg." hidden="1">{"midlpg1",#N/A,FALSE,"MIDEAST LPG";"midlpg2",#N/A,FALSE,"MIDEAST LPG"}</definedName>
    <definedName name="wrn.TABLEMED." localSheetId="0"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0" hidden="1">{"midcurrent1",#N/A,FALSE,"ARAB GULF PRODUCTS";"midcurrent2",#N/A,FALSE,"ARAB GULF PRODUCTS"}</definedName>
    <definedName name="wrn.tablemideast." hidden="1">{"midcurrent1",#N/A,FALSE,"ARAB GULF PRODUCTS";"midcurrent2",#N/A,FALSE,"ARAB GULF PRODUCTS"}</definedName>
    <definedName name="wrn.tablengl." localSheetId="0" hidden="1">{"ngl1",#N/A,FALSE,"u.s. NGL";"ngl2",#N/A,FALSE,"u.s. NGL"}</definedName>
    <definedName name="wrn.tablengl." hidden="1">{"ngl1",#N/A,FALSE,"u.s. NGL";"ngl2",#N/A,FALSE,"u.s. NGL"}</definedName>
    <definedName name="wrn.TABLENWE." localSheetId="0"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0" hidden="1">{"current1",#N/A,FALSE,"US PRODUCTS";"current2",#N/A,FALSE,"US PRODUCTS";"constant",#N/A,FALSE,"US PRODUCTS"}</definedName>
    <definedName name="wrn.tableprod." hidden="1">{"current1",#N/A,FALSE,"US PRODUCTS";"current2",#N/A,FALSE,"US PRODUCTS";"constant",#N/A,FALSE,"US PRODUCTS"}</definedName>
    <definedName name="wrn.Tables._.PTD." localSheetId="0"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0"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0"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0"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0"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DO_?CAPEX_ITD?">#REF!</definedName>
    <definedName name="XDO_?CER_YTD?">#REF!</definedName>
    <definedName name="XDO_?CURR_MONTH_EXPENDITURE?">#REF!</definedName>
    <definedName name="XDO_?FUND_SRC_1_CLASSIFICATION?">#REF!</definedName>
    <definedName name="XDO_?FUND_SRC_1_PER_CLASSIFICATION?">#REF!</definedName>
    <definedName name="XDO_?INCEPTION_TO_DATE?">#REF!</definedName>
    <definedName name="XDO_?LTIP_CLASSIFICATION?">#REF!</definedName>
    <definedName name="XDO_?OPEX_ITD?">#REF!</definedName>
    <definedName name="XDO_?P_PERIOD?">#REF!</definedName>
    <definedName name="XDO_?PROJ_DESC?">#REF!</definedName>
    <definedName name="XDO_?PROJECT_NUMBER?">#REF!</definedName>
    <definedName name="XDO_?PROJECT_PROGRAM_CLASSIFICATION?">#REF!</definedName>
    <definedName name="XDO_?PROJECT_TYPE?">#REF!</definedName>
    <definedName name="XDO_?YTD_PROJECT_TOTAL?">#REF!</definedName>
    <definedName name="XDO_GROUP_?G_MAIN?">#REF!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0"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0"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0"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07" i="1" l="1"/>
  <c r="O107" i="1"/>
  <c r="P107" i="1"/>
  <c r="Q107" i="1"/>
  <c r="R107" i="1"/>
  <c r="S107" i="1"/>
  <c r="T107" i="1"/>
  <c r="U107" i="1"/>
  <c r="M107" i="1"/>
  <c r="S6" i="1"/>
  <c r="T6"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T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S90" i="1" l="1"/>
  <c r="S58" i="1"/>
  <c r="S26" i="1"/>
  <c r="S97" i="1"/>
  <c r="S65" i="1"/>
  <c r="S57" i="1"/>
  <c r="S49" i="1"/>
  <c r="S41" i="1"/>
  <c r="S33" i="1"/>
  <c r="S25" i="1"/>
  <c r="S17" i="1"/>
  <c r="S9" i="1"/>
  <c r="S82" i="1"/>
  <c r="S50" i="1"/>
  <c r="S18" i="1"/>
  <c r="S105" i="1"/>
  <c r="S104" i="1"/>
  <c r="S80" i="1"/>
  <c r="S48" i="1"/>
  <c r="S16" i="1"/>
  <c r="S95" i="1"/>
  <c r="S63" i="1"/>
  <c r="S23" i="1"/>
  <c r="S78" i="1"/>
  <c r="S38" i="1"/>
  <c r="S93" i="1"/>
  <c r="S69" i="1"/>
  <c r="S45" i="1"/>
  <c r="S21" i="1"/>
  <c r="S13" i="1"/>
  <c r="S106" i="1"/>
  <c r="S74" i="1"/>
  <c r="S42" i="1"/>
  <c r="S10" i="1"/>
  <c r="S81" i="1"/>
  <c r="S96" i="1"/>
  <c r="S72" i="1"/>
  <c r="S56" i="1"/>
  <c r="S32" i="1"/>
  <c r="S8" i="1"/>
  <c r="S87" i="1"/>
  <c r="S71" i="1"/>
  <c r="S55" i="1"/>
  <c r="S39" i="1"/>
  <c r="S7" i="1"/>
  <c r="S94" i="1"/>
  <c r="S70" i="1"/>
  <c r="S46" i="1"/>
  <c r="S30" i="1"/>
  <c r="S14" i="1"/>
  <c r="S85" i="1"/>
  <c r="S61" i="1"/>
  <c r="S29" i="1"/>
  <c r="S100" i="1"/>
  <c r="S92" i="1"/>
  <c r="S84" i="1"/>
  <c r="S76" i="1"/>
  <c r="S68" i="1"/>
  <c r="S60" i="1"/>
  <c r="S52" i="1"/>
  <c r="S44" i="1"/>
  <c r="S36" i="1"/>
  <c r="S28" i="1"/>
  <c r="S20" i="1"/>
  <c r="S12" i="1"/>
  <c r="S98" i="1"/>
  <c r="S66" i="1"/>
  <c r="S34" i="1"/>
  <c r="S89" i="1"/>
  <c r="S73" i="1"/>
  <c r="S88" i="1"/>
  <c r="S64" i="1"/>
  <c r="S40" i="1"/>
  <c r="S24" i="1"/>
  <c r="S103" i="1"/>
  <c r="S79" i="1"/>
  <c r="S47" i="1"/>
  <c r="S31" i="1"/>
  <c r="S15" i="1"/>
  <c r="S102" i="1"/>
  <c r="S86" i="1"/>
  <c r="S62" i="1"/>
  <c r="S54" i="1"/>
  <c r="S22" i="1"/>
  <c r="S101" i="1"/>
  <c r="S77" i="1"/>
  <c r="S53" i="1"/>
  <c r="S37" i="1"/>
  <c r="S99" i="1"/>
  <c r="S91" i="1"/>
  <c r="S83" i="1"/>
  <c r="S75" i="1"/>
  <c r="S67" i="1"/>
  <c r="S59" i="1"/>
  <c r="S51" i="1"/>
  <c r="S43" i="1"/>
  <c r="S35" i="1"/>
  <c r="S27" i="1"/>
  <c r="S19" i="1"/>
  <c r="S11" i="1"/>
</calcChain>
</file>

<file path=xl/sharedStrings.xml><?xml version="1.0" encoding="utf-8"?>
<sst xmlns="http://schemas.openxmlformats.org/spreadsheetml/2006/main" count="874" uniqueCount="161">
  <si>
    <t>#</t>
  </si>
  <si>
    <t>Current Project Status</t>
  </si>
  <si>
    <t>Project #</t>
  </si>
  <si>
    <t>Activated by FEMA (Y/N)</t>
  </si>
  <si>
    <t>Title</t>
  </si>
  <si>
    <t>Asset</t>
  </si>
  <si>
    <t>Sub Asset</t>
  </si>
  <si>
    <t>Date Submitted to PREPA</t>
  </si>
  <si>
    <t>Date Endorsed by PREPA</t>
  </si>
  <si>
    <t>Date Project Activated by FEMA</t>
  </si>
  <si>
    <t>Obligated (Yes / No)</t>
  </si>
  <si>
    <t>428 Estimate
(Without the A&amp;E and E&amp;M)</t>
  </si>
  <si>
    <t>406 Estimate
(Without the A&amp;E and E&amp;M)</t>
  </si>
  <si>
    <t>428 A&amp;E Estimate-PW 9510</t>
  </si>
  <si>
    <t>406 A&amp;E Estimate -PW 9510</t>
  </si>
  <si>
    <t>428 E&amp;M Estimate -PW 10710</t>
  </si>
  <si>
    <t>406 E&amp;M Estimate -PW 10710</t>
  </si>
  <si>
    <t>Expected Total Project Cost</t>
  </si>
  <si>
    <t>Total 428 Estimate Cost</t>
  </si>
  <si>
    <t>Total 406 Estimate Cost</t>
  </si>
  <si>
    <t xml:space="preserve">Comment </t>
  </si>
  <si>
    <t>Active</t>
  </si>
  <si>
    <t>Yes</t>
  </si>
  <si>
    <t>Line 8700 – Costa Sur Power Plant to Garzas 2 HP / Garzas 1 HP</t>
  </si>
  <si>
    <t>Transmission</t>
  </si>
  <si>
    <t>Line Rebuild</t>
  </si>
  <si>
    <t>No</t>
  </si>
  <si>
    <t>As part of recent coordination efforts PREPA requested T-line 1100 be taken into consideration by LUMA for reactivation. After internal discussion and evaluation LUMA presented the repair of T-Line 8700 instead of T-Line 1100 and PREPA concurred. The solution for T-Line 8700 will be submitted to FEMA HM for consideration as Hazard Mitigation to the system for a Black Start inclusion of the hidroelectric plants </t>
  </si>
  <si>
    <t>Aguadilla Sect 7003 Transformer 38/13.2-4.16, 22 MVA</t>
  </si>
  <si>
    <t>Substation</t>
  </si>
  <si>
    <t>Substation Component Replacements</t>
  </si>
  <si>
    <t>New Project</t>
  </si>
  <si>
    <t>Hogar Crea 1717 Transformer 115/13.2 kV, 44.8 MVA</t>
  </si>
  <si>
    <t>Isla Grande TC Bank 2 Transformer 115/40 kV, 112 MVA</t>
  </si>
  <si>
    <t>Quebradillas 7402 Transformer 38/13.2-4.16, 22 MVA</t>
  </si>
  <si>
    <t>Rincon 7301 Transformer 38/13.2-4.16, 22 MVA</t>
  </si>
  <si>
    <t>Santa Isabel Sect 4401 Transformer 38/13.2-4.16, 22 MVA</t>
  </si>
  <si>
    <t>Pending Activation/Reactivation</t>
  </si>
  <si>
    <t>Pending FAASt</t>
  </si>
  <si>
    <t>Mobile Substations</t>
  </si>
  <si>
    <t>TBD</t>
  </si>
  <si>
    <t>Endorsed without submittal</t>
  </si>
  <si>
    <t>Pending Activation</t>
  </si>
  <si>
    <t>TAShelix Mobile Platform Implementation</t>
  </si>
  <si>
    <t xml:space="preserve">Fiber Optic Replacement Group 1 </t>
  </si>
  <si>
    <t>Telecommunication</t>
  </si>
  <si>
    <t>IT/OT</t>
  </si>
  <si>
    <t xml:space="preserve"> Cost actualization due to new Estimate Template Revision: 1 (Ver. 21) update.</t>
  </si>
  <si>
    <t>FAASt [San Juan Streetlighting] (Distribution)</t>
  </si>
  <si>
    <t>Distribution</t>
  </si>
  <si>
    <t>Distribution Streetlighting</t>
  </si>
  <si>
    <t>Considering work completed portion and to be completed, formulation will be separately. Class 3 Estimate its based on latest assumtions. Adding work completed portion would take longer for formulation purposes.  Lodging and Perdiem arent considered.</t>
  </si>
  <si>
    <t>Cambalache TC Rebuild</t>
  </si>
  <si>
    <t>Substation Rebuilds</t>
  </si>
  <si>
    <t>[Yauco Streetlighting] (Distribution</t>
  </si>
  <si>
    <t>[San Sebastian Streetlighting] (Distribution</t>
  </si>
  <si>
    <t>FAASt [Ponce Streetlighting] (Distribution)</t>
  </si>
  <si>
    <t>FAASt [Cayey Streetlighting]</t>
  </si>
  <si>
    <t>FAASt [Juana Diaz Streetlighting] (Distribution)</t>
  </si>
  <si>
    <t>FAASt [Camuy Streetlighting] (Distribution)</t>
  </si>
  <si>
    <t>FAASt [Arecibo Streetlighting] (Distribution)</t>
  </si>
  <si>
    <t>FAASt [Utuado Streetlighting] (Distribution)</t>
  </si>
  <si>
    <t>Acacias 6801 TC (Relocation)</t>
  </si>
  <si>
    <t>FAASt [Cabo Rojo Streetlighting] (Distribution)</t>
  </si>
  <si>
    <t>FAASt [Canovanas Streetlighting] (Distribution)</t>
  </si>
  <si>
    <t>FAASt [Juncos Streetlighting] (Distribution)</t>
  </si>
  <si>
    <t xml:space="preserve">Guaynabo Pueblo </t>
  </si>
  <si>
    <t>Project scope is  being revised, cost is being assessed and will be informed once estimated</t>
  </si>
  <si>
    <t>FAASt [Barceloneta Streetlighting] (Distribution)</t>
  </si>
  <si>
    <t>FAASt [Toa Alta Streetlighting] (Distribution)</t>
  </si>
  <si>
    <t>[San Lorenzo Streetlighting] (Distribution</t>
  </si>
  <si>
    <t>FAASt [Vega Baja Streetlighting] (Distribution)</t>
  </si>
  <si>
    <t>FAASt [Guayama Streetlighting] (Distribution)</t>
  </si>
  <si>
    <t>[Loiza Streetlighting] (Distribution</t>
  </si>
  <si>
    <t>[Vieques Streetlighting] (Distribution</t>
  </si>
  <si>
    <t>FAASt [Humacao Streetlighting] (Distribution)</t>
  </si>
  <si>
    <t>SCADA Remote Access and RTU Replacements Group 3</t>
  </si>
  <si>
    <t>FAASt [Isabela Streetlighting] (Distribution)</t>
  </si>
  <si>
    <t>[Rio Grande Streetlighting] (Distribution</t>
  </si>
  <si>
    <t>FAASt [25 MW BESS Installation and Integration - San Juan] (Substation)</t>
  </si>
  <si>
    <t xml:space="preserve">Grid Modernization </t>
  </si>
  <si>
    <t>FAASt [25 MW BESS Installation and Integration - Aguadilla] (Substation)</t>
  </si>
  <si>
    <t>FAASt [4 x 25 MW BESS Interconnections Manati] (Substation)</t>
  </si>
  <si>
    <t>Distribution Underground Circuit Feeders - San Juan Group 1</t>
  </si>
  <si>
    <t>Underground</t>
  </si>
  <si>
    <t>Pending Operation Assessment, and design work has not yet been finalized. Further evaluation is required before finalizing the DSOW to be submitted for obligation and move the project forward.</t>
  </si>
  <si>
    <t>FAASt [25 MW BESS Installation and Integration - Barceloneta] (Substation)</t>
  </si>
  <si>
    <t>Esc Industrial Miguel Such (Metal-Clad) 1423</t>
  </si>
  <si>
    <t>[Aguas Buenas Streetlighting] (Distribution</t>
  </si>
  <si>
    <t>Costs updated based on the latest DSOW submission</t>
  </si>
  <si>
    <t xml:space="preserve">Telecomm Infrastructure Group A </t>
  </si>
  <si>
    <t>Distribution Pole and Conductor Repair  - Caguas Group 5 - Phase 2</t>
  </si>
  <si>
    <t>Distribution Pole and Conductor Repair</t>
  </si>
  <si>
    <r>
      <rPr>
        <sz val="10"/>
        <color rgb="FF000000"/>
        <rFont val="Calibri"/>
      </rPr>
      <t xml:space="preserve">Design is 100% completed, and the DSOW package has been completed. Costs updated based on the latest DSOW submission. </t>
    </r>
    <r>
      <rPr>
        <b/>
        <sz val="10"/>
        <color rgb="FF000000"/>
        <rFont val="Calibri"/>
      </rPr>
      <t>Project obligated by FEMA on 7/8/2026.</t>
    </r>
  </si>
  <si>
    <t xml:space="preserve">Transmission Advanced Sensors and Wide-Area Monitoring, Protection, and Control (WAMPAC) System </t>
  </si>
  <si>
    <t>[Moca Streetlighting] (Distribution</t>
  </si>
  <si>
    <t>[Guayanilla Streetlighting] (Distribution</t>
  </si>
  <si>
    <t xml:space="preserve">Telecomm Infrastructure Group D </t>
  </si>
  <si>
    <t>[Sabana Grande Streetlighting] (Distribution</t>
  </si>
  <si>
    <t>[Ciales Streetlighting] (Distribution</t>
  </si>
  <si>
    <t>Automation Program Group 39 (Distribution)</t>
  </si>
  <si>
    <t>Automation</t>
  </si>
  <si>
    <t>This is Class 5 estimated total per project, considering the current identified scope for devices, $165,500 per 3ph reclosers, $25,500 per 1ph reclosers and $4000 per cFCIs. (11) 3PH Reclosers, (17) 1ph reclosers, (18) cFCi. It requires an engineering evaluation due to the amount of time that has passed since the designs were originally completed, in order to verify their validity and ensure they meet current standards and conditions.</t>
  </si>
  <si>
    <t>[Quebradillas Streetlighting] (Distribution</t>
  </si>
  <si>
    <t>Transmission Priority Pole Replacement Program Line 800 Comsat Sect –Cidra Sect (Active)</t>
  </si>
  <si>
    <t>Transmission Priority Pole Replacements</t>
  </si>
  <si>
    <t>[Lares Streetlighting] (Distribution</t>
  </si>
  <si>
    <t>[Patillas Streetlighting] (Distribution</t>
  </si>
  <si>
    <t>[Penuelas Streetlighting] (Distribution</t>
  </si>
  <si>
    <t>Distribution Pole and Conductor Repair – Caguas Group 7 – Phase 2</t>
  </si>
  <si>
    <t>Distribution Pole and Conductor Repair – Caguas Group 4 – Phase 2</t>
  </si>
  <si>
    <t>TPole 5900 San Juan SP to Crematorio TO</t>
  </si>
  <si>
    <t>Transmission Priority Pole Replacement Program Line 16500 Fajardo TC-Dos Marinas</t>
  </si>
  <si>
    <t xml:space="preserve">Distribution Pole and Conductor Repair - Arecibo Group 3 – Phase 2 </t>
  </si>
  <si>
    <r>
      <rPr>
        <sz val="10"/>
        <color rgb="FF000000"/>
        <rFont val="Calibri"/>
      </rPr>
      <t xml:space="preserve">Design is 100% completed, and the DSOW package has been completed. Costs updated based on the latest DSOW submission. </t>
    </r>
    <r>
      <rPr>
        <b/>
        <sz val="10"/>
        <color rgb="FF000000"/>
        <rFont val="Calibri"/>
      </rPr>
      <t>Pending FEMA obligation.</t>
    </r>
  </si>
  <si>
    <t>TPole 13700 Mora TC to Isabela TO</t>
  </si>
  <si>
    <t xml:space="preserve">Project Not Obligated </t>
  </si>
  <si>
    <t>FAASt [Region 1 San Juan Transmission 38kV sensitive areas] (Vegetation) - Group C</t>
  </si>
  <si>
    <t>Vegetation</t>
  </si>
  <si>
    <t>Vegetation-TL</t>
  </si>
  <si>
    <t>Cost aligned to 60% of the LPCE values for all transmission projects. Costs are based on expected work miles and cost per clearing mile, which vary by voltage, terrain/access, vegetation density, and other factors. Transmission will not require clearing on all submitted miles; the obligation averages 14%, far below forecast needs. LUMA estimates 60% of miles require clearing and seeks gap funding for the 46% not covered by obligations. After assessment, transmission projects will be versioned to reflect actual work miles, as done for 39000 and 36800.</t>
  </si>
  <si>
    <t>TPole 3300 San Gerardo Sect to Venezuela Sect</t>
  </si>
  <si>
    <t>Distribution Pole and Conductor Repair - Caguas Group 6 - Phase 2</t>
  </si>
  <si>
    <t>FAASt[Region 1 San Juan Transmission 38kV - Non-Sensitive (Vegetation)] - Group B</t>
  </si>
  <si>
    <t>FAASt[Region 2 Arecibo Transmission 38kV - Non-Sensitive (Vegetation)]- Group B</t>
  </si>
  <si>
    <t>FAASt[Region 4 Caguas Transmission 38kV - Non-Sensitive (Vegetation)]- Group B</t>
  </si>
  <si>
    <t>FAASt [Region 6 Ponce Transmission 38kV - Non-Sensitive (Vegetation)- Group B</t>
  </si>
  <si>
    <t>FAASt [Region 4 Caguas Transmission 38kV sensitive areas] (Vegetation) - Group C</t>
  </si>
  <si>
    <t>FAASt [Region 5 Mayaguez Transmission 38kV - Non-Sensitive (Vegetation)]- Group B</t>
  </si>
  <si>
    <t xml:space="preserve">No comments. Projects already submitted to PREPA. </t>
  </si>
  <si>
    <t>FAASt [Region 5 Mayaguez Transmission 38kV sensitive areas] (Vegetation) - Group C</t>
  </si>
  <si>
    <t>FAASt [Region 6 Ponce Transmission 38kV sensitive areas] (Vegetation) - Group C</t>
  </si>
  <si>
    <t>FAASt [Region 2 Arecibo Transmission 38kV sensitive areas] (Vegetation) - Group C</t>
  </si>
  <si>
    <t>FAASt[Region 3 Bayamon Transmission 38kV - Non-Sensitive (Vegetation)]- Group B</t>
  </si>
  <si>
    <t>FAASt [Region 3 Bayamon Transmission 38kV sensitive areas] (Vegetation) - Group C</t>
  </si>
  <si>
    <t>[Maricao Streetlighting] (Distribution</t>
  </si>
  <si>
    <t>FAASt [Hormigueros Streetlighting] (Distribution)</t>
  </si>
  <si>
    <t>FAASt [Santa Isabel Streetlighting] (Distribution)</t>
  </si>
  <si>
    <t>FAASt [Fajardo Streetlighting] (Distribution)</t>
  </si>
  <si>
    <t>38kV Transmission Line 100 – Entire Line (Vegetation)</t>
  </si>
  <si>
    <t>Vegetation-DL</t>
  </si>
  <si>
    <t>38kV Transmission Line 200 – Entire Line (Vegetation)</t>
  </si>
  <si>
    <t>38kV Transmission Line 800 – Entire Line (Vegetation)</t>
  </si>
  <si>
    <t>38kV Transmission Line 1200 – Entire Line (Vegetation)</t>
  </si>
  <si>
    <t>38kV Transmission Line 1600 – Entire Line (Vegetation)</t>
  </si>
  <si>
    <t>38kV Transmission Line 2000 – Entire Line (Vegetation)</t>
  </si>
  <si>
    <t>38kV Transmission Line 2100 – Entire Line (Vegetation)</t>
  </si>
  <si>
    <t>38kV Transmission Line 2200 – Entire Line (Vegetation)</t>
  </si>
  <si>
    <t>38kV Transmission Line 2500 – Entire Line (Vegetation)</t>
  </si>
  <si>
    <t>38kV Transmission Line 2700 – Entire Line (Vegetation)</t>
  </si>
  <si>
    <t>38kV Transmission Line 3000 – Entire Line (Vegetation)</t>
  </si>
  <si>
    <t>38kV Transmission Line 3100 – Entire Line (Vegetation)</t>
  </si>
  <si>
    <t>38kV Transmission Line 3700 – Entire Line (Vegetation)</t>
  </si>
  <si>
    <t>38kV Transmission Line 3800 – Entire Line (Vegetation)</t>
  </si>
  <si>
    <t>38kV Transmission Line 4000 – Entire Line (Vegetation)</t>
  </si>
  <si>
    <t>38kV Transmission Line 4800 – Entire Line (Vegetation)</t>
  </si>
  <si>
    <t>38kV Transmission Line 5300 – Entire Line (Vegetation)</t>
  </si>
  <si>
    <t>38kV Transmission Line 5400 – Entire Line (Vegetation)</t>
  </si>
  <si>
    <t>38kV Transmission Line 5600 – Entire Line (Vegetation)</t>
  </si>
  <si>
    <t>38kV Transmission Line 6500 – Entire Line (Vegetation)</t>
  </si>
  <si>
    <t>Endorsed by PREPA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</si>
</sst>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
  </numFmts>
  <fonts count="9" x14ac:knownFonts="1">
    <font>
      <sz val="12"/>
      <color theme="1"/>
      <name val="Calibri"/>
      <family val="2"/>
      <scheme val="minor"/>
    </font>
    <font>
      <sz val="12"/>
      <color theme="1"/>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b/>
      <sz val="10"/>
      <color rgb="FF000000"/>
      <name val="Calibri"/>
    </font>
    <font>
      <sz val="10"/>
      <color rgb="FF000000"/>
      <name val="Calibri"/>
    </font>
    <font>
      <sz val="10"/>
      <color rgb="FF000000"/>
      <name val="Calibri"/>
      <family val="2"/>
    </font>
  </fonts>
  <fills count="5">
    <fill>
      <patternFill patternType="none"/>
    </fill>
    <fill>
      <patternFill patternType="gray125"/>
    </fill>
    <fill>
      <patternFill patternType="solid">
        <fgColor rgb="FF17214C"/>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44" fontId="2" fillId="0" borderId="0" xfId="1" applyFont="1" applyAlignment="1">
      <alignment horizontal="center" vertical="center"/>
    </xf>
    <xf numFmtId="44" fontId="2" fillId="0" borderId="0" xfId="1" applyFont="1" applyAlignment="1">
      <alignment horizontal="left" vertical="top"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Alignment="1">
      <alignment horizontal="center" vertical="top"/>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44" fontId="2" fillId="0" borderId="2" xfId="1" applyFont="1" applyFill="1" applyBorder="1" applyAlignment="1">
      <alignment horizontal="center" vertical="center"/>
    </xf>
    <xf numFmtId="0" fontId="5" fillId="0" borderId="2" xfId="0" applyFont="1" applyBorder="1" applyAlignment="1">
      <alignment horizontal="center" vertical="center" wrapText="1"/>
    </xf>
    <xf numFmtId="44" fontId="2" fillId="0" borderId="0" xfId="1" applyFont="1" applyFill="1" applyBorder="1" applyAlignment="1">
      <alignment horizontal="left" vertical="center"/>
    </xf>
    <xf numFmtId="0" fontId="3"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vertical="top"/>
    </xf>
    <xf numFmtId="0" fontId="3" fillId="2" borderId="5" xfId="0" applyFont="1" applyFill="1" applyBorder="1" applyAlignment="1">
      <alignment horizontal="left" vertical="center"/>
    </xf>
    <xf numFmtId="44" fontId="3" fillId="2" borderId="5" xfId="0" applyNumberFormat="1" applyFont="1" applyFill="1" applyBorder="1" applyAlignment="1">
      <alignment horizontal="center" vertical="center"/>
    </xf>
    <xf numFmtId="44" fontId="3" fillId="2" borderId="5" xfId="1" applyFont="1" applyFill="1" applyBorder="1" applyAlignment="1">
      <alignment horizontal="left" vertical="top" wrapText="1"/>
    </xf>
    <xf numFmtId="0" fontId="4"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xf>
    <xf numFmtId="44" fontId="2" fillId="0" borderId="7" xfId="1"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2" xfId="0" applyFont="1" applyBorder="1" applyAlignment="1">
      <alignment horizontal="left" vertical="center" wrapText="1"/>
    </xf>
    <xf numFmtId="44" fontId="2" fillId="0" borderId="10" xfId="1" applyFont="1" applyFill="1" applyBorder="1" applyAlignment="1">
      <alignment horizontal="center" vertical="center"/>
    </xf>
    <xf numFmtId="0" fontId="5" fillId="4" borderId="7" xfId="0" applyFont="1" applyFill="1" applyBorder="1" applyAlignment="1">
      <alignment horizontal="left" vertical="center"/>
    </xf>
    <xf numFmtId="0" fontId="5" fillId="4" borderId="2" xfId="0" applyFont="1" applyFill="1" applyBorder="1" applyAlignment="1">
      <alignment horizontal="left" vertical="center"/>
    </xf>
    <xf numFmtId="0" fontId="5"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2" fillId="0" borderId="10" xfId="0" applyFont="1" applyBorder="1" applyAlignment="1">
      <alignment horizontal="left" vertical="center"/>
    </xf>
    <xf numFmtId="164" fontId="2" fillId="0" borderId="2" xfId="0" applyNumberFormat="1" applyFont="1" applyBorder="1" applyAlignment="1">
      <alignment horizontal="center" vertical="center"/>
    </xf>
    <xf numFmtId="44" fontId="8" fillId="0" borderId="2" xfId="1" applyFont="1" applyFill="1" applyBorder="1" applyAlignment="1">
      <alignment vertical="center"/>
    </xf>
    <xf numFmtId="44" fontId="8" fillId="0" borderId="2" xfId="1" applyFont="1" applyFill="1" applyBorder="1" applyAlignment="1">
      <alignment horizontal="right" vertical="center"/>
    </xf>
    <xf numFmtId="164" fontId="2" fillId="0" borderId="7" xfId="0" applyNumberFormat="1" applyFont="1" applyBorder="1" applyAlignment="1">
      <alignment horizontal="center" vertical="center"/>
    </xf>
    <xf numFmtId="164" fontId="2" fillId="0" borderId="10" xfId="0" applyNumberFormat="1" applyFont="1" applyBorder="1" applyAlignment="1">
      <alignment horizontal="center" vertical="center"/>
    </xf>
    <xf numFmtId="44" fontId="2" fillId="0" borderId="0" xfId="0" applyNumberFormat="1" applyFont="1" applyAlignment="1">
      <alignment horizontal="left" vertical="center"/>
    </xf>
    <xf numFmtId="0" fontId="2" fillId="0" borderId="11" xfId="1" applyNumberFormat="1" applyFont="1" applyFill="1" applyBorder="1" applyAlignment="1">
      <alignment horizontal="left" vertical="top" wrapText="1"/>
    </xf>
    <xf numFmtId="0" fontId="2" fillId="0" borderId="12" xfId="1" applyNumberFormat="1" applyFont="1" applyFill="1" applyBorder="1" applyAlignment="1">
      <alignment horizontal="left" vertical="center" wrapText="1"/>
    </xf>
    <xf numFmtId="0" fontId="2" fillId="0" borderId="12" xfId="1" applyNumberFormat="1" applyFont="1" applyFill="1" applyBorder="1" applyAlignment="1">
      <alignment horizontal="left" vertical="top" wrapText="1"/>
    </xf>
    <xf numFmtId="0" fontId="8" fillId="0" borderId="12" xfId="0" applyFont="1" applyBorder="1" applyAlignment="1">
      <alignment vertical="center"/>
    </xf>
    <xf numFmtId="0" fontId="7" fillId="0" borderId="12" xfId="0" applyFont="1" applyBorder="1" applyAlignment="1">
      <alignment wrapText="1"/>
    </xf>
    <xf numFmtId="0" fontId="2" fillId="0" borderId="13" xfId="1" applyNumberFormat="1" applyFont="1" applyFill="1" applyBorder="1" applyAlignment="1">
      <alignment horizontal="left" vertical="top" wrapText="1"/>
    </xf>
  </cellXfs>
  <cellStyles count="2">
    <cellStyle name="Currency" xfId="1" builtinId="4"/>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35185349" cy="523875"/>
    <xdr:pic>
      <xdr:nvPicPr>
        <xdr:cNvPr id="6" name="Picture 3" descr="Shape, rectangle&#10;&#10;Description automatically generated">
          <a:extLst>
            <a:ext uri="{FF2B5EF4-FFF2-40B4-BE49-F238E27FC236}">
              <a16:creationId xmlns:a16="http://schemas.microsoft.com/office/drawing/2014/main" id="{0B5AC125-6A37-4942-B4AD-24EE24DBB5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5185349" cy="523875"/>
        </a:xfrm>
        <a:prstGeom prst="rect">
          <a:avLst/>
        </a:prstGeom>
      </xdr:spPr>
    </xdr:pic>
    <xdr:clientData/>
  </xdr:oneCellAnchor>
  <xdr:oneCellAnchor>
    <xdr:from>
      <xdr:col>0</xdr:col>
      <xdr:colOff>103877</xdr:colOff>
      <xdr:row>0</xdr:row>
      <xdr:rowOff>162771</xdr:rowOff>
    </xdr:from>
    <xdr:ext cx="953370" cy="240029"/>
    <xdr:pic>
      <xdr:nvPicPr>
        <xdr:cNvPr id="3" name="Picture 3">
          <a:extLst>
            <a:ext uri="{FF2B5EF4-FFF2-40B4-BE49-F238E27FC236}">
              <a16:creationId xmlns:a16="http://schemas.microsoft.com/office/drawing/2014/main" id="{845A45CF-B1E1-40C6-946A-B122D728DE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877" y="162771"/>
          <a:ext cx="953370" cy="240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913765</xdr:colOff>
      <xdr:row>0</xdr:row>
      <xdr:rowOff>97155</xdr:rowOff>
    </xdr:from>
    <xdr:to>
      <xdr:col>4</xdr:col>
      <xdr:colOff>24765</xdr:colOff>
      <xdr:row>2</xdr:row>
      <xdr:rowOff>16099</xdr:rowOff>
    </xdr:to>
    <xdr:sp macro="" textlink="">
      <xdr:nvSpPr>
        <xdr:cNvPr id="4" name="TextBox 3">
          <a:extLst>
            <a:ext uri="{FF2B5EF4-FFF2-40B4-BE49-F238E27FC236}">
              <a16:creationId xmlns:a16="http://schemas.microsoft.com/office/drawing/2014/main" id="{C97659F3-A8A4-4513-AD30-0F3B3771B0D1}"/>
            </a:ext>
          </a:extLst>
        </xdr:cNvPr>
        <xdr:cNvSpPr txBox="1"/>
      </xdr:nvSpPr>
      <xdr:spPr>
        <a:xfrm>
          <a:off x="1189990" y="97155"/>
          <a:ext cx="2187575" cy="261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Attachment A</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1809-CEE1-44F8-A73F-8D9E1FD3BD75}">
  <sheetPr>
    <tabColor rgb="FF92D050"/>
  </sheetPr>
  <dimension ref="A4:V114"/>
  <sheetViews>
    <sheetView showGridLines="0" tabSelected="1" zoomScaleNormal="100" workbookViewId="0">
      <pane ySplit="5" topLeftCell="A6" activePane="bottomLeft" state="frozen"/>
      <selection pane="bottomLeft" activeCell="T112" sqref="T112"/>
    </sheetView>
  </sheetViews>
  <sheetFormatPr defaultColWidth="8.5" defaultRowHeight="13.8" x14ac:dyDescent="0.3"/>
  <cols>
    <col min="1" max="1" width="3.59765625" style="1" bestFit="1" customWidth="1"/>
    <col min="2" max="2" width="18.69921875" style="2" customWidth="1"/>
    <col min="3" max="3" width="11.69921875" style="3" customWidth="1"/>
    <col min="4" max="5" width="11.69921875" style="4" customWidth="1"/>
    <col min="6" max="6" width="69.59765625" style="1" customWidth="1"/>
    <col min="7" max="7" width="16.5" style="5" customWidth="1"/>
    <col min="8" max="8" width="35" style="5" bestFit="1" customWidth="1"/>
    <col min="9" max="9" width="23.19921875" style="5" bestFit="1" customWidth="1"/>
    <col min="10" max="11" width="15" style="5" customWidth="1"/>
    <col min="12" max="12" width="9.19921875" style="4" customWidth="1"/>
    <col min="13" max="21" width="16.19921875" style="6" customWidth="1"/>
    <col min="22" max="22" width="74.09765625" style="7" customWidth="1"/>
    <col min="23" max="16384" width="8.5" style="1"/>
  </cols>
  <sheetData>
    <row r="4" spans="1:22" ht="19.350000000000001" customHeight="1" thickBot="1" x14ac:dyDescent="0.35"/>
    <row r="5" spans="1:22" s="10" customFormat="1" ht="42" thickBot="1" x14ac:dyDescent="0.35">
      <c r="A5" s="17" t="s">
        <v>0</v>
      </c>
      <c r="B5" s="8" t="s">
        <v>1</v>
      </c>
      <c r="C5" s="8" t="s">
        <v>2</v>
      </c>
      <c r="D5" s="8" t="s">
        <v>160</v>
      </c>
      <c r="E5" s="8" t="s">
        <v>3</v>
      </c>
      <c r="F5" s="8" t="s">
        <v>4</v>
      </c>
      <c r="G5" s="8" t="s">
        <v>5</v>
      </c>
      <c r="H5" s="8" t="s">
        <v>6</v>
      </c>
      <c r="I5" s="8" t="s">
        <v>7</v>
      </c>
      <c r="J5" s="8" t="s">
        <v>8</v>
      </c>
      <c r="K5" s="8" t="s">
        <v>9</v>
      </c>
      <c r="L5" s="8" t="s">
        <v>10</v>
      </c>
      <c r="M5" s="9" t="s">
        <v>11</v>
      </c>
      <c r="N5" s="9" t="s">
        <v>12</v>
      </c>
      <c r="O5" s="9" t="s">
        <v>13</v>
      </c>
      <c r="P5" s="9" t="s">
        <v>14</v>
      </c>
      <c r="Q5" s="9" t="s">
        <v>15</v>
      </c>
      <c r="R5" s="9" t="s">
        <v>16</v>
      </c>
      <c r="S5" s="9" t="s">
        <v>17</v>
      </c>
      <c r="T5" s="9" t="s">
        <v>18</v>
      </c>
      <c r="U5" s="18" t="s">
        <v>19</v>
      </c>
      <c r="V5" s="17" t="s">
        <v>20</v>
      </c>
    </row>
    <row r="6" spans="1:22" ht="36.6" customHeight="1" x14ac:dyDescent="0.3">
      <c r="A6" s="25">
        <v>1</v>
      </c>
      <c r="B6" s="26" t="s">
        <v>21</v>
      </c>
      <c r="C6" s="26">
        <v>1068053</v>
      </c>
      <c r="D6" s="27" t="s">
        <v>22</v>
      </c>
      <c r="E6" s="27" t="s">
        <v>22</v>
      </c>
      <c r="F6" s="36" t="s">
        <v>23</v>
      </c>
      <c r="G6" s="28" t="s">
        <v>24</v>
      </c>
      <c r="H6" s="28" t="s">
        <v>25</v>
      </c>
      <c r="I6" s="45">
        <v>46161</v>
      </c>
      <c r="J6" s="45">
        <v>46161</v>
      </c>
      <c r="K6" s="45">
        <v>46162</v>
      </c>
      <c r="L6" s="27" t="s">
        <v>26</v>
      </c>
      <c r="M6" s="29">
        <v>31681262.149999999</v>
      </c>
      <c r="N6" s="29">
        <v>0</v>
      </c>
      <c r="O6" s="29">
        <v>4873900</v>
      </c>
      <c r="P6" s="29">
        <v>0</v>
      </c>
      <c r="Q6" s="29">
        <v>0</v>
      </c>
      <c r="R6" s="29">
        <v>0</v>
      </c>
      <c r="S6" s="29">
        <f>SUM(T6+U6)</f>
        <v>36555162.149999999</v>
      </c>
      <c r="T6" s="29">
        <f>SUM(M6+O6+Q6)</f>
        <v>36555162.149999999</v>
      </c>
      <c r="U6" s="29">
        <f>SUM(N6+P6+R6)</f>
        <v>0</v>
      </c>
      <c r="V6" s="48" t="s">
        <v>27</v>
      </c>
    </row>
    <row r="7" spans="1:22" ht="36.6" customHeight="1" x14ac:dyDescent="0.3">
      <c r="A7" s="30">
        <v>2</v>
      </c>
      <c r="B7" s="11" t="s">
        <v>21</v>
      </c>
      <c r="C7" s="11">
        <v>1068056</v>
      </c>
      <c r="D7" s="12" t="s">
        <v>22</v>
      </c>
      <c r="E7" s="12" t="s">
        <v>22</v>
      </c>
      <c r="F7" s="37" t="s">
        <v>28</v>
      </c>
      <c r="G7" s="13" t="s">
        <v>29</v>
      </c>
      <c r="H7" s="13" t="s">
        <v>30</v>
      </c>
      <c r="I7" s="42">
        <v>46101</v>
      </c>
      <c r="J7" s="42">
        <v>46161</v>
      </c>
      <c r="K7" s="42">
        <v>46162</v>
      </c>
      <c r="L7" s="12" t="s">
        <v>26</v>
      </c>
      <c r="M7" s="14">
        <v>5579634.3399999999</v>
      </c>
      <c r="N7" s="14">
        <v>311868.76</v>
      </c>
      <c r="O7" s="14">
        <v>629419.11</v>
      </c>
      <c r="P7" s="14">
        <v>31110.94</v>
      </c>
      <c r="Q7" s="14">
        <v>1938416.48</v>
      </c>
      <c r="R7" s="14">
        <v>60347.839999999997</v>
      </c>
      <c r="S7" s="14">
        <f>SUM(T7+U7)</f>
        <v>8550797.4699999988</v>
      </c>
      <c r="T7" s="14">
        <f>SUM(M7+O7+Q7)</f>
        <v>8147469.9299999997</v>
      </c>
      <c r="U7" s="14">
        <f>SUM(N7+P7+R7)</f>
        <v>403327.54000000004</v>
      </c>
      <c r="V7" s="49" t="s">
        <v>31</v>
      </c>
    </row>
    <row r="8" spans="1:22" ht="36.6" customHeight="1" x14ac:dyDescent="0.3">
      <c r="A8" s="30">
        <v>3</v>
      </c>
      <c r="B8" s="11" t="s">
        <v>21</v>
      </c>
      <c r="C8" s="11">
        <v>1068051</v>
      </c>
      <c r="D8" s="12" t="s">
        <v>22</v>
      </c>
      <c r="E8" s="12" t="s">
        <v>22</v>
      </c>
      <c r="F8" s="37" t="s">
        <v>32</v>
      </c>
      <c r="G8" s="13" t="s">
        <v>29</v>
      </c>
      <c r="H8" s="13" t="s">
        <v>30</v>
      </c>
      <c r="I8" s="42">
        <v>46108</v>
      </c>
      <c r="J8" s="42">
        <v>46161</v>
      </c>
      <c r="K8" s="42">
        <v>46162</v>
      </c>
      <c r="L8" s="12" t="s">
        <v>26</v>
      </c>
      <c r="M8" s="14">
        <v>6398013.4500000002</v>
      </c>
      <c r="N8" s="14">
        <v>188830.71</v>
      </c>
      <c r="O8" s="14">
        <v>904549.27</v>
      </c>
      <c r="P8" s="14">
        <v>23961.87</v>
      </c>
      <c r="Q8" s="14">
        <v>2064663.44</v>
      </c>
      <c r="R8" s="14">
        <v>34482</v>
      </c>
      <c r="S8" s="14">
        <f>SUM(T8+U8)</f>
        <v>9614500.7400000002</v>
      </c>
      <c r="T8" s="14">
        <f>SUM(M8+O8+Q8)</f>
        <v>9367226.1600000001</v>
      </c>
      <c r="U8" s="14">
        <f>SUM(N8+P8+R8)</f>
        <v>247274.58</v>
      </c>
      <c r="V8" s="49" t="s">
        <v>31</v>
      </c>
    </row>
    <row r="9" spans="1:22" ht="36.6" customHeight="1" x14ac:dyDescent="0.3">
      <c r="A9" s="30">
        <v>4</v>
      </c>
      <c r="B9" s="11" t="s">
        <v>21</v>
      </c>
      <c r="C9" s="11">
        <v>1068243</v>
      </c>
      <c r="D9" s="12" t="s">
        <v>22</v>
      </c>
      <c r="E9" s="12" t="s">
        <v>22</v>
      </c>
      <c r="F9" s="37" t="s">
        <v>33</v>
      </c>
      <c r="G9" s="13" t="s">
        <v>29</v>
      </c>
      <c r="H9" s="13" t="s">
        <v>30</v>
      </c>
      <c r="I9" s="42">
        <v>46108</v>
      </c>
      <c r="J9" s="42">
        <v>46161</v>
      </c>
      <c r="K9" s="42">
        <v>46169</v>
      </c>
      <c r="L9" s="12" t="s">
        <v>26</v>
      </c>
      <c r="M9" s="14">
        <v>5001240.0199999996</v>
      </c>
      <c r="N9" s="14">
        <v>43376.06</v>
      </c>
      <c r="O9" s="14">
        <v>862846.03</v>
      </c>
      <c r="P9" s="14">
        <v>5789.88</v>
      </c>
      <c r="Q9" s="14">
        <v>2955632.71</v>
      </c>
      <c r="R9" s="14">
        <v>9814.2800000000007</v>
      </c>
      <c r="S9" s="14">
        <f>SUM(T9+U9)</f>
        <v>8878698.9800000004</v>
      </c>
      <c r="T9" s="14">
        <f>SUM(M9+O9+Q9)</f>
        <v>8819718.7599999998</v>
      </c>
      <c r="U9" s="14">
        <f>SUM(N9+P9+R9)</f>
        <v>58980.219999999994</v>
      </c>
      <c r="V9" s="49" t="s">
        <v>31</v>
      </c>
    </row>
    <row r="10" spans="1:22" ht="36.6" customHeight="1" x14ac:dyDescent="0.3">
      <c r="A10" s="30">
        <v>5</v>
      </c>
      <c r="B10" s="11" t="s">
        <v>21</v>
      </c>
      <c r="C10" s="11">
        <v>1068057</v>
      </c>
      <c r="D10" s="12" t="s">
        <v>22</v>
      </c>
      <c r="E10" s="12" t="s">
        <v>22</v>
      </c>
      <c r="F10" s="37" t="s">
        <v>34</v>
      </c>
      <c r="G10" s="13" t="s">
        <v>29</v>
      </c>
      <c r="H10" s="13" t="s">
        <v>30</v>
      </c>
      <c r="I10" s="42">
        <v>46101</v>
      </c>
      <c r="J10" s="42">
        <v>46161</v>
      </c>
      <c r="K10" s="42">
        <v>46162</v>
      </c>
      <c r="L10" s="12" t="s">
        <v>26</v>
      </c>
      <c r="M10" s="14">
        <v>4522746.03</v>
      </c>
      <c r="N10" s="14">
        <v>111790.07</v>
      </c>
      <c r="O10" s="14">
        <v>559970.38</v>
      </c>
      <c r="P10" s="14">
        <v>11194.81</v>
      </c>
      <c r="Q10" s="14">
        <v>1878676.91</v>
      </c>
      <c r="R10" s="14">
        <v>16521.12</v>
      </c>
      <c r="S10" s="14">
        <f>SUM(T10+U10)</f>
        <v>7100899.3200000003</v>
      </c>
      <c r="T10" s="14">
        <f>SUM(M10+O10+Q10)</f>
        <v>6961393.3200000003</v>
      </c>
      <c r="U10" s="14">
        <f>SUM(N10+P10+R10)</f>
        <v>139506</v>
      </c>
      <c r="V10" s="49" t="s">
        <v>31</v>
      </c>
    </row>
    <row r="11" spans="1:22" ht="36.6" customHeight="1" x14ac:dyDescent="0.3">
      <c r="A11" s="30">
        <v>6</v>
      </c>
      <c r="B11" s="11" t="s">
        <v>21</v>
      </c>
      <c r="C11" s="11">
        <v>1068052</v>
      </c>
      <c r="D11" s="12" t="s">
        <v>22</v>
      </c>
      <c r="E11" s="12" t="s">
        <v>22</v>
      </c>
      <c r="F11" s="37" t="s">
        <v>35</v>
      </c>
      <c r="G11" s="13" t="s">
        <v>29</v>
      </c>
      <c r="H11" s="13" t="s">
        <v>30</v>
      </c>
      <c r="I11" s="42">
        <v>46101</v>
      </c>
      <c r="J11" s="42">
        <v>46161</v>
      </c>
      <c r="K11" s="42">
        <v>46162</v>
      </c>
      <c r="L11" s="12" t="s">
        <v>26</v>
      </c>
      <c r="M11" s="14">
        <v>5756093.7300000004</v>
      </c>
      <c r="N11" s="14">
        <v>330484.12099999998</v>
      </c>
      <c r="O11" s="14">
        <v>658093.86</v>
      </c>
      <c r="P11" s="14">
        <v>30072.85</v>
      </c>
      <c r="Q11" s="14">
        <v>2034277.28</v>
      </c>
      <c r="R11" s="14">
        <v>25621.119999999999</v>
      </c>
      <c r="S11" s="14">
        <f>SUM(T11+U11)</f>
        <v>8834642.9610000011</v>
      </c>
      <c r="T11" s="14">
        <f>SUM(M11+O11+Q11)</f>
        <v>8448464.870000001</v>
      </c>
      <c r="U11" s="14">
        <f>SUM(N11+P11+R11)</f>
        <v>386178.09099999996</v>
      </c>
      <c r="V11" s="49" t="s">
        <v>31</v>
      </c>
    </row>
    <row r="12" spans="1:22" ht="36.6" customHeight="1" x14ac:dyDescent="0.3">
      <c r="A12" s="30">
        <v>7</v>
      </c>
      <c r="B12" s="11" t="s">
        <v>21</v>
      </c>
      <c r="C12" s="11">
        <v>1068054</v>
      </c>
      <c r="D12" s="12" t="s">
        <v>22</v>
      </c>
      <c r="E12" s="12" t="s">
        <v>22</v>
      </c>
      <c r="F12" s="37" t="s">
        <v>36</v>
      </c>
      <c r="G12" s="13" t="s">
        <v>29</v>
      </c>
      <c r="H12" s="13" t="s">
        <v>30</v>
      </c>
      <c r="I12" s="42">
        <v>46101</v>
      </c>
      <c r="J12" s="42">
        <v>46161</v>
      </c>
      <c r="K12" s="42">
        <v>46162</v>
      </c>
      <c r="L12" s="12" t="s">
        <v>26</v>
      </c>
      <c r="M12" s="14">
        <v>7837106.3799999999</v>
      </c>
      <c r="N12" s="14">
        <v>431467.46</v>
      </c>
      <c r="O12" s="14">
        <v>774387.34</v>
      </c>
      <c r="P12" s="14">
        <v>38617.71</v>
      </c>
      <c r="Q12" s="14">
        <v>2241468.3199999998</v>
      </c>
      <c r="R12" s="14">
        <v>71267.839999999997</v>
      </c>
      <c r="S12" s="14">
        <f>SUM(T12+U12)</f>
        <v>11394315.050000001</v>
      </c>
      <c r="T12" s="14">
        <f>SUM(M12+O12+Q12)</f>
        <v>10852962.040000001</v>
      </c>
      <c r="U12" s="14">
        <f>SUM(N12+P12+R12)</f>
        <v>541353.01</v>
      </c>
      <c r="V12" s="49" t="s">
        <v>31</v>
      </c>
    </row>
    <row r="13" spans="1:22" ht="36.6" customHeight="1" x14ac:dyDescent="0.3">
      <c r="A13" s="30">
        <v>8</v>
      </c>
      <c r="B13" s="11" t="s">
        <v>37</v>
      </c>
      <c r="C13" s="15" t="s">
        <v>38</v>
      </c>
      <c r="D13" s="12" t="s">
        <v>22</v>
      </c>
      <c r="E13" s="12" t="s">
        <v>26</v>
      </c>
      <c r="F13" s="37" t="s">
        <v>39</v>
      </c>
      <c r="G13" s="13" t="s">
        <v>29</v>
      </c>
      <c r="H13" s="13" t="s">
        <v>40</v>
      </c>
      <c r="I13" s="42" t="s">
        <v>41</v>
      </c>
      <c r="J13" s="42">
        <v>46206</v>
      </c>
      <c r="K13" s="42" t="s">
        <v>42</v>
      </c>
      <c r="L13" s="12" t="s">
        <v>26</v>
      </c>
      <c r="M13" s="14">
        <v>0</v>
      </c>
      <c r="N13" s="14">
        <v>0</v>
      </c>
      <c r="O13" s="14">
        <v>0</v>
      </c>
      <c r="P13" s="14">
        <v>0</v>
      </c>
      <c r="Q13" s="14">
        <v>17709050</v>
      </c>
      <c r="R13" s="14">
        <v>0</v>
      </c>
      <c r="S13" s="14">
        <f>SUM(T13+U13)</f>
        <v>17709050</v>
      </c>
      <c r="T13" s="14">
        <f>SUM(M13+O13+Q13)</f>
        <v>17709050</v>
      </c>
      <c r="U13" s="14">
        <f>SUM(N13+P13+R13)</f>
        <v>0</v>
      </c>
      <c r="V13" s="49" t="s">
        <v>31</v>
      </c>
    </row>
    <row r="14" spans="1:22" ht="36.6" customHeight="1" x14ac:dyDescent="0.3">
      <c r="A14" s="30">
        <v>9</v>
      </c>
      <c r="B14" s="11" t="s">
        <v>37</v>
      </c>
      <c r="C14" s="15" t="s">
        <v>38</v>
      </c>
      <c r="D14" s="12" t="s">
        <v>22</v>
      </c>
      <c r="E14" s="12" t="s">
        <v>26</v>
      </c>
      <c r="F14" s="37" t="s">
        <v>43</v>
      </c>
      <c r="G14" s="13" t="s">
        <v>40</v>
      </c>
      <c r="H14" s="13" t="s">
        <v>40</v>
      </c>
      <c r="I14" s="42" t="s">
        <v>41</v>
      </c>
      <c r="J14" s="42">
        <v>46206</v>
      </c>
      <c r="K14" s="42" t="s">
        <v>42</v>
      </c>
      <c r="L14" s="12" t="s">
        <v>26</v>
      </c>
      <c r="M14" s="14">
        <v>0</v>
      </c>
      <c r="N14" s="14">
        <v>1957950</v>
      </c>
      <c r="O14" s="14">
        <v>0</v>
      </c>
      <c r="P14" s="14">
        <v>0</v>
      </c>
      <c r="Q14" s="14">
        <v>0</v>
      </c>
      <c r="R14" s="14">
        <v>0</v>
      </c>
      <c r="S14" s="14">
        <f>SUM(T14+U14)</f>
        <v>1957950</v>
      </c>
      <c r="T14" s="14">
        <f>SUM(M14+O14+Q14)</f>
        <v>0</v>
      </c>
      <c r="U14" s="14">
        <f>SUM(N14+P14+R14)</f>
        <v>1957950</v>
      </c>
      <c r="V14" s="49" t="s">
        <v>31</v>
      </c>
    </row>
    <row r="15" spans="1:22" ht="36.6" customHeight="1" x14ac:dyDescent="0.3">
      <c r="A15" s="30">
        <v>10</v>
      </c>
      <c r="B15" s="11" t="s">
        <v>21</v>
      </c>
      <c r="C15" s="11">
        <v>1068050</v>
      </c>
      <c r="D15" s="12" t="s">
        <v>22</v>
      </c>
      <c r="E15" s="12" t="s">
        <v>22</v>
      </c>
      <c r="F15" s="37" t="s">
        <v>44</v>
      </c>
      <c r="G15" s="13" t="s">
        <v>45</v>
      </c>
      <c r="H15" s="13" t="s">
        <v>46</v>
      </c>
      <c r="I15" s="42">
        <v>46101</v>
      </c>
      <c r="J15" s="42">
        <v>46161</v>
      </c>
      <c r="K15" s="42">
        <v>46162</v>
      </c>
      <c r="L15" s="12" t="s">
        <v>26</v>
      </c>
      <c r="M15" s="14">
        <v>67811581.030000001</v>
      </c>
      <c r="N15" s="14">
        <v>9902187.9600000009</v>
      </c>
      <c r="O15" s="14">
        <v>6835688.4100000001</v>
      </c>
      <c r="P15" s="14">
        <v>948496.8</v>
      </c>
      <c r="Q15" s="14">
        <v>108101.8</v>
      </c>
      <c r="R15" s="14">
        <v>0</v>
      </c>
      <c r="S15" s="14">
        <f>SUM(T15+U15)</f>
        <v>85606056</v>
      </c>
      <c r="T15" s="14">
        <f>SUM(M15+O15+Q15)</f>
        <v>74755371.239999995</v>
      </c>
      <c r="U15" s="14">
        <f>SUM(N15+P15+R15)</f>
        <v>10850684.760000002</v>
      </c>
      <c r="V15" s="49" t="s">
        <v>47</v>
      </c>
    </row>
    <row r="16" spans="1:22" ht="36.6" customHeight="1" x14ac:dyDescent="0.3">
      <c r="A16" s="30">
        <v>11</v>
      </c>
      <c r="B16" s="11" t="s">
        <v>21</v>
      </c>
      <c r="C16" s="11">
        <v>666894</v>
      </c>
      <c r="D16" s="12" t="s">
        <v>22</v>
      </c>
      <c r="E16" s="12" t="s">
        <v>22</v>
      </c>
      <c r="F16" s="38" t="s">
        <v>48</v>
      </c>
      <c r="G16" s="13" t="s">
        <v>49</v>
      </c>
      <c r="H16" s="13" t="s">
        <v>50</v>
      </c>
      <c r="I16" s="42">
        <v>46185</v>
      </c>
      <c r="J16" s="42">
        <v>46206</v>
      </c>
      <c r="K16" s="42">
        <v>46218</v>
      </c>
      <c r="L16" s="12" t="s">
        <v>26</v>
      </c>
      <c r="M16" s="14">
        <v>28178017.759999998</v>
      </c>
      <c r="N16" s="14">
        <v>2123472.21</v>
      </c>
      <c r="O16" s="14">
        <v>6380570.0400000028</v>
      </c>
      <c r="P16" s="14">
        <v>123157.52</v>
      </c>
      <c r="Q16" s="14">
        <v>0</v>
      </c>
      <c r="R16" s="14">
        <v>0</v>
      </c>
      <c r="S16" s="14">
        <f>SUM(T16+U16)</f>
        <v>36805217.529999994</v>
      </c>
      <c r="T16" s="14">
        <f>SUM(M16+O16+Q16)</f>
        <v>34558587.799999997</v>
      </c>
      <c r="U16" s="14">
        <f>SUM(N16+P16+R16)</f>
        <v>2246629.73</v>
      </c>
      <c r="V16" s="50" t="s">
        <v>51</v>
      </c>
    </row>
    <row r="17" spans="1:22" ht="36.6" customHeight="1" x14ac:dyDescent="0.3">
      <c r="A17" s="30">
        <v>12</v>
      </c>
      <c r="B17" s="11" t="s">
        <v>21</v>
      </c>
      <c r="C17" s="11">
        <v>547247</v>
      </c>
      <c r="D17" s="12" t="s">
        <v>22</v>
      </c>
      <c r="E17" s="12" t="s">
        <v>22</v>
      </c>
      <c r="F17" s="39" t="s">
        <v>52</v>
      </c>
      <c r="G17" s="13" t="s">
        <v>29</v>
      </c>
      <c r="H17" s="13" t="s">
        <v>53</v>
      </c>
      <c r="I17" s="42">
        <v>46108</v>
      </c>
      <c r="J17" s="42">
        <v>46206</v>
      </c>
      <c r="K17" s="42">
        <v>46218</v>
      </c>
      <c r="L17" s="12" t="s">
        <v>26</v>
      </c>
      <c r="M17" s="14">
        <v>4966986.47</v>
      </c>
      <c r="N17" s="14">
        <v>62195402.170000002</v>
      </c>
      <c r="O17" s="14">
        <v>344907.31000000006</v>
      </c>
      <c r="P17" s="14">
        <v>9217663.450000003</v>
      </c>
      <c r="Q17" s="14">
        <v>151612.12</v>
      </c>
      <c r="R17" s="14">
        <v>13320220.439999998</v>
      </c>
      <c r="S17" s="14">
        <f>SUM(T17+U17)</f>
        <v>90196791.960000008</v>
      </c>
      <c r="T17" s="14">
        <f>SUM(M17+O17+Q17)</f>
        <v>5463505.8999999994</v>
      </c>
      <c r="U17" s="14">
        <f>SUM(N17+P17+R17)</f>
        <v>84733286.060000002</v>
      </c>
      <c r="V17" s="50"/>
    </row>
    <row r="18" spans="1:22" ht="36.6" customHeight="1" x14ac:dyDescent="0.3">
      <c r="A18" s="30">
        <v>13</v>
      </c>
      <c r="B18" s="11" t="s">
        <v>21</v>
      </c>
      <c r="C18" s="11">
        <v>704793</v>
      </c>
      <c r="D18" s="12" t="s">
        <v>22</v>
      </c>
      <c r="E18" s="12" t="s">
        <v>22</v>
      </c>
      <c r="F18" s="38" t="s">
        <v>54</v>
      </c>
      <c r="G18" s="13" t="s">
        <v>49</v>
      </c>
      <c r="H18" s="13" t="s">
        <v>50</v>
      </c>
      <c r="I18" s="42">
        <v>46185</v>
      </c>
      <c r="J18" s="42">
        <v>46206</v>
      </c>
      <c r="K18" s="42">
        <v>46218</v>
      </c>
      <c r="L18" s="12" t="s">
        <v>26</v>
      </c>
      <c r="M18" s="14">
        <v>13232024.93</v>
      </c>
      <c r="N18" s="14">
        <v>1588137.7600000002</v>
      </c>
      <c r="O18" s="14">
        <v>2540431.6000000006</v>
      </c>
      <c r="P18" s="14">
        <v>79529.34</v>
      </c>
      <c r="Q18" s="14">
        <v>0</v>
      </c>
      <c r="R18" s="14">
        <v>0</v>
      </c>
      <c r="S18" s="14">
        <f>SUM(T18+U18)</f>
        <v>17440123.630000003</v>
      </c>
      <c r="T18" s="14">
        <f>SUM(M18+O18+Q18)</f>
        <v>15772456.530000001</v>
      </c>
      <c r="U18" s="14">
        <f>SUM(N18+P18+R18)</f>
        <v>1667667.1000000003</v>
      </c>
      <c r="V18" s="50" t="s">
        <v>51</v>
      </c>
    </row>
    <row r="19" spans="1:22" ht="36.6" customHeight="1" x14ac:dyDescent="0.3">
      <c r="A19" s="30">
        <v>14</v>
      </c>
      <c r="B19" s="11" t="s">
        <v>21</v>
      </c>
      <c r="C19" s="11">
        <v>704744</v>
      </c>
      <c r="D19" s="12" t="s">
        <v>22</v>
      </c>
      <c r="E19" s="12" t="s">
        <v>22</v>
      </c>
      <c r="F19" s="38" t="s">
        <v>55</v>
      </c>
      <c r="G19" s="13" t="s">
        <v>49</v>
      </c>
      <c r="H19" s="13" t="s">
        <v>50</v>
      </c>
      <c r="I19" s="42">
        <v>46185</v>
      </c>
      <c r="J19" s="42">
        <v>46206</v>
      </c>
      <c r="K19" s="42">
        <v>46218</v>
      </c>
      <c r="L19" s="12" t="s">
        <v>26</v>
      </c>
      <c r="M19" s="14">
        <v>21521273.585000001</v>
      </c>
      <c r="N19" s="14">
        <v>1542129.95</v>
      </c>
      <c r="O19" s="14">
        <v>4057973.9499999983</v>
      </c>
      <c r="P19" s="14">
        <v>94811.81</v>
      </c>
      <c r="Q19" s="14">
        <v>0</v>
      </c>
      <c r="R19" s="14">
        <v>0</v>
      </c>
      <c r="S19" s="14">
        <f>SUM(T19+U19)</f>
        <v>27216189.295000002</v>
      </c>
      <c r="T19" s="14">
        <f>SUM(M19+O19+Q19)</f>
        <v>25579247.535</v>
      </c>
      <c r="U19" s="14">
        <f>SUM(N19+P19+R19)</f>
        <v>1636941.76</v>
      </c>
      <c r="V19" s="50" t="s">
        <v>51</v>
      </c>
    </row>
    <row r="20" spans="1:22" ht="36.6" customHeight="1" x14ac:dyDescent="0.3">
      <c r="A20" s="30">
        <v>15</v>
      </c>
      <c r="B20" s="11" t="s">
        <v>21</v>
      </c>
      <c r="C20" s="11">
        <v>678794</v>
      </c>
      <c r="D20" s="12" t="s">
        <v>22</v>
      </c>
      <c r="E20" s="12" t="s">
        <v>22</v>
      </c>
      <c r="F20" s="38" t="s">
        <v>56</v>
      </c>
      <c r="G20" s="13" t="s">
        <v>49</v>
      </c>
      <c r="H20" s="13" t="s">
        <v>50</v>
      </c>
      <c r="I20" s="42">
        <v>46185</v>
      </c>
      <c r="J20" s="42">
        <v>46206</v>
      </c>
      <c r="K20" s="42">
        <v>46218</v>
      </c>
      <c r="L20" s="12" t="s">
        <v>26</v>
      </c>
      <c r="M20" s="14">
        <v>10968715.274999985</v>
      </c>
      <c r="N20" s="14">
        <v>884181.41000000096</v>
      </c>
      <c r="O20" s="14">
        <v>1713141.9199999978</v>
      </c>
      <c r="P20" s="14">
        <v>51717</v>
      </c>
      <c r="Q20" s="14">
        <v>0</v>
      </c>
      <c r="R20" s="14">
        <v>0</v>
      </c>
      <c r="S20" s="14">
        <f>SUM(T20+U20)</f>
        <v>13617755.604999984</v>
      </c>
      <c r="T20" s="14">
        <f>SUM(M20+O20+Q20)</f>
        <v>12681857.194999984</v>
      </c>
      <c r="U20" s="14">
        <f>SUM(N20+P20+R20)</f>
        <v>935898.41000000096</v>
      </c>
      <c r="V20" s="50" t="s">
        <v>51</v>
      </c>
    </row>
    <row r="21" spans="1:22" ht="36.6" customHeight="1" x14ac:dyDescent="0.3">
      <c r="A21" s="30">
        <v>16</v>
      </c>
      <c r="B21" s="11" t="s">
        <v>21</v>
      </c>
      <c r="C21" s="11">
        <v>690483</v>
      </c>
      <c r="D21" s="12" t="s">
        <v>22</v>
      </c>
      <c r="E21" s="12" t="s">
        <v>22</v>
      </c>
      <c r="F21" s="38" t="s">
        <v>57</v>
      </c>
      <c r="G21" s="13" t="s">
        <v>49</v>
      </c>
      <c r="H21" s="13" t="s">
        <v>50</v>
      </c>
      <c r="I21" s="42">
        <v>46185</v>
      </c>
      <c r="J21" s="42">
        <v>46206</v>
      </c>
      <c r="K21" s="42">
        <v>46218</v>
      </c>
      <c r="L21" s="12" t="s">
        <v>26</v>
      </c>
      <c r="M21" s="14">
        <v>10596790.820000004</v>
      </c>
      <c r="N21" s="14">
        <v>1275717.24</v>
      </c>
      <c r="O21" s="14">
        <v>2435204.3899999978</v>
      </c>
      <c r="P21" s="14">
        <v>95954.76</v>
      </c>
      <c r="Q21" s="14">
        <v>0</v>
      </c>
      <c r="R21" s="14">
        <v>0</v>
      </c>
      <c r="S21" s="14">
        <f>SUM(T21+U21)</f>
        <v>14403667.210000001</v>
      </c>
      <c r="T21" s="14">
        <f>SUM(M21+O21+Q21)</f>
        <v>13031995.210000001</v>
      </c>
      <c r="U21" s="14">
        <f>SUM(N21+P21+R21)</f>
        <v>1371672</v>
      </c>
      <c r="V21" s="50" t="s">
        <v>51</v>
      </c>
    </row>
    <row r="22" spans="1:22" ht="36.6" customHeight="1" x14ac:dyDescent="0.3">
      <c r="A22" s="30">
        <v>17</v>
      </c>
      <c r="B22" s="11" t="s">
        <v>21</v>
      </c>
      <c r="C22" s="11">
        <v>699814</v>
      </c>
      <c r="D22" s="12" t="s">
        <v>22</v>
      </c>
      <c r="E22" s="12" t="s">
        <v>22</v>
      </c>
      <c r="F22" s="38" t="s">
        <v>58</v>
      </c>
      <c r="G22" s="13" t="s">
        <v>49</v>
      </c>
      <c r="H22" s="13" t="s">
        <v>50</v>
      </c>
      <c r="I22" s="42">
        <v>46185</v>
      </c>
      <c r="J22" s="42">
        <v>46206</v>
      </c>
      <c r="K22" s="42">
        <v>46218</v>
      </c>
      <c r="L22" s="12" t="s">
        <v>26</v>
      </c>
      <c r="M22" s="14">
        <v>14011750.654999999</v>
      </c>
      <c r="N22" s="14">
        <v>872747.53</v>
      </c>
      <c r="O22" s="14">
        <v>2795912.0099999974</v>
      </c>
      <c r="P22" s="14">
        <v>55146.97</v>
      </c>
      <c r="Q22" s="14">
        <v>0</v>
      </c>
      <c r="R22" s="14">
        <v>0</v>
      </c>
      <c r="S22" s="14">
        <f>SUM(T22+U22)</f>
        <v>17735557.164999995</v>
      </c>
      <c r="T22" s="14">
        <f>SUM(M22+O22+Q22)</f>
        <v>16807662.664999995</v>
      </c>
      <c r="U22" s="14">
        <f>SUM(N22+P22+R22)</f>
        <v>927894.5</v>
      </c>
      <c r="V22" s="50" t="s">
        <v>51</v>
      </c>
    </row>
    <row r="23" spans="1:22" ht="36.6" customHeight="1" x14ac:dyDescent="0.3">
      <c r="A23" s="30">
        <v>18</v>
      </c>
      <c r="B23" s="11" t="s">
        <v>37</v>
      </c>
      <c r="C23" s="11">
        <v>704931</v>
      </c>
      <c r="D23" s="12" t="s">
        <v>22</v>
      </c>
      <c r="E23" s="12" t="s">
        <v>26</v>
      </c>
      <c r="F23" s="38" t="s">
        <v>59</v>
      </c>
      <c r="G23" s="13" t="s">
        <v>49</v>
      </c>
      <c r="H23" s="13" t="s">
        <v>50</v>
      </c>
      <c r="I23" s="42">
        <v>46185</v>
      </c>
      <c r="J23" s="42">
        <v>46206</v>
      </c>
      <c r="K23" s="42" t="s">
        <v>42</v>
      </c>
      <c r="L23" s="12" t="s">
        <v>26</v>
      </c>
      <c r="M23" s="14">
        <v>14028036.582500128</v>
      </c>
      <c r="N23" s="14">
        <v>867189.9</v>
      </c>
      <c r="O23" s="14">
        <v>1972441.1409597662</v>
      </c>
      <c r="P23" s="14">
        <v>107984.69904023371</v>
      </c>
      <c r="Q23" s="14">
        <v>0</v>
      </c>
      <c r="R23" s="14">
        <v>0</v>
      </c>
      <c r="S23" s="14">
        <f>SUM(T23+U23)</f>
        <v>16975652.322500128</v>
      </c>
      <c r="T23" s="14">
        <f>SUM(M23+O23+Q23)</f>
        <v>16000477.723459894</v>
      </c>
      <c r="U23" s="14">
        <f>SUM(N23+P23+R23)</f>
        <v>975174.59904023376</v>
      </c>
      <c r="V23" s="50" t="s">
        <v>51</v>
      </c>
    </row>
    <row r="24" spans="1:22" ht="36.6" customHeight="1" x14ac:dyDescent="0.3">
      <c r="A24" s="30">
        <v>19</v>
      </c>
      <c r="B24" s="11" t="s">
        <v>21</v>
      </c>
      <c r="C24" s="11">
        <v>678795</v>
      </c>
      <c r="D24" s="12" t="s">
        <v>22</v>
      </c>
      <c r="E24" s="12" t="s">
        <v>22</v>
      </c>
      <c r="F24" s="38" t="s">
        <v>60</v>
      </c>
      <c r="G24" s="13" t="s">
        <v>49</v>
      </c>
      <c r="H24" s="13" t="s">
        <v>50</v>
      </c>
      <c r="I24" s="42">
        <v>46185</v>
      </c>
      <c r="J24" s="42">
        <v>46206</v>
      </c>
      <c r="K24" s="42">
        <v>46218</v>
      </c>
      <c r="L24" s="12" t="s">
        <v>26</v>
      </c>
      <c r="M24" s="14">
        <v>11879105.09249999</v>
      </c>
      <c r="N24" s="14">
        <v>800134.36</v>
      </c>
      <c r="O24" s="14">
        <v>1902215.7400000007</v>
      </c>
      <c r="P24" s="14">
        <v>59360</v>
      </c>
      <c r="Q24" s="14">
        <v>0</v>
      </c>
      <c r="R24" s="14">
        <v>0</v>
      </c>
      <c r="S24" s="14">
        <f>SUM(T24+U24)</f>
        <v>14640815.19249999</v>
      </c>
      <c r="T24" s="14">
        <f>SUM(M24+O24+Q24)</f>
        <v>13781320.83249999</v>
      </c>
      <c r="U24" s="14">
        <f>SUM(N24+P24+R24)</f>
        <v>859494.36</v>
      </c>
      <c r="V24" s="50" t="s">
        <v>51</v>
      </c>
    </row>
    <row r="25" spans="1:22" ht="36.6" customHeight="1" x14ac:dyDescent="0.3">
      <c r="A25" s="30">
        <v>20</v>
      </c>
      <c r="B25" s="11" t="s">
        <v>21</v>
      </c>
      <c r="C25" s="11">
        <v>671396</v>
      </c>
      <c r="D25" s="12" t="s">
        <v>22</v>
      </c>
      <c r="E25" s="12" t="s">
        <v>22</v>
      </c>
      <c r="F25" s="38" t="s">
        <v>61</v>
      </c>
      <c r="G25" s="13" t="s">
        <v>49</v>
      </c>
      <c r="H25" s="13" t="s">
        <v>50</v>
      </c>
      <c r="I25" s="42">
        <v>46185</v>
      </c>
      <c r="J25" s="42">
        <v>46206</v>
      </c>
      <c r="K25" s="42">
        <v>46218</v>
      </c>
      <c r="L25" s="12" t="s">
        <v>26</v>
      </c>
      <c r="M25" s="14">
        <v>16760927.205</v>
      </c>
      <c r="N25" s="14">
        <v>2851675.4699999997</v>
      </c>
      <c r="O25" s="14">
        <v>3319870.72</v>
      </c>
      <c r="P25" s="14">
        <v>155072.6</v>
      </c>
      <c r="Q25" s="14">
        <v>0</v>
      </c>
      <c r="R25" s="14">
        <v>0</v>
      </c>
      <c r="S25" s="14">
        <f>SUM(T25+U25)</f>
        <v>23087545.995000001</v>
      </c>
      <c r="T25" s="14">
        <f>SUM(M25+O25+Q25)</f>
        <v>20080797.925000001</v>
      </c>
      <c r="U25" s="14">
        <f>SUM(N25+P25+R25)</f>
        <v>3006748.07</v>
      </c>
      <c r="V25" s="50" t="s">
        <v>51</v>
      </c>
    </row>
    <row r="26" spans="1:22" ht="36.6" customHeight="1" x14ac:dyDescent="0.3">
      <c r="A26" s="30">
        <v>21</v>
      </c>
      <c r="B26" s="11" t="s">
        <v>21</v>
      </c>
      <c r="C26" s="11">
        <v>1066734</v>
      </c>
      <c r="D26" s="12" t="s">
        <v>22</v>
      </c>
      <c r="E26" s="12" t="s">
        <v>22</v>
      </c>
      <c r="F26" s="38" t="s">
        <v>62</v>
      </c>
      <c r="G26" s="13" t="s">
        <v>29</v>
      </c>
      <c r="H26" s="13" t="s">
        <v>53</v>
      </c>
      <c r="I26" s="42">
        <v>46044</v>
      </c>
      <c r="J26" s="42">
        <v>46099</v>
      </c>
      <c r="K26" s="42">
        <v>46133</v>
      </c>
      <c r="L26" s="12" t="s">
        <v>26</v>
      </c>
      <c r="M26" s="14">
        <v>65766025.061705478</v>
      </c>
      <c r="N26" s="14">
        <v>31538831.841270406</v>
      </c>
      <c r="O26" s="14">
        <v>2841208.2382010641</v>
      </c>
      <c r="P26" s="14">
        <v>785561.51571285899</v>
      </c>
      <c r="Q26" s="14">
        <v>12378234.967184432</v>
      </c>
      <c r="R26" s="14">
        <v>3124060.0459257755</v>
      </c>
      <c r="S26" s="14">
        <f>SUM(T26+U26)</f>
        <v>116433921.67000002</v>
      </c>
      <c r="T26" s="14">
        <f>SUM(M26+O26+Q26)</f>
        <v>80985468.267090976</v>
      </c>
      <c r="U26" s="14">
        <f>SUM(N26+P26+R26)</f>
        <v>35448453.40290904</v>
      </c>
      <c r="V26" s="50"/>
    </row>
    <row r="27" spans="1:22" ht="36.6" customHeight="1" x14ac:dyDescent="0.3">
      <c r="A27" s="30">
        <v>22</v>
      </c>
      <c r="B27" s="11" t="s">
        <v>37</v>
      </c>
      <c r="C27" s="11">
        <v>724603</v>
      </c>
      <c r="D27" s="12" t="s">
        <v>22</v>
      </c>
      <c r="E27" s="12" t="s">
        <v>26</v>
      </c>
      <c r="F27" s="38" t="s">
        <v>63</v>
      </c>
      <c r="G27" s="13" t="s">
        <v>49</v>
      </c>
      <c r="H27" s="13" t="s">
        <v>50</v>
      </c>
      <c r="I27" s="42">
        <v>46185</v>
      </c>
      <c r="J27" s="42">
        <v>46206</v>
      </c>
      <c r="K27" s="42" t="s">
        <v>42</v>
      </c>
      <c r="L27" s="12" t="s">
        <v>26</v>
      </c>
      <c r="M27" s="14">
        <v>7308020.0800000019</v>
      </c>
      <c r="N27" s="14">
        <v>517830.30999999982</v>
      </c>
      <c r="O27" s="14">
        <v>1689593.1700000002</v>
      </c>
      <c r="P27" s="14">
        <v>41489.51</v>
      </c>
      <c r="Q27" s="14">
        <v>0</v>
      </c>
      <c r="R27" s="14">
        <v>0</v>
      </c>
      <c r="S27" s="14">
        <f>SUM(T27+U27)</f>
        <v>9556933.0700000022</v>
      </c>
      <c r="T27" s="14">
        <f>SUM(M27+O27+Q27)</f>
        <v>8997613.2500000019</v>
      </c>
      <c r="U27" s="14">
        <f>SUM(N27+P27+R27)</f>
        <v>559319.81999999983</v>
      </c>
      <c r="V27" s="50" t="s">
        <v>51</v>
      </c>
    </row>
    <row r="28" spans="1:22" ht="36.6" customHeight="1" x14ac:dyDescent="0.3">
      <c r="A28" s="30">
        <v>23</v>
      </c>
      <c r="B28" s="11" t="s">
        <v>21</v>
      </c>
      <c r="C28" s="11">
        <v>701473</v>
      </c>
      <c r="D28" s="12" t="s">
        <v>22</v>
      </c>
      <c r="E28" s="12" t="s">
        <v>22</v>
      </c>
      <c r="F28" s="38" t="s">
        <v>64</v>
      </c>
      <c r="G28" s="13" t="s">
        <v>49</v>
      </c>
      <c r="H28" s="13" t="s">
        <v>50</v>
      </c>
      <c r="I28" s="42">
        <v>46185</v>
      </c>
      <c r="J28" s="42">
        <v>46206</v>
      </c>
      <c r="K28" s="42">
        <v>46218</v>
      </c>
      <c r="L28" s="12" t="s">
        <v>26</v>
      </c>
      <c r="M28" s="14">
        <v>11994894.83</v>
      </c>
      <c r="N28" s="14">
        <v>1520521.43</v>
      </c>
      <c r="O28" s="14">
        <v>2377385.5599999991</v>
      </c>
      <c r="P28" s="14">
        <v>89359.81</v>
      </c>
      <c r="Q28" s="14">
        <v>0</v>
      </c>
      <c r="R28" s="14">
        <v>0</v>
      </c>
      <c r="S28" s="14">
        <f>SUM(T28+U28)</f>
        <v>15982161.629999999</v>
      </c>
      <c r="T28" s="14">
        <f>SUM(M28+O28+Q28)</f>
        <v>14372280.389999999</v>
      </c>
      <c r="U28" s="14">
        <f>SUM(N28+P28+R28)</f>
        <v>1609881.24</v>
      </c>
      <c r="V28" s="50" t="s">
        <v>51</v>
      </c>
    </row>
    <row r="29" spans="1:22" ht="36.6" customHeight="1" x14ac:dyDescent="0.3">
      <c r="A29" s="30">
        <v>24</v>
      </c>
      <c r="B29" s="11" t="s">
        <v>21</v>
      </c>
      <c r="C29" s="11">
        <v>693543</v>
      </c>
      <c r="D29" s="12" t="s">
        <v>22</v>
      </c>
      <c r="E29" s="12" t="s">
        <v>22</v>
      </c>
      <c r="F29" s="38" t="s">
        <v>65</v>
      </c>
      <c r="G29" s="13" t="s">
        <v>49</v>
      </c>
      <c r="H29" s="13" t="s">
        <v>50</v>
      </c>
      <c r="I29" s="42">
        <v>46185</v>
      </c>
      <c r="J29" s="42">
        <v>46206</v>
      </c>
      <c r="K29" s="42">
        <v>46218</v>
      </c>
      <c r="L29" s="12" t="s">
        <v>26</v>
      </c>
      <c r="M29" s="14">
        <v>10994681.697500063</v>
      </c>
      <c r="N29" s="14">
        <v>685135.00999999989</v>
      </c>
      <c r="O29" s="14">
        <v>1631297.3119879221</v>
      </c>
      <c r="P29" s="14">
        <v>26436.06</v>
      </c>
      <c r="Q29" s="14">
        <v>0</v>
      </c>
      <c r="R29" s="14">
        <v>0</v>
      </c>
      <c r="S29" s="14">
        <f>SUM(T29+U29)</f>
        <v>13337550.079487985</v>
      </c>
      <c r="T29" s="14">
        <f>SUM(M29+O29+Q29)</f>
        <v>12625979.009487985</v>
      </c>
      <c r="U29" s="14">
        <f>SUM(N29+P29+R29)</f>
        <v>711571.07</v>
      </c>
      <c r="V29" s="50" t="s">
        <v>51</v>
      </c>
    </row>
    <row r="30" spans="1:22" ht="36.6" customHeight="1" x14ac:dyDescent="0.3">
      <c r="A30" s="30">
        <v>25</v>
      </c>
      <c r="B30" s="11" t="s">
        <v>21</v>
      </c>
      <c r="C30" s="11">
        <v>1066729</v>
      </c>
      <c r="D30" s="12" t="s">
        <v>22</v>
      </c>
      <c r="E30" s="12" t="s">
        <v>22</v>
      </c>
      <c r="F30" s="38" t="s">
        <v>66</v>
      </c>
      <c r="G30" s="13" t="s">
        <v>29</v>
      </c>
      <c r="H30" s="13" t="s">
        <v>53</v>
      </c>
      <c r="I30" s="42">
        <v>46038</v>
      </c>
      <c r="J30" s="42">
        <v>46099</v>
      </c>
      <c r="K30" s="42">
        <v>46133</v>
      </c>
      <c r="L30" s="12" t="s">
        <v>26</v>
      </c>
      <c r="M30" s="14">
        <v>9487047.4000000004</v>
      </c>
      <c r="N30" s="14">
        <v>4257510.71</v>
      </c>
      <c r="O30" s="14">
        <v>2263654.35</v>
      </c>
      <c r="P30" s="14">
        <v>576564.36</v>
      </c>
      <c r="Q30" s="14">
        <v>4962433.97</v>
      </c>
      <c r="R30" s="14">
        <v>3961056.7648669723</v>
      </c>
      <c r="S30" s="14">
        <f>SUM(T30+U30)</f>
        <v>25508267.55486697</v>
      </c>
      <c r="T30" s="14">
        <f>SUM(M30+O30+Q30)</f>
        <v>16713135.719999999</v>
      </c>
      <c r="U30" s="14">
        <f>SUM(N30+P30+R30)</f>
        <v>8795131.8348669726</v>
      </c>
      <c r="V30" s="49" t="s">
        <v>67</v>
      </c>
    </row>
    <row r="31" spans="1:22" ht="36.6" customHeight="1" x14ac:dyDescent="0.3">
      <c r="A31" s="30">
        <v>26</v>
      </c>
      <c r="B31" s="11" t="s">
        <v>21</v>
      </c>
      <c r="C31" s="11">
        <v>671400</v>
      </c>
      <c r="D31" s="12" t="s">
        <v>22</v>
      </c>
      <c r="E31" s="12" t="s">
        <v>22</v>
      </c>
      <c r="F31" s="38" t="s">
        <v>68</v>
      </c>
      <c r="G31" s="13" t="s">
        <v>49</v>
      </c>
      <c r="H31" s="13" t="s">
        <v>50</v>
      </c>
      <c r="I31" s="42">
        <v>46185</v>
      </c>
      <c r="J31" s="42">
        <v>46206</v>
      </c>
      <c r="K31" s="42">
        <v>46218</v>
      </c>
      <c r="L31" s="12" t="s">
        <v>26</v>
      </c>
      <c r="M31" s="14">
        <v>7422038.0374999903</v>
      </c>
      <c r="N31" s="14">
        <v>477869.14</v>
      </c>
      <c r="O31" s="14">
        <v>1206563.5000000005</v>
      </c>
      <c r="P31" s="14">
        <v>50306</v>
      </c>
      <c r="Q31" s="14">
        <v>0</v>
      </c>
      <c r="R31" s="14">
        <v>0</v>
      </c>
      <c r="S31" s="14">
        <f>SUM(T31+U31)</f>
        <v>9156776.6774999909</v>
      </c>
      <c r="T31" s="14">
        <f>SUM(M31+O31+Q31)</f>
        <v>8628601.5374999903</v>
      </c>
      <c r="U31" s="14">
        <f>SUM(N31+P31+R31)</f>
        <v>528175.14</v>
      </c>
      <c r="V31" s="50" t="s">
        <v>51</v>
      </c>
    </row>
    <row r="32" spans="1:22" ht="36.6" customHeight="1" x14ac:dyDescent="0.3">
      <c r="A32" s="30">
        <v>27</v>
      </c>
      <c r="B32" s="11" t="s">
        <v>21</v>
      </c>
      <c r="C32" s="11">
        <v>693788</v>
      </c>
      <c r="D32" s="12" t="s">
        <v>22</v>
      </c>
      <c r="E32" s="12" t="s">
        <v>22</v>
      </c>
      <c r="F32" s="38" t="s">
        <v>69</v>
      </c>
      <c r="G32" s="13" t="s">
        <v>49</v>
      </c>
      <c r="H32" s="13" t="s">
        <v>50</v>
      </c>
      <c r="I32" s="42">
        <v>46185</v>
      </c>
      <c r="J32" s="42">
        <v>46206</v>
      </c>
      <c r="K32" s="42">
        <v>46218</v>
      </c>
      <c r="L32" s="12" t="s">
        <v>26</v>
      </c>
      <c r="M32" s="14">
        <v>4767387.5199999996</v>
      </c>
      <c r="N32" s="14">
        <v>197071.81</v>
      </c>
      <c r="O32" s="14">
        <v>1162797.9400000002</v>
      </c>
      <c r="P32" s="14">
        <v>17891.57</v>
      </c>
      <c r="Q32" s="14">
        <v>0</v>
      </c>
      <c r="R32" s="14">
        <v>0</v>
      </c>
      <c r="S32" s="14">
        <f>SUM(T32+U32)</f>
        <v>6145148.8399999999</v>
      </c>
      <c r="T32" s="14">
        <f>SUM(M32+O32+Q32)</f>
        <v>5930185.46</v>
      </c>
      <c r="U32" s="14">
        <f>SUM(N32+P32+R32)</f>
        <v>214963.38</v>
      </c>
      <c r="V32" s="50" t="s">
        <v>51</v>
      </c>
    </row>
    <row r="33" spans="1:22" ht="36.6" customHeight="1" x14ac:dyDescent="0.3">
      <c r="A33" s="30">
        <v>28</v>
      </c>
      <c r="B33" s="11" t="s">
        <v>37</v>
      </c>
      <c r="C33" s="11">
        <v>704929</v>
      </c>
      <c r="D33" s="12" t="s">
        <v>22</v>
      </c>
      <c r="E33" s="12" t="s">
        <v>26</v>
      </c>
      <c r="F33" s="38" t="s">
        <v>70</v>
      </c>
      <c r="G33" s="13" t="s">
        <v>49</v>
      </c>
      <c r="H33" s="13" t="s">
        <v>50</v>
      </c>
      <c r="I33" s="42">
        <v>46185</v>
      </c>
      <c r="J33" s="42">
        <v>46206</v>
      </c>
      <c r="K33" s="42" t="s">
        <v>42</v>
      </c>
      <c r="L33" s="12" t="s">
        <v>26</v>
      </c>
      <c r="M33" s="14">
        <v>13787578.612499956</v>
      </c>
      <c r="N33" s="14">
        <v>968406.71999999986</v>
      </c>
      <c r="O33" s="14">
        <v>2944605.8299999996</v>
      </c>
      <c r="P33" s="14">
        <v>60896.29</v>
      </c>
      <c r="Q33" s="14">
        <v>0</v>
      </c>
      <c r="R33" s="14">
        <v>0</v>
      </c>
      <c r="S33" s="14">
        <f>SUM(T33+U33)</f>
        <v>17761487.452499956</v>
      </c>
      <c r="T33" s="14">
        <f>SUM(M33+O33+Q33)</f>
        <v>16732184.442499956</v>
      </c>
      <c r="U33" s="14">
        <f>SUM(N33+P33+R33)</f>
        <v>1029303.0099999999</v>
      </c>
      <c r="V33" s="50" t="s">
        <v>51</v>
      </c>
    </row>
    <row r="34" spans="1:22" ht="36.6" customHeight="1" x14ac:dyDescent="0.3">
      <c r="A34" s="30">
        <v>29</v>
      </c>
      <c r="B34" s="11" t="s">
        <v>21</v>
      </c>
      <c r="C34" s="11">
        <v>697183</v>
      </c>
      <c r="D34" s="12" t="s">
        <v>22</v>
      </c>
      <c r="E34" s="12" t="s">
        <v>22</v>
      </c>
      <c r="F34" s="38" t="s">
        <v>71</v>
      </c>
      <c r="G34" s="13" t="s">
        <v>49</v>
      </c>
      <c r="H34" s="13" t="s">
        <v>50</v>
      </c>
      <c r="I34" s="42">
        <v>46185</v>
      </c>
      <c r="J34" s="42">
        <v>46206</v>
      </c>
      <c r="K34" s="42">
        <v>46218</v>
      </c>
      <c r="L34" s="12" t="s">
        <v>26</v>
      </c>
      <c r="M34" s="14">
        <v>8602549.4600000009</v>
      </c>
      <c r="N34" s="14">
        <v>1056851.6599999999</v>
      </c>
      <c r="O34" s="14">
        <v>1621313.7400000009</v>
      </c>
      <c r="P34" s="14">
        <v>17891.57</v>
      </c>
      <c r="Q34" s="14">
        <v>0</v>
      </c>
      <c r="R34" s="14">
        <v>0</v>
      </c>
      <c r="S34" s="14">
        <f>SUM(T34+U34)</f>
        <v>11298606.430000002</v>
      </c>
      <c r="T34" s="14">
        <f>SUM(M34+O34+Q34)</f>
        <v>10223863.200000001</v>
      </c>
      <c r="U34" s="14">
        <f>SUM(N34+P34+R34)</f>
        <v>1074743.23</v>
      </c>
      <c r="V34" s="50" t="s">
        <v>51</v>
      </c>
    </row>
    <row r="35" spans="1:22" ht="36.6" customHeight="1" x14ac:dyDescent="0.3">
      <c r="A35" s="30">
        <v>30</v>
      </c>
      <c r="B35" s="11" t="s">
        <v>21</v>
      </c>
      <c r="C35" s="11">
        <v>690721</v>
      </c>
      <c r="D35" s="12" t="s">
        <v>22</v>
      </c>
      <c r="E35" s="12" t="s">
        <v>22</v>
      </c>
      <c r="F35" s="38" t="s">
        <v>72</v>
      </c>
      <c r="G35" s="13" t="s">
        <v>49</v>
      </c>
      <c r="H35" s="13" t="s">
        <v>50</v>
      </c>
      <c r="I35" s="42">
        <v>46185</v>
      </c>
      <c r="J35" s="42">
        <v>46206</v>
      </c>
      <c r="K35" s="42">
        <v>46218</v>
      </c>
      <c r="L35" s="12" t="s">
        <v>26</v>
      </c>
      <c r="M35" s="14">
        <v>4107291.0150000006</v>
      </c>
      <c r="N35" s="14">
        <v>305442.58999999997</v>
      </c>
      <c r="O35" s="14">
        <v>1011463.980000001</v>
      </c>
      <c r="P35" s="14">
        <v>25642.92</v>
      </c>
      <c r="Q35" s="14">
        <v>0</v>
      </c>
      <c r="R35" s="14">
        <v>0</v>
      </c>
      <c r="S35" s="14">
        <f>SUM(T35+U35)</f>
        <v>5449840.5050000018</v>
      </c>
      <c r="T35" s="14">
        <f>SUM(M35+O35+Q35)</f>
        <v>5118754.995000002</v>
      </c>
      <c r="U35" s="14">
        <f>SUM(N35+P35+R35)</f>
        <v>331085.50999999995</v>
      </c>
      <c r="V35" s="50" t="s">
        <v>51</v>
      </c>
    </row>
    <row r="36" spans="1:22" ht="36.6" customHeight="1" x14ac:dyDescent="0.3">
      <c r="A36" s="30">
        <v>31</v>
      </c>
      <c r="B36" s="11" t="s">
        <v>37</v>
      </c>
      <c r="C36" s="11">
        <v>724828</v>
      </c>
      <c r="D36" s="12" t="s">
        <v>22</v>
      </c>
      <c r="E36" s="12" t="s">
        <v>26</v>
      </c>
      <c r="F36" s="38" t="s">
        <v>73</v>
      </c>
      <c r="G36" s="13" t="s">
        <v>49</v>
      </c>
      <c r="H36" s="13" t="s">
        <v>50</v>
      </c>
      <c r="I36" s="42">
        <v>46185</v>
      </c>
      <c r="J36" s="42">
        <v>46206</v>
      </c>
      <c r="K36" s="42" t="s">
        <v>42</v>
      </c>
      <c r="L36" s="12" t="s">
        <v>26</v>
      </c>
      <c r="M36" s="14">
        <v>6213147.8800000008</v>
      </c>
      <c r="N36" s="14">
        <v>388351.57999999996</v>
      </c>
      <c r="O36" s="14">
        <v>1248099.3699999999</v>
      </c>
      <c r="P36" s="14">
        <v>14137.5</v>
      </c>
      <c r="Q36" s="14">
        <v>0</v>
      </c>
      <c r="R36" s="14">
        <v>0</v>
      </c>
      <c r="S36" s="14">
        <f>SUM(T36+U36)</f>
        <v>7863736.330000001</v>
      </c>
      <c r="T36" s="14">
        <f>SUM(M36+O36+Q36)</f>
        <v>7461247.2500000009</v>
      </c>
      <c r="U36" s="14">
        <f>SUM(N36+P36+R36)</f>
        <v>402489.07999999996</v>
      </c>
      <c r="V36" s="50" t="s">
        <v>51</v>
      </c>
    </row>
    <row r="37" spans="1:22" ht="36.6" customHeight="1" x14ac:dyDescent="0.3">
      <c r="A37" s="30">
        <v>32</v>
      </c>
      <c r="B37" s="11" t="s">
        <v>21</v>
      </c>
      <c r="C37" s="11">
        <v>698522</v>
      </c>
      <c r="D37" s="12" t="s">
        <v>22</v>
      </c>
      <c r="E37" s="12" t="s">
        <v>22</v>
      </c>
      <c r="F37" s="38" t="s">
        <v>74</v>
      </c>
      <c r="G37" s="13" t="s">
        <v>49</v>
      </c>
      <c r="H37" s="13" t="s">
        <v>50</v>
      </c>
      <c r="I37" s="42">
        <v>46185</v>
      </c>
      <c r="J37" s="42">
        <v>46206</v>
      </c>
      <c r="K37" s="42">
        <v>46218</v>
      </c>
      <c r="L37" s="12" t="s">
        <v>26</v>
      </c>
      <c r="M37" s="14">
        <v>3987957.0574999927</v>
      </c>
      <c r="N37" s="14">
        <v>454616.91</v>
      </c>
      <c r="O37" s="14">
        <v>810226.04999999993</v>
      </c>
      <c r="P37" s="14">
        <v>32120.400000000001</v>
      </c>
      <c r="Q37" s="14">
        <v>0</v>
      </c>
      <c r="R37" s="14">
        <v>0</v>
      </c>
      <c r="S37" s="14">
        <f>SUM(T37+U37)</f>
        <v>5284920.4174999921</v>
      </c>
      <c r="T37" s="14">
        <f>SUM(M37+O37+Q37)</f>
        <v>4798183.1074999925</v>
      </c>
      <c r="U37" s="14">
        <f>SUM(N37+P37+R37)</f>
        <v>486737.31</v>
      </c>
      <c r="V37" s="50" t="s">
        <v>51</v>
      </c>
    </row>
    <row r="38" spans="1:22" ht="36.6" customHeight="1" x14ac:dyDescent="0.3">
      <c r="A38" s="30">
        <v>33</v>
      </c>
      <c r="B38" s="11" t="s">
        <v>21</v>
      </c>
      <c r="C38" s="11">
        <v>690480</v>
      </c>
      <c r="D38" s="12" t="s">
        <v>22</v>
      </c>
      <c r="E38" s="12" t="s">
        <v>22</v>
      </c>
      <c r="F38" s="38" t="s">
        <v>75</v>
      </c>
      <c r="G38" s="13" t="s">
        <v>49</v>
      </c>
      <c r="H38" s="13" t="s">
        <v>50</v>
      </c>
      <c r="I38" s="42">
        <v>46185</v>
      </c>
      <c r="J38" s="42">
        <v>46206</v>
      </c>
      <c r="K38" s="42">
        <v>46218</v>
      </c>
      <c r="L38" s="12" t="s">
        <v>26</v>
      </c>
      <c r="M38" s="14">
        <v>6455271.8825000217</v>
      </c>
      <c r="N38" s="14">
        <v>488325.8100000007</v>
      </c>
      <c r="O38" s="14">
        <v>1006696.360000001</v>
      </c>
      <c r="P38" s="14">
        <v>29209</v>
      </c>
      <c r="Q38" s="14">
        <v>0</v>
      </c>
      <c r="R38" s="14">
        <v>0</v>
      </c>
      <c r="S38" s="14">
        <f>SUM(T38+U38)</f>
        <v>7979503.0525000235</v>
      </c>
      <c r="T38" s="14">
        <f>SUM(M38+O38+Q38)</f>
        <v>7461968.242500023</v>
      </c>
      <c r="U38" s="14">
        <f>SUM(N38+P38+R38)</f>
        <v>517534.8100000007</v>
      </c>
      <c r="V38" s="50" t="s">
        <v>51</v>
      </c>
    </row>
    <row r="39" spans="1:22" ht="36.6" customHeight="1" x14ac:dyDescent="0.3">
      <c r="A39" s="30">
        <v>34</v>
      </c>
      <c r="B39" s="11" t="s">
        <v>21</v>
      </c>
      <c r="C39" s="11">
        <v>1066731</v>
      </c>
      <c r="D39" s="12" t="s">
        <v>22</v>
      </c>
      <c r="E39" s="12" t="s">
        <v>22</v>
      </c>
      <c r="F39" s="38" t="s">
        <v>76</v>
      </c>
      <c r="G39" s="13" t="s">
        <v>45</v>
      </c>
      <c r="H39" s="13" t="s">
        <v>46</v>
      </c>
      <c r="I39" s="42">
        <v>46044</v>
      </c>
      <c r="J39" s="42">
        <v>46099</v>
      </c>
      <c r="K39" s="42">
        <v>46133</v>
      </c>
      <c r="L39" s="12" t="s">
        <v>26</v>
      </c>
      <c r="M39" s="14">
        <v>18668671.07</v>
      </c>
      <c r="N39" s="14">
        <v>3375608.8</v>
      </c>
      <c r="O39" s="14">
        <v>2470554.2799999998</v>
      </c>
      <c r="P39" s="14">
        <v>425678.76</v>
      </c>
      <c r="Q39" s="14">
        <v>1293008.6399999999</v>
      </c>
      <c r="R39" s="14">
        <v>0</v>
      </c>
      <c r="S39" s="14">
        <f>SUM(T39+U39)</f>
        <v>26233521.550000001</v>
      </c>
      <c r="T39" s="14">
        <f>SUM(M39+O39+Q39)</f>
        <v>22432233.990000002</v>
      </c>
      <c r="U39" s="14">
        <f>SUM(N39+P39+R39)</f>
        <v>3801287.5599999996</v>
      </c>
      <c r="V39" s="50"/>
    </row>
    <row r="40" spans="1:22" ht="36.6" customHeight="1" x14ac:dyDescent="0.3">
      <c r="A40" s="30">
        <v>35</v>
      </c>
      <c r="B40" s="11" t="s">
        <v>21</v>
      </c>
      <c r="C40" s="11">
        <v>686482</v>
      </c>
      <c r="D40" s="12" t="s">
        <v>22</v>
      </c>
      <c r="E40" s="12" t="s">
        <v>22</v>
      </c>
      <c r="F40" s="38" t="s">
        <v>77</v>
      </c>
      <c r="G40" s="13" t="s">
        <v>49</v>
      </c>
      <c r="H40" s="13" t="s">
        <v>50</v>
      </c>
      <c r="I40" s="42">
        <v>46185</v>
      </c>
      <c r="J40" s="42">
        <v>46206</v>
      </c>
      <c r="K40" s="42">
        <v>46218</v>
      </c>
      <c r="L40" s="12" t="s">
        <v>26</v>
      </c>
      <c r="M40" s="14">
        <v>6005455.3899999997</v>
      </c>
      <c r="N40" s="14">
        <v>671912.08000000007</v>
      </c>
      <c r="O40" s="14">
        <v>1332970.600000001</v>
      </c>
      <c r="P40" s="14">
        <v>37797.800000000003</v>
      </c>
      <c r="Q40" s="14">
        <v>0</v>
      </c>
      <c r="R40" s="14">
        <v>0</v>
      </c>
      <c r="S40" s="14">
        <f>SUM(T40+U40)</f>
        <v>8048135.8700000001</v>
      </c>
      <c r="T40" s="14">
        <f>SUM(M40+O40+Q40)</f>
        <v>7338425.9900000002</v>
      </c>
      <c r="U40" s="14">
        <f>SUM(N40+P40+R40)</f>
        <v>709709.88000000012</v>
      </c>
      <c r="V40" s="50" t="s">
        <v>51</v>
      </c>
    </row>
    <row r="41" spans="1:22" ht="36.6" customHeight="1" x14ac:dyDescent="0.3">
      <c r="A41" s="30">
        <v>36</v>
      </c>
      <c r="B41" s="11" t="s">
        <v>21</v>
      </c>
      <c r="C41" s="11">
        <v>693615</v>
      </c>
      <c r="D41" s="12" t="s">
        <v>22</v>
      </c>
      <c r="E41" s="12" t="s">
        <v>22</v>
      </c>
      <c r="F41" s="38" t="s">
        <v>78</v>
      </c>
      <c r="G41" s="13" t="s">
        <v>49</v>
      </c>
      <c r="H41" s="13" t="s">
        <v>50</v>
      </c>
      <c r="I41" s="42">
        <v>46185</v>
      </c>
      <c r="J41" s="42">
        <v>46206</v>
      </c>
      <c r="K41" s="42">
        <v>46218</v>
      </c>
      <c r="L41" s="12" t="s">
        <v>26</v>
      </c>
      <c r="M41" s="14">
        <v>5347407.42</v>
      </c>
      <c r="N41" s="14">
        <v>397032.05</v>
      </c>
      <c r="O41" s="14">
        <v>1156399.6300000004</v>
      </c>
      <c r="P41" s="14">
        <v>21533.62</v>
      </c>
      <c r="Q41" s="14">
        <v>0</v>
      </c>
      <c r="R41" s="14">
        <v>0</v>
      </c>
      <c r="S41" s="14">
        <f>SUM(T41+U41)</f>
        <v>6922372.7200000007</v>
      </c>
      <c r="T41" s="14">
        <f>SUM(M41+O41+Q41)</f>
        <v>6503807.0500000007</v>
      </c>
      <c r="U41" s="14">
        <f>SUM(N41+P41+R41)</f>
        <v>418565.67</v>
      </c>
      <c r="V41" s="50" t="s">
        <v>51</v>
      </c>
    </row>
    <row r="42" spans="1:22" ht="36.6" customHeight="1" x14ac:dyDescent="0.3">
      <c r="A42" s="30">
        <v>37</v>
      </c>
      <c r="B42" s="11" t="s">
        <v>21</v>
      </c>
      <c r="C42" s="11">
        <v>750503</v>
      </c>
      <c r="D42" s="12" t="s">
        <v>22</v>
      </c>
      <c r="E42" s="12" t="s">
        <v>22</v>
      </c>
      <c r="F42" s="38" t="s">
        <v>79</v>
      </c>
      <c r="G42" s="13" t="s">
        <v>29</v>
      </c>
      <c r="H42" s="13" t="s">
        <v>80</v>
      </c>
      <c r="I42" s="42" t="s">
        <v>41</v>
      </c>
      <c r="J42" s="42">
        <v>46206</v>
      </c>
      <c r="K42" s="42">
        <v>46218</v>
      </c>
      <c r="L42" s="12" t="s">
        <v>26</v>
      </c>
      <c r="M42" s="14">
        <v>0</v>
      </c>
      <c r="N42" s="14">
        <v>24053536.030000005</v>
      </c>
      <c r="O42" s="14">
        <v>0</v>
      </c>
      <c r="P42" s="14">
        <v>3187811.29</v>
      </c>
      <c r="Q42" s="14">
        <v>0</v>
      </c>
      <c r="R42" s="14">
        <v>28261718.239999998</v>
      </c>
      <c r="S42" s="14">
        <f>SUM(T42+U42)</f>
        <v>55503065.560000002</v>
      </c>
      <c r="T42" s="14">
        <f>SUM(M42+O42+Q42)</f>
        <v>0</v>
      </c>
      <c r="U42" s="14">
        <f>SUM(N42+P42+R42)</f>
        <v>55503065.560000002</v>
      </c>
      <c r="V42" s="50"/>
    </row>
    <row r="43" spans="1:22" ht="36.6" customHeight="1" x14ac:dyDescent="0.3">
      <c r="A43" s="30">
        <v>38</v>
      </c>
      <c r="B43" s="11" t="s">
        <v>21</v>
      </c>
      <c r="C43" s="11">
        <v>750502</v>
      </c>
      <c r="D43" s="12" t="s">
        <v>22</v>
      </c>
      <c r="E43" s="12" t="s">
        <v>22</v>
      </c>
      <c r="F43" s="38" t="s">
        <v>81</v>
      </c>
      <c r="G43" s="13" t="s">
        <v>29</v>
      </c>
      <c r="H43" s="13" t="s">
        <v>80</v>
      </c>
      <c r="I43" s="42" t="s">
        <v>41</v>
      </c>
      <c r="J43" s="42">
        <v>46206</v>
      </c>
      <c r="K43" s="42">
        <v>46218</v>
      </c>
      <c r="L43" s="12" t="s">
        <v>26</v>
      </c>
      <c r="M43" s="14">
        <v>0</v>
      </c>
      <c r="N43" s="14">
        <v>21118171.640000004</v>
      </c>
      <c r="O43" s="14">
        <v>0</v>
      </c>
      <c r="P43" s="14">
        <v>3340630.47</v>
      </c>
      <c r="Q43" s="14">
        <v>0</v>
      </c>
      <c r="R43" s="14">
        <v>28261718.239999998</v>
      </c>
      <c r="S43" s="14">
        <f>SUM(T43+U43)</f>
        <v>52720520.350000001</v>
      </c>
      <c r="T43" s="14">
        <f>SUM(M43+O43+Q43)</f>
        <v>0</v>
      </c>
      <c r="U43" s="14">
        <f>SUM(N43+P43+R43)</f>
        <v>52720520.350000001</v>
      </c>
      <c r="V43" s="50"/>
    </row>
    <row r="44" spans="1:22" ht="36.6" customHeight="1" x14ac:dyDescent="0.3">
      <c r="A44" s="30">
        <v>39</v>
      </c>
      <c r="B44" s="11" t="s">
        <v>21</v>
      </c>
      <c r="C44" s="11">
        <v>752972</v>
      </c>
      <c r="D44" s="12" t="s">
        <v>22</v>
      </c>
      <c r="E44" s="12" t="s">
        <v>22</v>
      </c>
      <c r="F44" s="38" t="s">
        <v>82</v>
      </c>
      <c r="G44" s="13" t="s">
        <v>29</v>
      </c>
      <c r="H44" s="13" t="s">
        <v>80</v>
      </c>
      <c r="I44" s="42" t="s">
        <v>41</v>
      </c>
      <c r="J44" s="42">
        <v>46206</v>
      </c>
      <c r="K44" s="42">
        <v>46218</v>
      </c>
      <c r="L44" s="12" t="s">
        <v>26</v>
      </c>
      <c r="M44" s="14">
        <v>0</v>
      </c>
      <c r="N44" s="14">
        <v>23808829.620000005</v>
      </c>
      <c r="O44" s="14">
        <v>0</v>
      </c>
      <c r="P44" s="14">
        <v>3414922.97</v>
      </c>
      <c r="Q44" s="14">
        <v>0</v>
      </c>
      <c r="R44" s="14">
        <v>30416253.079999998</v>
      </c>
      <c r="S44" s="14">
        <f>SUM(T44+U44)</f>
        <v>57640005.670000002</v>
      </c>
      <c r="T44" s="14">
        <f>SUM(M44+O44+Q44)</f>
        <v>0</v>
      </c>
      <c r="U44" s="14">
        <f>SUM(N44+P44+R44)</f>
        <v>57640005.670000002</v>
      </c>
      <c r="V44" s="50"/>
    </row>
    <row r="45" spans="1:22" ht="36.6" customHeight="1" x14ac:dyDescent="0.3">
      <c r="A45" s="30">
        <v>40</v>
      </c>
      <c r="B45" s="11" t="s">
        <v>37</v>
      </c>
      <c r="C45" s="11">
        <v>754350</v>
      </c>
      <c r="D45" s="12" t="s">
        <v>22</v>
      </c>
      <c r="E45" s="12" t="s">
        <v>26</v>
      </c>
      <c r="F45" s="40" t="s">
        <v>83</v>
      </c>
      <c r="G45" s="13" t="s">
        <v>49</v>
      </c>
      <c r="H45" s="13" t="s">
        <v>84</v>
      </c>
      <c r="I45" s="42" t="s">
        <v>41</v>
      </c>
      <c r="J45" s="42">
        <v>46206</v>
      </c>
      <c r="K45" s="13" t="s">
        <v>42</v>
      </c>
      <c r="L45" s="12" t="s">
        <v>26</v>
      </c>
      <c r="M45" s="14">
        <v>4310111.7149999999</v>
      </c>
      <c r="N45" s="14">
        <v>9577521.9266999997</v>
      </c>
      <c r="O45" s="14">
        <v>362956.77600000001</v>
      </c>
      <c r="P45" s="14">
        <v>812115.78629999992</v>
      </c>
      <c r="Q45" s="14">
        <v>1512.3199</v>
      </c>
      <c r="R45" s="14">
        <v>58980.4761</v>
      </c>
      <c r="S45" s="14">
        <f>SUM(T45+U45)</f>
        <v>15123198.999999998</v>
      </c>
      <c r="T45" s="14">
        <f>SUM(M45+O45+Q45)</f>
        <v>4674580.810899999</v>
      </c>
      <c r="U45" s="14">
        <f>SUM(N45+P45+R45)</f>
        <v>10448618.189099999</v>
      </c>
      <c r="V45" s="50" t="s">
        <v>85</v>
      </c>
    </row>
    <row r="46" spans="1:22" ht="36.6" customHeight="1" x14ac:dyDescent="0.3">
      <c r="A46" s="30">
        <v>41</v>
      </c>
      <c r="B46" s="11" t="s">
        <v>21</v>
      </c>
      <c r="C46" s="11">
        <v>738671</v>
      </c>
      <c r="D46" s="12" t="s">
        <v>22</v>
      </c>
      <c r="E46" s="12" t="s">
        <v>22</v>
      </c>
      <c r="F46" s="38" t="s">
        <v>86</v>
      </c>
      <c r="G46" s="13" t="s">
        <v>29</v>
      </c>
      <c r="H46" s="13" t="s">
        <v>80</v>
      </c>
      <c r="I46" s="42" t="s">
        <v>41</v>
      </c>
      <c r="J46" s="42">
        <v>46206</v>
      </c>
      <c r="K46" s="42">
        <v>46218</v>
      </c>
      <c r="L46" s="12" t="s">
        <v>26</v>
      </c>
      <c r="M46" s="14">
        <v>0</v>
      </c>
      <c r="N46" s="14">
        <v>20318919.349999998</v>
      </c>
      <c r="O46" s="14">
        <v>0</v>
      </c>
      <c r="P46" s="14">
        <v>5211394.3499999996</v>
      </c>
      <c r="Q46" s="14">
        <v>0</v>
      </c>
      <c r="R46" s="14">
        <v>30411453.800000001</v>
      </c>
      <c r="S46" s="14">
        <f>SUM(T46+U46)</f>
        <v>55941767.5</v>
      </c>
      <c r="T46" s="14">
        <f>SUM(M46+O46+Q46)</f>
        <v>0</v>
      </c>
      <c r="U46" s="14">
        <f>SUM(N46+P46+R46)</f>
        <v>55941767.5</v>
      </c>
      <c r="V46" s="50"/>
    </row>
    <row r="47" spans="1:22" ht="36.6" customHeight="1" x14ac:dyDescent="0.3">
      <c r="A47" s="30">
        <v>42</v>
      </c>
      <c r="B47" s="11" t="s">
        <v>21</v>
      </c>
      <c r="C47" s="11">
        <v>1066979</v>
      </c>
      <c r="D47" s="12" t="s">
        <v>22</v>
      </c>
      <c r="E47" s="12" t="s">
        <v>22</v>
      </c>
      <c r="F47" s="38" t="s">
        <v>87</v>
      </c>
      <c r="G47" s="13" t="s">
        <v>29</v>
      </c>
      <c r="H47" s="13" t="s">
        <v>53</v>
      </c>
      <c r="I47" s="42">
        <v>46101</v>
      </c>
      <c r="J47" s="42">
        <v>46135</v>
      </c>
      <c r="K47" s="42">
        <v>46140</v>
      </c>
      <c r="L47" s="12" t="s">
        <v>26</v>
      </c>
      <c r="M47" s="14">
        <v>3301739.68</v>
      </c>
      <c r="N47" s="14">
        <v>1135704.94</v>
      </c>
      <c r="O47" s="14">
        <v>1112050.1299999999</v>
      </c>
      <c r="P47" s="14">
        <v>0</v>
      </c>
      <c r="Q47" s="14">
        <v>6614733.6600000001</v>
      </c>
      <c r="R47" s="14">
        <v>4603565.8</v>
      </c>
      <c r="S47" s="14">
        <f>SUM(T47+U47)</f>
        <v>16767794.210000001</v>
      </c>
      <c r="T47" s="14">
        <f>SUM(M47+O47+Q47)</f>
        <v>11028523.470000001</v>
      </c>
      <c r="U47" s="14">
        <f>SUM(N47+P47+R47)</f>
        <v>5739270.7400000002</v>
      </c>
      <c r="V47" s="50"/>
    </row>
    <row r="48" spans="1:22" ht="36.6" customHeight="1" x14ac:dyDescent="0.3">
      <c r="A48" s="30">
        <v>43</v>
      </c>
      <c r="B48" s="11" t="s">
        <v>21</v>
      </c>
      <c r="C48" s="11">
        <v>1068662</v>
      </c>
      <c r="D48" s="12" t="s">
        <v>22</v>
      </c>
      <c r="E48" s="12" t="s">
        <v>22</v>
      </c>
      <c r="F48" s="38" t="s">
        <v>88</v>
      </c>
      <c r="G48" s="13" t="s">
        <v>49</v>
      </c>
      <c r="H48" s="13" t="s">
        <v>50</v>
      </c>
      <c r="I48" s="42">
        <v>46143</v>
      </c>
      <c r="J48" s="42">
        <v>46174</v>
      </c>
      <c r="K48" s="42">
        <v>46177</v>
      </c>
      <c r="L48" s="12" t="s">
        <v>26</v>
      </c>
      <c r="M48" s="43">
        <v>11613361.449999999</v>
      </c>
      <c r="N48" s="43">
        <v>585725.31000000006</v>
      </c>
      <c r="O48" s="43">
        <v>1646095.25</v>
      </c>
      <c r="P48" s="43">
        <v>83021.58</v>
      </c>
      <c r="Q48" s="43">
        <v>0</v>
      </c>
      <c r="R48" s="43">
        <v>0</v>
      </c>
      <c r="S48" s="14">
        <f>SUM(T48+U48)</f>
        <v>13928203.59</v>
      </c>
      <c r="T48" s="14">
        <f>SUM(M48+O48+Q48)</f>
        <v>13259456.699999999</v>
      </c>
      <c r="U48" s="14">
        <f>SUM(N48+P48+R48)</f>
        <v>668746.89</v>
      </c>
      <c r="V48" s="51" t="s">
        <v>89</v>
      </c>
    </row>
    <row r="49" spans="1:22" ht="36.6" customHeight="1" x14ac:dyDescent="0.3">
      <c r="A49" s="30">
        <v>44</v>
      </c>
      <c r="B49" s="11" t="s">
        <v>21</v>
      </c>
      <c r="C49" s="11">
        <v>679035</v>
      </c>
      <c r="D49" s="12" t="s">
        <v>22</v>
      </c>
      <c r="E49" s="12" t="s">
        <v>22</v>
      </c>
      <c r="F49" s="39" t="s">
        <v>90</v>
      </c>
      <c r="G49" s="13" t="s">
        <v>45</v>
      </c>
      <c r="H49" s="13" t="s">
        <v>46</v>
      </c>
      <c r="I49" s="42">
        <v>46108</v>
      </c>
      <c r="J49" s="42">
        <v>46206</v>
      </c>
      <c r="K49" s="42">
        <v>46218</v>
      </c>
      <c r="L49" s="12" t="s">
        <v>26</v>
      </c>
      <c r="M49" s="14">
        <v>6440145.54</v>
      </c>
      <c r="N49" s="14">
        <v>15927.16</v>
      </c>
      <c r="O49" s="14">
        <v>1756408.47</v>
      </c>
      <c r="P49" s="14">
        <v>4175.18</v>
      </c>
      <c r="Q49" s="14">
        <v>2800</v>
      </c>
      <c r="R49" s="14">
        <v>0</v>
      </c>
      <c r="S49" s="14">
        <f>SUM(T49+U49)</f>
        <v>8219456.3499999996</v>
      </c>
      <c r="T49" s="14">
        <f>SUM(M49+O49+Q49)</f>
        <v>8199354.0099999998</v>
      </c>
      <c r="U49" s="14">
        <f>SUM(N49+P49+R49)</f>
        <v>20102.34</v>
      </c>
      <c r="V49" s="50"/>
    </row>
    <row r="50" spans="1:22" ht="36.6" customHeight="1" x14ac:dyDescent="0.3">
      <c r="A50" s="30">
        <v>45</v>
      </c>
      <c r="B50" s="11" t="s">
        <v>21</v>
      </c>
      <c r="C50" s="11">
        <v>1066737</v>
      </c>
      <c r="D50" s="12" t="s">
        <v>22</v>
      </c>
      <c r="E50" s="12" t="s">
        <v>22</v>
      </c>
      <c r="F50" s="38" t="s">
        <v>91</v>
      </c>
      <c r="G50" s="13" t="s">
        <v>49</v>
      </c>
      <c r="H50" s="13" t="s">
        <v>92</v>
      </c>
      <c r="I50" s="42">
        <v>46038</v>
      </c>
      <c r="J50" s="42">
        <v>46099</v>
      </c>
      <c r="K50" s="42">
        <v>46133</v>
      </c>
      <c r="L50" s="12" t="s">
        <v>22</v>
      </c>
      <c r="M50" s="14">
        <v>7591896.4900000002</v>
      </c>
      <c r="N50" s="14">
        <v>32126.000000000029</v>
      </c>
      <c r="O50" s="14">
        <v>673492.23</v>
      </c>
      <c r="P50" s="14">
        <v>20229.46</v>
      </c>
      <c r="Q50" s="14">
        <v>515199.89</v>
      </c>
      <c r="R50" s="14">
        <v>211384.11</v>
      </c>
      <c r="S50" s="14">
        <f>SUM(T50+U50)</f>
        <v>9044328.1800000016</v>
      </c>
      <c r="T50" s="14">
        <f>SUM(M50+O50+Q50)</f>
        <v>8780588.6100000013</v>
      </c>
      <c r="U50" s="14">
        <f>SUM(N50+P50+R50)</f>
        <v>263739.57</v>
      </c>
      <c r="V50" s="52" t="s">
        <v>93</v>
      </c>
    </row>
    <row r="51" spans="1:22" ht="36.6" customHeight="1" x14ac:dyDescent="0.3">
      <c r="A51" s="30">
        <v>46</v>
      </c>
      <c r="B51" s="11" t="s">
        <v>37</v>
      </c>
      <c r="C51" s="11">
        <v>748180</v>
      </c>
      <c r="D51" s="12" t="s">
        <v>22</v>
      </c>
      <c r="E51" s="12" t="s">
        <v>26</v>
      </c>
      <c r="F51" s="38" t="s">
        <v>94</v>
      </c>
      <c r="G51" s="13" t="s">
        <v>45</v>
      </c>
      <c r="H51" s="13" t="s">
        <v>46</v>
      </c>
      <c r="I51" s="42">
        <v>46101</v>
      </c>
      <c r="J51" s="42">
        <v>46135</v>
      </c>
      <c r="K51" s="13" t="s">
        <v>42</v>
      </c>
      <c r="L51" s="12" t="s">
        <v>26</v>
      </c>
      <c r="M51" s="14">
        <v>0</v>
      </c>
      <c r="N51" s="14">
        <v>47130973.409999996</v>
      </c>
      <c r="O51" s="14">
        <v>0</v>
      </c>
      <c r="P51" s="14">
        <v>5250645.6399999997</v>
      </c>
      <c r="Q51" s="14">
        <v>0</v>
      </c>
      <c r="R51" s="14">
        <v>423360</v>
      </c>
      <c r="S51" s="14">
        <f>SUM(T51+U51)</f>
        <v>52804979.049999997</v>
      </c>
      <c r="T51" s="14">
        <f>SUM(M51+O51+Q51)</f>
        <v>0</v>
      </c>
      <c r="U51" s="14">
        <f>SUM(N51+P51+R51)</f>
        <v>52804979.049999997</v>
      </c>
      <c r="V51" s="50"/>
    </row>
    <row r="52" spans="1:22" ht="36.6" customHeight="1" x14ac:dyDescent="0.3">
      <c r="A52" s="30">
        <v>47</v>
      </c>
      <c r="B52" s="11" t="s">
        <v>21</v>
      </c>
      <c r="C52" s="11">
        <v>1068667</v>
      </c>
      <c r="D52" s="12" t="s">
        <v>22</v>
      </c>
      <c r="E52" s="12" t="s">
        <v>22</v>
      </c>
      <c r="F52" s="38" t="s">
        <v>95</v>
      </c>
      <c r="G52" s="13" t="s">
        <v>49</v>
      </c>
      <c r="H52" s="13" t="s">
        <v>50</v>
      </c>
      <c r="I52" s="42">
        <v>46101</v>
      </c>
      <c r="J52" s="42">
        <v>46174</v>
      </c>
      <c r="K52" s="42">
        <v>46177</v>
      </c>
      <c r="L52" s="12" t="s">
        <v>26</v>
      </c>
      <c r="M52" s="43">
        <v>18412055.329999998</v>
      </c>
      <c r="N52" s="43">
        <v>976458.2</v>
      </c>
      <c r="O52" s="43">
        <v>2533607.94</v>
      </c>
      <c r="P52" s="43">
        <v>134366.43</v>
      </c>
      <c r="Q52" s="43">
        <v>0</v>
      </c>
      <c r="R52" s="43">
        <v>0</v>
      </c>
      <c r="S52" s="14">
        <f>SUM(T52+U52)</f>
        <v>22056487.899999999</v>
      </c>
      <c r="T52" s="14">
        <f>SUM(M52+O52+Q52)</f>
        <v>20945663.27</v>
      </c>
      <c r="U52" s="14">
        <f>SUM(N52+P52+R52)</f>
        <v>1110824.6299999999</v>
      </c>
      <c r="V52" s="51" t="s">
        <v>89</v>
      </c>
    </row>
    <row r="53" spans="1:22" ht="36.6" customHeight="1" x14ac:dyDescent="0.3">
      <c r="A53" s="30">
        <v>48</v>
      </c>
      <c r="B53" s="11" t="s">
        <v>21</v>
      </c>
      <c r="C53" s="11">
        <v>1068665</v>
      </c>
      <c r="D53" s="12" t="s">
        <v>22</v>
      </c>
      <c r="E53" s="12" t="s">
        <v>22</v>
      </c>
      <c r="F53" s="38" t="s">
        <v>96</v>
      </c>
      <c r="G53" s="13" t="s">
        <v>49</v>
      </c>
      <c r="H53" s="13" t="s">
        <v>50</v>
      </c>
      <c r="I53" s="42">
        <v>46143</v>
      </c>
      <c r="J53" s="42">
        <v>46174</v>
      </c>
      <c r="K53" s="42">
        <v>46177</v>
      </c>
      <c r="L53" s="12" t="s">
        <v>26</v>
      </c>
      <c r="M53" s="43">
        <v>7924363.0899999999</v>
      </c>
      <c r="N53" s="43">
        <v>412336.03</v>
      </c>
      <c r="O53" s="43">
        <v>1106363.96</v>
      </c>
      <c r="P53" s="43">
        <v>57568.51</v>
      </c>
      <c r="Q53" s="43">
        <v>0</v>
      </c>
      <c r="R53" s="43">
        <v>0</v>
      </c>
      <c r="S53" s="14">
        <f>SUM(T53+U53)</f>
        <v>9500631.5899999999</v>
      </c>
      <c r="T53" s="14">
        <f>SUM(M53+O53+Q53)</f>
        <v>9030727.0500000007</v>
      </c>
      <c r="U53" s="14">
        <f>SUM(N53+P53+R53)</f>
        <v>469904.54000000004</v>
      </c>
      <c r="V53" s="51" t="s">
        <v>89</v>
      </c>
    </row>
    <row r="54" spans="1:22" ht="36.6" customHeight="1" x14ac:dyDescent="0.3">
      <c r="A54" s="30">
        <v>49</v>
      </c>
      <c r="B54" s="11" t="s">
        <v>21</v>
      </c>
      <c r="C54" s="11">
        <v>704805</v>
      </c>
      <c r="D54" s="12" t="s">
        <v>22</v>
      </c>
      <c r="E54" s="12" t="s">
        <v>22</v>
      </c>
      <c r="F54" s="40" t="s">
        <v>97</v>
      </c>
      <c r="G54" s="13" t="s">
        <v>45</v>
      </c>
      <c r="H54" s="13" t="s">
        <v>46</v>
      </c>
      <c r="I54" s="42">
        <v>46108</v>
      </c>
      <c r="J54" s="42">
        <v>46206</v>
      </c>
      <c r="K54" s="42">
        <v>46218</v>
      </c>
      <c r="L54" s="12" t="s">
        <v>26</v>
      </c>
      <c r="M54" s="14">
        <v>5297451.62</v>
      </c>
      <c r="N54" s="14">
        <v>18959.16</v>
      </c>
      <c r="O54" s="14">
        <v>683790.17</v>
      </c>
      <c r="P54" s="14">
        <v>2498.0700000000002</v>
      </c>
      <c r="Q54" s="14">
        <v>0</v>
      </c>
      <c r="R54" s="14">
        <v>0</v>
      </c>
      <c r="S54" s="14">
        <f>SUM(T54+U54)</f>
        <v>6002699.0200000005</v>
      </c>
      <c r="T54" s="14">
        <f>SUM(M54+O54+Q54)</f>
        <v>5981241.79</v>
      </c>
      <c r="U54" s="14">
        <f>SUM(N54+P54+R54)</f>
        <v>21457.23</v>
      </c>
      <c r="V54" s="49"/>
    </row>
    <row r="55" spans="1:22" ht="36.6" customHeight="1" x14ac:dyDescent="0.3">
      <c r="A55" s="30">
        <v>50</v>
      </c>
      <c r="B55" s="11" t="s">
        <v>21</v>
      </c>
      <c r="C55" s="11">
        <v>1068673</v>
      </c>
      <c r="D55" s="12" t="s">
        <v>22</v>
      </c>
      <c r="E55" s="12" t="s">
        <v>22</v>
      </c>
      <c r="F55" s="38" t="s">
        <v>98</v>
      </c>
      <c r="G55" s="13" t="s">
        <v>49</v>
      </c>
      <c r="H55" s="13" t="s">
        <v>50</v>
      </c>
      <c r="I55" s="42">
        <v>46143</v>
      </c>
      <c r="J55" s="42">
        <v>46174</v>
      </c>
      <c r="K55" s="42">
        <v>46177</v>
      </c>
      <c r="L55" s="12" t="s">
        <v>26</v>
      </c>
      <c r="M55" s="43">
        <v>11018893.74</v>
      </c>
      <c r="N55" s="43">
        <v>636889.82999999996</v>
      </c>
      <c r="O55" s="43">
        <v>1536485.07</v>
      </c>
      <c r="P55" s="43">
        <v>88808.54</v>
      </c>
      <c r="Q55" s="43">
        <v>0</v>
      </c>
      <c r="R55" s="14">
        <v>0</v>
      </c>
      <c r="S55" s="14">
        <f>SUM(T55+U55)</f>
        <v>13281077.18</v>
      </c>
      <c r="T55" s="14">
        <f>SUM(M55+O55+Q55)</f>
        <v>12555378.810000001</v>
      </c>
      <c r="U55" s="14">
        <f>SUM(N55+P55+R55)</f>
        <v>725698.37</v>
      </c>
      <c r="V55" s="51" t="s">
        <v>89</v>
      </c>
    </row>
    <row r="56" spans="1:22" ht="36.6" customHeight="1" x14ac:dyDescent="0.3">
      <c r="A56" s="30">
        <v>51</v>
      </c>
      <c r="B56" s="11" t="s">
        <v>21</v>
      </c>
      <c r="C56" s="11">
        <v>1068664</v>
      </c>
      <c r="D56" s="12" t="s">
        <v>22</v>
      </c>
      <c r="E56" s="12" t="s">
        <v>22</v>
      </c>
      <c r="F56" s="38" t="s">
        <v>99</v>
      </c>
      <c r="G56" s="13" t="s">
        <v>49</v>
      </c>
      <c r="H56" s="13" t="s">
        <v>50</v>
      </c>
      <c r="I56" s="42">
        <v>46143</v>
      </c>
      <c r="J56" s="42">
        <v>46174</v>
      </c>
      <c r="K56" s="42">
        <v>46177</v>
      </c>
      <c r="L56" s="12" t="s">
        <v>26</v>
      </c>
      <c r="M56" s="43">
        <v>11225480.68</v>
      </c>
      <c r="N56" s="43">
        <v>682982.51</v>
      </c>
      <c r="O56" s="43">
        <v>1532416.66</v>
      </c>
      <c r="P56" s="43">
        <v>93235.54</v>
      </c>
      <c r="Q56" s="43">
        <v>0</v>
      </c>
      <c r="R56" s="43">
        <v>0</v>
      </c>
      <c r="S56" s="14">
        <f>SUM(T56+U56)</f>
        <v>13534115.390000001</v>
      </c>
      <c r="T56" s="14">
        <f>SUM(M56+O56+Q56)</f>
        <v>12757897.34</v>
      </c>
      <c r="U56" s="14">
        <f>SUM(N56+P56+R56)</f>
        <v>776218.05</v>
      </c>
      <c r="V56" s="51" t="s">
        <v>89</v>
      </c>
    </row>
    <row r="57" spans="1:22" ht="36.6" customHeight="1" x14ac:dyDescent="0.3">
      <c r="A57" s="30">
        <v>52</v>
      </c>
      <c r="B57" s="11" t="s">
        <v>21</v>
      </c>
      <c r="C57" s="11">
        <v>800394</v>
      </c>
      <c r="D57" s="12" t="s">
        <v>22</v>
      </c>
      <c r="E57" s="12" t="s">
        <v>22</v>
      </c>
      <c r="F57" s="39" t="s">
        <v>100</v>
      </c>
      <c r="G57" s="13" t="s">
        <v>49</v>
      </c>
      <c r="H57" s="13" t="s">
        <v>101</v>
      </c>
      <c r="I57" s="42">
        <v>46101</v>
      </c>
      <c r="J57" s="42">
        <v>46206</v>
      </c>
      <c r="K57" s="42">
        <v>46218</v>
      </c>
      <c r="L57" s="12" t="s">
        <v>26</v>
      </c>
      <c r="M57" s="14">
        <v>1256040</v>
      </c>
      <c r="N57" s="14">
        <v>395420</v>
      </c>
      <c r="O57" s="14">
        <v>116300</v>
      </c>
      <c r="P57" s="14">
        <v>69780</v>
      </c>
      <c r="Q57" s="14">
        <v>162820.00000000003</v>
      </c>
      <c r="R57" s="14">
        <v>325640</v>
      </c>
      <c r="S57" s="14">
        <f>SUM(T57+U57)</f>
        <v>2326000</v>
      </c>
      <c r="T57" s="14">
        <f>SUM(M57+O57+Q57)</f>
        <v>1535160</v>
      </c>
      <c r="U57" s="14">
        <f>SUM(N57+P57+R57)</f>
        <v>790840</v>
      </c>
      <c r="V57" s="50" t="s">
        <v>102</v>
      </c>
    </row>
    <row r="58" spans="1:22" ht="36.6" customHeight="1" x14ac:dyDescent="0.3">
      <c r="A58" s="30">
        <v>53</v>
      </c>
      <c r="B58" s="11" t="s">
        <v>21</v>
      </c>
      <c r="C58" s="11">
        <v>1068671</v>
      </c>
      <c r="D58" s="12" t="s">
        <v>22</v>
      </c>
      <c r="E58" s="12" t="s">
        <v>22</v>
      </c>
      <c r="F58" s="38" t="s">
        <v>103</v>
      </c>
      <c r="G58" s="13" t="s">
        <v>49</v>
      </c>
      <c r="H58" s="13" t="s">
        <v>50</v>
      </c>
      <c r="I58" s="42">
        <v>46143</v>
      </c>
      <c r="J58" s="42">
        <v>46174</v>
      </c>
      <c r="K58" s="42">
        <v>46177</v>
      </c>
      <c r="L58" s="12" t="s">
        <v>26</v>
      </c>
      <c r="M58" s="43">
        <v>10751415.1</v>
      </c>
      <c r="N58" s="43">
        <v>550706.35</v>
      </c>
      <c r="O58" s="43">
        <v>1511148.92</v>
      </c>
      <c r="P58" s="43">
        <v>77403.679999999993</v>
      </c>
      <c r="Q58" s="43">
        <v>0</v>
      </c>
      <c r="R58" s="43">
        <v>0</v>
      </c>
      <c r="S58" s="14">
        <f>SUM(T58+U58)</f>
        <v>12890674.049999999</v>
      </c>
      <c r="T58" s="14">
        <f>SUM(M58+O58+Q58)</f>
        <v>12262564.02</v>
      </c>
      <c r="U58" s="14">
        <f>SUM(N58+P58+R58)</f>
        <v>628110.03</v>
      </c>
      <c r="V58" s="51" t="s">
        <v>89</v>
      </c>
    </row>
    <row r="59" spans="1:22" ht="36.6" customHeight="1" x14ac:dyDescent="0.3">
      <c r="A59" s="30">
        <v>54</v>
      </c>
      <c r="B59" s="11" t="s">
        <v>21</v>
      </c>
      <c r="C59" s="11">
        <v>1064452</v>
      </c>
      <c r="D59" s="12" t="s">
        <v>22</v>
      </c>
      <c r="E59" s="12" t="s">
        <v>22</v>
      </c>
      <c r="F59" s="37" t="s">
        <v>104</v>
      </c>
      <c r="G59" s="13" t="s">
        <v>24</v>
      </c>
      <c r="H59" s="13" t="s">
        <v>105</v>
      </c>
      <c r="I59" s="42">
        <v>46038</v>
      </c>
      <c r="J59" s="42">
        <v>46048</v>
      </c>
      <c r="K59" s="42">
        <v>46048</v>
      </c>
      <c r="L59" s="12" t="s">
        <v>22</v>
      </c>
      <c r="M59" s="14">
        <v>609182.23</v>
      </c>
      <c r="N59" s="14">
        <v>2812.61</v>
      </c>
      <c r="O59" s="14">
        <v>110189.24</v>
      </c>
      <c r="P59" s="14">
        <v>1928.4</v>
      </c>
      <c r="Q59" s="14">
        <v>52018.89</v>
      </c>
      <c r="R59" s="14">
        <v>8792.11</v>
      </c>
      <c r="S59" s="14">
        <f>SUM(T59+U59)</f>
        <v>784923.48</v>
      </c>
      <c r="T59" s="14">
        <f>SUM(M59+O59+Q59)</f>
        <v>771390.36</v>
      </c>
      <c r="U59" s="14">
        <f>SUM(N59+P59+R59)</f>
        <v>13533.12</v>
      </c>
      <c r="V59" s="49"/>
    </row>
    <row r="60" spans="1:22" ht="36.6" customHeight="1" x14ac:dyDescent="0.3">
      <c r="A60" s="30">
        <v>55</v>
      </c>
      <c r="B60" s="11" t="s">
        <v>21</v>
      </c>
      <c r="C60" s="11">
        <v>1068666</v>
      </c>
      <c r="D60" s="12" t="s">
        <v>22</v>
      </c>
      <c r="E60" s="12" t="s">
        <v>22</v>
      </c>
      <c r="F60" s="38" t="s">
        <v>106</v>
      </c>
      <c r="G60" s="13" t="s">
        <v>49</v>
      </c>
      <c r="H60" s="13" t="s">
        <v>50</v>
      </c>
      <c r="I60" s="42">
        <v>46143</v>
      </c>
      <c r="J60" s="42">
        <v>46174</v>
      </c>
      <c r="K60" s="42">
        <v>46177</v>
      </c>
      <c r="L60" s="12" t="s">
        <v>26</v>
      </c>
      <c r="M60" s="43">
        <v>12231124.33</v>
      </c>
      <c r="N60" s="43">
        <v>631320.80000000005</v>
      </c>
      <c r="O60" s="43">
        <v>1563494.51</v>
      </c>
      <c r="P60" s="43">
        <v>80701.22</v>
      </c>
      <c r="Q60" s="43">
        <v>0</v>
      </c>
      <c r="R60" s="43">
        <v>0</v>
      </c>
      <c r="S60" s="14">
        <f>SUM(T60+U60)</f>
        <v>14506640.859999999</v>
      </c>
      <c r="T60" s="14">
        <f>SUM(M60+O60+Q60)</f>
        <v>13794618.84</v>
      </c>
      <c r="U60" s="14">
        <f>SUM(N60+P60+R60)</f>
        <v>712022.02</v>
      </c>
      <c r="V60" s="51" t="s">
        <v>89</v>
      </c>
    </row>
    <row r="61" spans="1:22" ht="36.6" customHeight="1" x14ac:dyDescent="0.3">
      <c r="A61" s="30">
        <v>56</v>
      </c>
      <c r="B61" s="11" t="s">
        <v>21</v>
      </c>
      <c r="C61" s="11">
        <v>1068669</v>
      </c>
      <c r="D61" s="12" t="s">
        <v>22</v>
      </c>
      <c r="E61" s="12" t="s">
        <v>22</v>
      </c>
      <c r="F61" s="38" t="s">
        <v>107</v>
      </c>
      <c r="G61" s="13" t="s">
        <v>49</v>
      </c>
      <c r="H61" s="13" t="s">
        <v>50</v>
      </c>
      <c r="I61" s="42">
        <v>46143</v>
      </c>
      <c r="J61" s="42">
        <v>46174</v>
      </c>
      <c r="K61" s="42">
        <v>46177</v>
      </c>
      <c r="L61" s="12" t="s">
        <v>26</v>
      </c>
      <c r="M61" s="43">
        <v>8607983.8200000003</v>
      </c>
      <c r="N61" s="43">
        <v>358025.92</v>
      </c>
      <c r="O61" s="43">
        <v>1167539.54</v>
      </c>
      <c r="P61" s="43">
        <v>48560.66</v>
      </c>
      <c r="Q61" s="43">
        <v>0</v>
      </c>
      <c r="R61" s="43">
        <v>0</v>
      </c>
      <c r="S61" s="14">
        <f>SUM(T61+U61)</f>
        <v>10182109.939999999</v>
      </c>
      <c r="T61" s="14">
        <f>SUM(M61+O61+Q61)</f>
        <v>9775523.3599999994</v>
      </c>
      <c r="U61" s="14">
        <f>SUM(N61+P61+R61)</f>
        <v>406586.57999999996</v>
      </c>
      <c r="V61" s="51" t="s">
        <v>89</v>
      </c>
    </row>
    <row r="62" spans="1:22" ht="36.6" customHeight="1" x14ac:dyDescent="0.3">
      <c r="A62" s="30">
        <v>57</v>
      </c>
      <c r="B62" s="11" t="s">
        <v>21</v>
      </c>
      <c r="C62" s="11">
        <v>1068670</v>
      </c>
      <c r="D62" s="12" t="s">
        <v>22</v>
      </c>
      <c r="E62" s="12" t="s">
        <v>22</v>
      </c>
      <c r="F62" s="38" t="s">
        <v>108</v>
      </c>
      <c r="G62" s="13" t="s">
        <v>49</v>
      </c>
      <c r="H62" s="13" t="s">
        <v>50</v>
      </c>
      <c r="I62" s="42">
        <v>46143</v>
      </c>
      <c r="J62" s="42">
        <v>46174</v>
      </c>
      <c r="K62" s="42">
        <v>46177</v>
      </c>
      <c r="L62" s="12" t="s">
        <v>26</v>
      </c>
      <c r="M62" s="43">
        <v>8122750.3499999996</v>
      </c>
      <c r="N62" s="43">
        <v>357444.72</v>
      </c>
      <c r="O62" s="43">
        <v>1159987.24</v>
      </c>
      <c r="P62" s="43">
        <v>51045.69</v>
      </c>
      <c r="Q62" s="43">
        <v>0</v>
      </c>
      <c r="R62" s="43">
        <v>0</v>
      </c>
      <c r="S62" s="14">
        <f>SUM(T62+U62)</f>
        <v>9691228</v>
      </c>
      <c r="T62" s="14">
        <f>SUM(M62+O62+Q62)</f>
        <v>9282737.5899999999</v>
      </c>
      <c r="U62" s="14">
        <f>SUM(N62+P62+R62)</f>
        <v>408490.41</v>
      </c>
      <c r="V62" s="51" t="s">
        <v>89</v>
      </c>
    </row>
    <row r="63" spans="1:22" ht="36.6" customHeight="1" x14ac:dyDescent="0.3">
      <c r="A63" s="30">
        <v>58</v>
      </c>
      <c r="B63" s="11" t="s">
        <v>21</v>
      </c>
      <c r="C63" s="11">
        <v>1066741</v>
      </c>
      <c r="D63" s="12" t="s">
        <v>22</v>
      </c>
      <c r="E63" s="12" t="s">
        <v>22</v>
      </c>
      <c r="F63" s="38" t="s">
        <v>109</v>
      </c>
      <c r="G63" s="13" t="s">
        <v>49</v>
      </c>
      <c r="H63" s="13" t="s">
        <v>92</v>
      </c>
      <c r="I63" s="42">
        <v>46038</v>
      </c>
      <c r="J63" s="42">
        <v>46099</v>
      </c>
      <c r="K63" s="42">
        <v>46133</v>
      </c>
      <c r="L63" s="12" t="s">
        <v>22</v>
      </c>
      <c r="M63" s="44">
        <v>5614901.8700000001</v>
      </c>
      <c r="N63" s="44">
        <v>23477.61</v>
      </c>
      <c r="O63" s="44">
        <v>498530.84</v>
      </c>
      <c r="P63" s="44">
        <v>14731.95</v>
      </c>
      <c r="Q63" s="43">
        <v>388892.2</v>
      </c>
      <c r="R63" s="14">
        <v>153938.79999999999</v>
      </c>
      <c r="S63" s="14">
        <f>SUM(T63+U63)</f>
        <v>6694473.2700000005</v>
      </c>
      <c r="T63" s="14">
        <f>SUM(M63+O63+Q63)</f>
        <v>6502324.9100000001</v>
      </c>
      <c r="U63" s="14">
        <f>SUM(N63+P63+R63)</f>
        <v>192148.36</v>
      </c>
      <c r="V63" s="52" t="s">
        <v>93</v>
      </c>
    </row>
    <row r="64" spans="1:22" ht="36.6" customHeight="1" x14ac:dyDescent="0.3">
      <c r="A64" s="30">
        <v>59</v>
      </c>
      <c r="B64" s="11" t="s">
        <v>21</v>
      </c>
      <c r="C64" s="11">
        <v>1066740</v>
      </c>
      <c r="D64" s="12" t="s">
        <v>22</v>
      </c>
      <c r="E64" s="12" t="s">
        <v>22</v>
      </c>
      <c r="F64" s="38" t="s">
        <v>110</v>
      </c>
      <c r="G64" s="13" t="s">
        <v>49</v>
      </c>
      <c r="H64" s="13" t="s">
        <v>92</v>
      </c>
      <c r="I64" s="42">
        <v>46038</v>
      </c>
      <c r="J64" s="42">
        <v>46099</v>
      </c>
      <c r="K64" s="42">
        <v>46133</v>
      </c>
      <c r="L64" s="12" t="s">
        <v>22</v>
      </c>
      <c r="M64" s="14">
        <v>3867419.78</v>
      </c>
      <c r="N64" s="14">
        <v>16119.410000000018</v>
      </c>
      <c r="O64" s="14">
        <v>342713.17</v>
      </c>
      <c r="P64" s="14">
        <v>10132.709999999999</v>
      </c>
      <c r="Q64" s="14">
        <v>258899.20000000001</v>
      </c>
      <c r="R64" s="14">
        <v>105879.8</v>
      </c>
      <c r="S64" s="14">
        <f>SUM(T64+U64)</f>
        <v>4601164.07</v>
      </c>
      <c r="T64" s="14">
        <f>SUM(M64+O64+Q64)</f>
        <v>4469032.1500000004</v>
      </c>
      <c r="U64" s="14">
        <f>SUM(N64+P64+R64)</f>
        <v>132131.92000000001</v>
      </c>
      <c r="V64" s="52" t="s">
        <v>93</v>
      </c>
    </row>
    <row r="65" spans="1:22" ht="36.6" customHeight="1" x14ac:dyDescent="0.3">
      <c r="A65" s="30">
        <v>60</v>
      </c>
      <c r="B65" s="11" t="s">
        <v>21</v>
      </c>
      <c r="C65" s="11">
        <v>1066980</v>
      </c>
      <c r="D65" s="12" t="s">
        <v>22</v>
      </c>
      <c r="E65" s="12" t="s">
        <v>22</v>
      </c>
      <c r="F65" s="38" t="s">
        <v>111</v>
      </c>
      <c r="G65" s="13" t="s">
        <v>24</v>
      </c>
      <c r="H65" s="13" t="s">
        <v>105</v>
      </c>
      <c r="I65" s="42">
        <v>46101</v>
      </c>
      <c r="J65" s="42">
        <v>46099</v>
      </c>
      <c r="K65" s="42">
        <v>46140</v>
      </c>
      <c r="L65" s="12" t="s">
        <v>26</v>
      </c>
      <c r="M65" s="14">
        <v>407830.94</v>
      </c>
      <c r="N65" s="14">
        <v>1921.02</v>
      </c>
      <c r="O65" s="14">
        <v>77598.929999999993</v>
      </c>
      <c r="P65" s="14">
        <v>1382.15</v>
      </c>
      <c r="Q65" s="14">
        <v>40781.699999999997</v>
      </c>
      <c r="R65" s="14">
        <v>6101.3</v>
      </c>
      <c r="S65" s="14">
        <f>SUM(T65+U65)</f>
        <v>535616.03999999992</v>
      </c>
      <c r="T65" s="14">
        <f>SUM(M65+O65+Q65)</f>
        <v>526211.56999999995</v>
      </c>
      <c r="U65" s="14">
        <f>SUM(N65+P65+R65)</f>
        <v>9404.4700000000012</v>
      </c>
      <c r="V65" s="50"/>
    </row>
    <row r="66" spans="1:22" ht="36.6" customHeight="1" x14ac:dyDescent="0.3">
      <c r="A66" s="30">
        <v>61</v>
      </c>
      <c r="B66" s="11" t="s">
        <v>21</v>
      </c>
      <c r="C66" s="11">
        <v>1066730</v>
      </c>
      <c r="D66" s="12" t="s">
        <v>22</v>
      </c>
      <c r="E66" s="12" t="s">
        <v>22</v>
      </c>
      <c r="F66" s="38" t="s">
        <v>112</v>
      </c>
      <c r="G66" s="13" t="s">
        <v>24</v>
      </c>
      <c r="H66" s="13" t="s">
        <v>105</v>
      </c>
      <c r="I66" s="42">
        <v>46038</v>
      </c>
      <c r="J66" s="42">
        <v>46099</v>
      </c>
      <c r="K66" s="42">
        <v>46133</v>
      </c>
      <c r="L66" s="12" t="s">
        <v>26</v>
      </c>
      <c r="M66" s="14">
        <v>212650.88</v>
      </c>
      <c r="N66" s="14">
        <v>381.28</v>
      </c>
      <c r="O66" s="14">
        <v>48267.18</v>
      </c>
      <c r="P66" s="14">
        <v>305.98</v>
      </c>
      <c r="Q66" s="14">
        <v>37102.11</v>
      </c>
      <c r="R66" s="14">
        <v>1220.26</v>
      </c>
      <c r="S66" s="14">
        <f>SUM(T66+U66)</f>
        <v>299927.69</v>
      </c>
      <c r="T66" s="14">
        <f>SUM(M66+O66+Q66)</f>
        <v>298020.17</v>
      </c>
      <c r="U66" s="14">
        <f>SUM(N66+P66+R66)</f>
        <v>1907.52</v>
      </c>
      <c r="V66" s="50"/>
    </row>
    <row r="67" spans="1:22" ht="36.6" customHeight="1" x14ac:dyDescent="0.3">
      <c r="A67" s="30">
        <v>62</v>
      </c>
      <c r="B67" s="11" t="s">
        <v>21</v>
      </c>
      <c r="C67" s="11">
        <v>1066739</v>
      </c>
      <c r="D67" s="12" t="s">
        <v>22</v>
      </c>
      <c r="E67" s="12" t="s">
        <v>22</v>
      </c>
      <c r="F67" s="38" t="s">
        <v>113</v>
      </c>
      <c r="G67" s="13" t="s">
        <v>49</v>
      </c>
      <c r="H67" s="13" t="s">
        <v>92</v>
      </c>
      <c r="I67" s="42">
        <v>46038</v>
      </c>
      <c r="J67" s="42">
        <v>46099</v>
      </c>
      <c r="K67" s="42">
        <v>46133</v>
      </c>
      <c r="L67" s="12" t="s">
        <v>26</v>
      </c>
      <c r="M67" s="43">
        <v>2557027.9900000002</v>
      </c>
      <c r="N67" s="43">
        <v>10609.31</v>
      </c>
      <c r="O67" s="43">
        <v>226654.03</v>
      </c>
      <c r="P67" s="43">
        <v>6647.33</v>
      </c>
      <c r="Q67" s="14">
        <v>173097.79</v>
      </c>
      <c r="R67" s="14">
        <v>69460.210000000006</v>
      </c>
      <c r="S67" s="14">
        <f>SUM(T67+U67)</f>
        <v>3043496.66</v>
      </c>
      <c r="T67" s="14">
        <f>SUM(M67+O67+Q67)</f>
        <v>2956779.81</v>
      </c>
      <c r="U67" s="14">
        <f>SUM(N67+P67+R67)</f>
        <v>86716.85</v>
      </c>
      <c r="V67" s="52" t="s">
        <v>114</v>
      </c>
    </row>
    <row r="68" spans="1:22" ht="36.6" customHeight="1" x14ac:dyDescent="0.3">
      <c r="A68" s="30">
        <v>63</v>
      </c>
      <c r="B68" s="11" t="s">
        <v>21</v>
      </c>
      <c r="C68" s="11">
        <v>753787</v>
      </c>
      <c r="D68" s="12" t="s">
        <v>22</v>
      </c>
      <c r="E68" s="12" t="s">
        <v>22</v>
      </c>
      <c r="F68" s="38" t="s">
        <v>115</v>
      </c>
      <c r="G68" s="13" t="s">
        <v>24</v>
      </c>
      <c r="H68" s="13" t="s">
        <v>105</v>
      </c>
      <c r="I68" s="42">
        <v>46108</v>
      </c>
      <c r="J68" s="42">
        <v>46206</v>
      </c>
      <c r="K68" s="42">
        <v>46218</v>
      </c>
      <c r="L68" s="12" t="s">
        <v>26</v>
      </c>
      <c r="M68" s="14">
        <v>591148.31000000006</v>
      </c>
      <c r="N68" s="14">
        <v>7196.15</v>
      </c>
      <c r="O68" s="14">
        <v>103198.13</v>
      </c>
      <c r="P68" s="14">
        <v>1529</v>
      </c>
      <c r="Q68" s="14">
        <v>35991.1</v>
      </c>
      <c r="R68" s="14">
        <v>2143.44</v>
      </c>
      <c r="S68" s="14">
        <f>SUM(T68+U68)</f>
        <v>741206.13</v>
      </c>
      <c r="T68" s="14">
        <f>SUM(M68+O68+Q68)</f>
        <v>730337.54</v>
      </c>
      <c r="U68" s="14">
        <f>SUM(N68+P68+R68)</f>
        <v>10868.59</v>
      </c>
      <c r="V68" s="49" t="s">
        <v>116</v>
      </c>
    </row>
    <row r="69" spans="1:22" ht="36.6" customHeight="1" x14ac:dyDescent="0.3">
      <c r="A69" s="30">
        <v>64</v>
      </c>
      <c r="B69" s="11" t="s">
        <v>37</v>
      </c>
      <c r="C69" s="11">
        <v>727691</v>
      </c>
      <c r="D69" s="12" t="s">
        <v>22</v>
      </c>
      <c r="E69" s="12" t="s">
        <v>26</v>
      </c>
      <c r="F69" s="38" t="s">
        <v>117</v>
      </c>
      <c r="G69" s="13" t="s">
        <v>118</v>
      </c>
      <c r="H69" s="13" t="s">
        <v>119</v>
      </c>
      <c r="I69" s="42">
        <v>46199</v>
      </c>
      <c r="J69" s="42">
        <v>46206</v>
      </c>
      <c r="K69" s="42" t="s">
        <v>42</v>
      </c>
      <c r="L69" s="12" t="s">
        <v>26</v>
      </c>
      <c r="M69" s="14">
        <v>788376.99</v>
      </c>
      <c r="N69" s="14">
        <v>8663674.7039999999</v>
      </c>
      <c r="O69" s="14">
        <v>6629.4839999999995</v>
      </c>
      <c r="P69" s="14">
        <v>72765.402000000002</v>
      </c>
      <c r="Q69" s="14">
        <v>0</v>
      </c>
      <c r="R69" s="14">
        <v>0</v>
      </c>
      <c r="S69" s="14">
        <f>SUM(T69+U69)</f>
        <v>9531446.5800000001</v>
      </c>
      <c r="T69" s="14">
        <f>SUM(M69+O69+Q69)</f>
        <v>795006.47400000005</v>
      </c>
      <c r="U69" s="14">
        <f>SUM(N69+P69+R69)</f>
        <v>8736440.1060000006</v>
      </c>
      <c r="V69" s="50" t="s">
        <v>120</v>
      </c>
    </row>
    <row r="70" spans="1:22" ht="36.6" customHeight="1" x14ac:dyDescent="0.3">
      <c r="A70" s="30">
        <v>65</v>
      </c>
      <c r="B70" s="11" t="s">
        <v>21</v>
      </c>
      <c r="C70" s="11">
        <v>753785</v>
      </c>
      <c r="D70" s="12" t="s">
        <v>22</v>
      </c>
      <c r="E70" s="12" t="s">
        <v>22</v>
      </c>
      <c r="F70" s="38" t="s">
        <v>121</v>
      </c>
      <c r="G70" s="13" t="s">
        <v>24</v>
      </c>
      <c r="H70" s="13" t="s">
        <v>105</v>
      </c>
      <c r="I70" s="42">
        <v>46108</v>
      </c>
      <c r="J70" s="42">
        <v>46206</v>
      </c>
      <c r="K70" s="42">
        <v>46218</v>
      </c>
      <c r="L70" s="12" t="s">
        <v>26</v>
      </c>
      <c r="M70" s="14">
        <v>299085.28999999998</v>
      </c>
      <c r="N70" s="14">
        <v>81090.53</v>
      </c>
      <c r="O70" s="14">
        <v>55226.85</v>
      </c>
      <c r="P70" s="14">
        <v>14556.86</v>
      </c>
      <c r="Q70" s="14">
        <v>12296.95</v>
      </c>
      <c r="R70" s="14">
        <v>1013.73</v>
      </c>
      <c r="S70" s="14">
        <f>SUM(T70+U70)</f>
        <v>463270.20999999996</v>
      </c>
      <c r="T70" s="14">
        <f>SUM(M70+O70+Q70)</f>
        <v>366609.08999999997</v>
      </c>
      <c r="U70" s="14">
        <f>SUM(N70+P70+R70)</f>
        <v>96661.119999999995</v>
      </c>
      <c r="V70" s="49" t="s">
        <v>116</v>
      </c>
    </row>
    <row r="71" spans="1:22" ht="36.6" customHeight="1" x14ac:dyDescent="0.3">
      <c r="A71" s="30">
        <v>66</v>
      </c>
      <c r="B71" s="11" t="s">
        <v>21</v>
      </c>
      <c r="C71" s="11">
        <v>1066738</v>
      </c>
      <c r="D71" s="12" t="s">
        <v>22</v>
      </c>
      <c r="E71" s="12" t="s">
        <v>22</v>
      </c>
      <c r="F71" s="38" t="s">
        <v>122</v>
      </c>
      <c r="G71" s="13" t="s">
        <v>49</v>
      </c>
      <c r="H71" s="13" t="s">
        <v>92</v>
      </c>
      <c r="I71" s="42">
        <v>46038</v>
      </c>
      <c r="J71" s="42">
        <v>46099</v>
      </c>
      <c r="K71" s="42">
        <v>46133</v>
      </c>
      <c r="L71" s="12" t="s">
        <v>26</v>
      </c>
      <c r="M71" s="43">
        <v>7539064.6900000004</v>
      </c>
      <c r="N71" s="43">
        <v>31745.7</v>
      </c>
      <c r="O71" s="43">
        <v>668572.54</v>
      </c>
      <c r="P71" s="43">
        <v>19977.939999999999</v>
      </c>
      <c r="Q71" s="14">
        <v>509451.1</v>
      </c>
      <c r="R71" s="14">
        <v>208755.9</v>
      </c>
      <c r="S71" s="14">
        <f>SUM(T71+U71)</f>
        <v>8977567.8699999992</v>
      </c>
      <c r="T71" s="14">
        <f>SUM(M71+O71+Q71)</f>
        <v>8717088.3300000001</v>
      </c>
      <c r="U71" s="14">
        <f>SUM(N71+P71+R71)</f>
        <v>260479.53999999998</v>
      </c>
      <c r="V71" s="52" t="s">
        <v>114</v>
      </c>
    </row>
    <row r="72" spans="1:22" ht="36.6" customHeight="1" x14ac:dyDescent="0.3">
      <c r="A72" s="30">
        <v>67</v>
      </c>
      <c r="B72" s="11" t="s">
        <v>21</v>
      </c>
      <c r="C72" s="11">
        <v>1068640</v>
      </c>
      <c r="D72" s="12" t="s">
        <v>22</v>
      </c>
      <c r="E72" s="12" t="s">
        <v>22</v>
      </c>
      <c r="F72" s="38" t="s">
        <v>123</v>
      </c>
      <c r="G72" s="13" t="s">
        <v>118</v>
      </c>
      <c r="H72" s="13" t="s">
        <v>119</v>
      </c>
      <c r="I72" s="42">
        <v>46114</v>
      </c>
      <c r="J72" s="42">
        <v>46174</v>
      </c>
      <c r="K72" s="42">
        <v>46177</v>
      </c>
      <c r="L72" s="12" t="s">
        <v>26</v>
      </c>
      <c r="M72" s="14">
        <v>281264.03000000003</v>
      </c>
      <c r="N72" s="14">
        <v>3116841.11</v>
      </c>
      <c r="O72" s="14">
        <v>2365.12</v>
      </c>
      <c r="P72" s="14">
        <v>25959.59</v>
      </c>
      <c r="Q72" s="14">
        <v>0</v>
      </c>
      <c r="R72" s="14">
        <v>0</v>
      </c>
      <c r="S72" s="14">
        <f>SUM(T72+U72)</f>
        <v>3426429.8499999996</v>
      </c>
      <c r="T72" s="14">
        <f>SUM(M72+O72+Q72)</f>
        <v>283629.15000000002</v>
      </c>
      <c r="U72" s="14">
        <f>SUM(N72+P72+R72)</f>
        <v>3142800.6999999997</v>
      </c>
      <c r="V72" s="50"/>
    </row>
    <row r="73" spans="1:22" ht="36.6" customHeight="1" x14ac:dyDescent="0.3">
      <c r="A73" s="30">
        <v>68</v>
      </c>
      <c r="B73" s="11" t="s">
        <v>21</v>
      </c>
      <c r="C73" s="11">
        <v>1068647</v>
      </c>
      <c r="D73" s="12" t="s">
        <v>22</v>
      </c>
      <c r="E73" s="12" t="s">
        <v>22</v>
      </c>
      <c r="F73" s="38" t="s">
        <v>124</v>
      </c>
      <c r="G73" s="13" t="s">
        <v>118</v>
      </c>
      <c r="H73" s="13" t="s">
        <v>119</v>
      </c>
      <c r="I73" s="42">
        <v>46114</v>
      </c>
      <c r="J73" s="42">
        <v>46174</v>
      </c>
      <c r="K73" s="42">
        <v>46177</v>
      </c>
      <c r="L73" s="12" t="s">
        <v>26</v>
      </c>
      <c r="M73" s="14">
        <v>21352.15</v>
      </c>
      <c r="N73" s="14">
        <v>236614.32</v>
      </c>
      <c r="O73" s="14">
        <v>179.55</v>
      </c>
      <c r="P73" s="14">
        <v>1970.74</v>
      </c>
      <c r="Q73" s="14">
        <v>0</v>
      </c>
      <c r="R73" s="14">
        <v>0</v>
      </c>
      <c r="S73" s="14">
        <f>SUM(T73+U73)</f>
        <v>260116.76</v>
      </c>
      <c r="T73" s="14">
        <f>SUM(M73+O73+Q73)</f>
        <v>21531.7</v>
      </c>
      <c r="U73" s="14">
        <f>SUM(N73+P73+R73)</f>
        <v>238585.06</v>
      </c>
      <c r="V73" s="50"/>
    </row>
    <row r="74" spans="1:22" ht="36.6" customHeight="1" x14ac:dyDescent="0.3">
      <c r="A74" s="30">
        <v>69</v>
      </c>
      <c r="B74" s="11" t="s">
        <v>21</v>
      </c>
      <c r="C74" s="11">
        <v>1068646</v>
      </c>
      <c r="D74" s="12" t="s">
        <v>22</v>
      </c>
      <c r="E74" s="12" t="s">
        <v>22</v>
      </c>
      <c r="F74" s="38" t="s">
        <v>125</v>
      </c>
      <c r="G74" s="13" t="s">
        <v>118</v>
      </c>
      <c r="H74" s="13" t="s">
        <v>119</v>
      </c>
      <c r="I74" s="42">
        <v>46114</v>
      </c>
      <c r="J74" s="42">
        <v>46174</v>
      </c>
      <c r="K74" s="42">
        <v>46177</v>
      </c>
      <c r="L74" s="12" t="s">
        <v>26</v>
      </c>
      <c r="M74" s="14">
        <v>715385.11</v>
      </c>
      <c r="N74" s="14">
        <v>7927576.7000000002</v>
      </c>
      <c r="O74" s="14">
        <v>6901584.8300000001</v>
      </c>
      <c r="P74" s="14">
        <v>66028.399999999994</v>
      </c>
      <c r="Q74" s="14">
        <v>0</v>
      </c>
      <c r="R74" s="14">
        <v>0</v>
      </c>
      <c r="S74" s="14">
        <f>SUM(T74+U74)</f>
        <v>15610575.040000001</v>
      </c>
      <c r="T74" s="14">
        <f>SUM(M74+O74+Q74)</f>
        <v>7616969.9400000004</v>
      </c>
      <c r="U74" s="14">
        <f>SUM(N74+P74+R74)</f>
        <v>7993605.1000000006</v>
      </c>
      <c r="V74" s="50"/>
    </row>
    <row r="75" spans="1:22" ht="36.6" customHeight="1" x14ac:dyDescent="0.3">
      <c r="A75" s="30">
        <v>70</v>
      </c>
      <c r="B75" s="11" t="s">
        <v>21</v>
      </c>
      <c r="C75" s="11">
        <v>1068649</v>
      </c>
      <c r="D75" s="12" t="s">
        <v>22</v>
      </c>
      <c r="E75" s="12" t="s">
        <v>22</v>
      </c>
      <c r="F75" s="38" t="s">
        <v>126</v>
      </c>
      <c r="G75" s="13" t="s">
        <v>118</v>
      </c>
      <c r="H75" s="13" t="s">
        <v>119</v>
      </c>
      <c r="I75" s="42">
        <v>46114</v>
      </c>
      <c r="J75" s="42">
        <v>46174</v>
      </c>
      <c r="K75" s="42">
        <v>46177</v>
      </c>
      <c r="L75" s="12" t="s">
        <v>26</v>
      </c>
      <c r="M75" s="14">
        <v>141749.28</v>
      </c>
      <c r="N75" s="14">
        <v>1570801.41</v>
      </c>
      <c r="O75" s="14">
        <v>1191.98</v>
      </c>
      <c r="P75" s="14">
        <v>13083.11</v>
      </c>
      <c r="Q75" s="14">
        <v>0</v>
      </c>
      <c r="R75" s="14">
        <v>0</v>
      </c>
      <c r="S75" s="14">
        <f>SUM(T75+U75)</f>
        <v>1726825.78</v>
      </c>
      <c r="T75" s="14">
        <f>SUM(M75+O75+Q75)</f>
        <v>142941.26</v>
      </c>
      <c r="U75" s="14">
        <f>SUM(N75+P75+R75)</f>
        <v>1583884.52</v>
      </c>
      <c r="V75" s="50"/>
    </row>
    <row r="76" spans="1:22" ht="36.6" customHeight="1" x14ac:dyDescent="0.3">
      <c r="A76" s="30">
        <v>71</v>
      </c>
      <c r="B76" s="11" t="s">
        <v>37</v>
      </c>
      <c r="C76" s="11">
        <v>727694</v>
      </c>
      <c r="D76" s="12" t="s">
        <v>22</v>
      </c>
      <c r="E76" s="12" t="s">
        <v>26</v>
      </c>
      <c r="F76" s="38" t="s">
        <v>127</v>
      </c>
      <c r="G76" s="13" t="s">
        <v>118</v>
      </c>
      <c r="H76" s="13" t="s">
        <v>119</v>
      </c>
      <c r="I76" s="42">
        <v>46199</v>
      </c>
      <c r="J76" s="42">
        <v>46206</v>
      </c>
      <c r="K76" s="42" t="s">
        <v>42</v>
      </c>
      <c r="L76" s="12" t="s">
        <v>26</v>
      </c>
      <c r="M76" s="14">
        <v>437628.36599999998</v>
      </c>
      <c r="N76" s="14">
        <v>4809208.9979999997</v>
      </c>
      <c r="O76" s="14">
        <v>3680.0340000000001</v>
      </c>
      <c r="P76" s="14">
        <v>40392.095999999998</v>
      </c>
      <c r="Q76" s="14">
        <v>0</v>
      </c>
      <c r="R76" s="14">
        <v>0</v>
      </c>
      <c r="S76" s="14">
        <f>SUM(T76+U76)</f>
        <v>5290909.4939999999</v>
      </c>
      <c r="T76" s="14">
        <f>SUM(M76+O76+Q76)</f>
        <v>441308.39999999997</v>
      </c>
      <c r="U76" s="14">
        <f>SUM(N76+P76+R76)</f>
        <v>4849601.0939999996</v>
      </c>
      <c r="V76" s="50" t="s">
        <v>120</v>
      </c>
    </row>
    <row r="77" spans="1:22" ht="36.6" customHeight="1" x14ac:dyDescent="0.3">
      <c r="A77" s="30">
        <v>72</v>
      </c>
      <c r="B77" s="11" t="s">
        <v>21</v>
      </c>
      <c r="C77" s="11">
        <v>1068648</v>
      </c>
      <c r="D77" s="12" t="s">
        <v>22</v>
      </c>
      <c r="E77" s="12" t="s">
        <v>22</v>
      </c>
      <c r="F77" s="38" t="s">
        <v>128</v>
      </c>
      <c r="G77" s="13" t="s">
        <v>118</v>
      </c>
      <c r="H77" s="13" t="s">
        <v>119</v>
      </c>
      <c r="I77" s="42">
        <v>46114</v>
      </c>
      <c r="J77" s="42">
        <v>46174</v>
      </c>
      <c r="K77" s="42">
        <v>46177</v>
      </c>
      <c r="L77" s="12" t="s">
        <v>26</v>
      </c>
      <c r="M77" s="14">
        <v>799358.09</v>
      </c>
      <c r="N77" s="14">
        <v>8858127.4800000004</v>
      </c>
      <c r="O77" s="14">
        <v>6721.82</v>
      </c>
      <c r="P77" s="14">
        <v>73778.929999999993</v>
      </c>
      <c r="Q77" s="14">
        <v>0</v>
      </c>
      <c r="R77" s="14">
        <v>0</v>
      </c>
      <c r="S77" s="14">
        <f>SUM(T77+U77)</f>
        <v>9737986.3200000003</v>
      </c>
      <c r="T77" s="14">
        <f>SUM(M77+O77+Q77)</f>
        <v>806079.90999999992</v>
      </c>
      <c r="U77" s="14">
        <f>SUM(N77+P77+R77)</f>
        <v>8931906.4100000001</v>
      </c>
      <c r="V77" s="50" t="s">
        <v>129</v>
      </c>
    </row>
    <row r="78" spans="1:22" ht="36.6" customHeight="1" x14ac:dyDescent="0.3">
      <c r="A78" s="30">
        <v>73</v>
      </c>
      <c r="B78" s="11" t="s">
        <v>37</v>
      </c>
      <c r="C78" s="11">
        <v>727562</v>
      </c>
      <c r="D78" s="12" t="s">
        <v>22</v>
      </c>
      <c r="E78" s="12" t="s">
        <v>26</v>
      </c>
      <c r="F78" s="38" t="s">
        <v>130</v>
      </c>
      <c r="G78" s="13" t="s">
        <v>118</v>
      </c>
      <c r="H78" s="13" t="s">
        <v>119</v>
      </c>
      <c r="I78" s="42">
        <v>46199</v>
      </c>
      <c r="J78" s="42">
        <v>46206</v>
      </c>
      <c r="K78" s="42" t="s">
        <v>42</v>
      </c>
      <c r="L78" s="12" t="s">
        <v>26</v>
      </c>
      <c r="M78" s="14">
        <v>1232141.8199999998</v>
      </c>
      <c r="N78" s="14">
        <v>13540319.136000002</v>
      </c>
      <c r="O78" s="14">
        <v>10361.1</v>
      </c>
      <c r="P78" s="14">
        <v>113723.89799999999</v>
      </c>
      <c r="Q78" s="14">
        <v>0</v>
      </c>
      <c r="R78" s="14">
        <v>0</v>
      </c>
      <c r="S78" s="14">
        <f>SUM(T78+U78)</f>
        <v>14896545.954000002</v>
      </c>
      <c r="T78" s="14">
        <f>SUM(M78+O78+Q78)</f>
        <v>1242502.92</v>
      </c>
      <c r="U78" s="14">
        <f>SUM(N78+P78+R78)</f>
        <v>13654043.034000002</v>
      </c>
      <c r="V78" s="50" t="s">
        <v>120</v>
      </c>
    </row>
    <row r="79" spans="1:22" ht="36.6" customHeight="1" x14ac:dyDescent="0.3">
      <c r="A79" s="30">
        <v>74</v>
      </c>
      <c r="B79" s="11" t="s">
        <v>37</v>
      </c>
      <c r="C79" s="11">
        <v>727530</v>
      </c>
      <c r="D79" s="12" t="s">
        <v>22</v>
      </c>
      <c r="E79" s="12" t="s">
        <v>26</v>
      </c>
      <c r="F79" s="38" t="s">
        <v>131</v>
      </c>
      <c r="G79" s="13" t="s">
        <v>118</v>
      </c>
      <c r="H79" s="13" t="s">
        <v>119</v>
      </c>
      <c r="I79" s="42">
        <v>46199</v>
      </c>
      <c r="J79" s="42">
        <v>46206</v>
      </c>
      <c r="K79" s="42" t="s">
        <v>42</v>
      </c>
      <c r="L79" s="12" t="s">
        <v>26</v>
      </c>
      <c r="M79" s="14">
        <v>1367036.8559999999</v>
      </c>
      <c r="N79" s="14">
        <v>15022714.937999999</v>
      </c>
      <c r="O79" s="14">
        <v>11495.436</v>
      </c>
      <c r="P79" s="14">
        <v>126174.408</v>
      </c>
      <c r="Q79" s="14">
        <v>0</v>
      </c>
      <c r="R79" s="14">
        <v>0</v>
      </c>
      <c r="S79" s="14">
        <f>SUM(T79+U79)</f>
        <v>16527421.637999998</v>
      </c>
      <c r="T79" s="14">
        <f>SUM(M79+O79+Q79)</f>
        <v>1378532.2919999999</v>
      </c>
      <c r="U79" s="14">
        <f>SUM(N79+P79+R79)</f>
        <v>15148889.345999999</v>
      </c>
      <c r="V79" s="50" t="s">
        <v>120</v>
      </c>
    </row>
    <row r="80" spans="1:22" ht="36.6" customHeight="1" x14ac:dyDescent="0.3">
      <c r="A80" s="30">
        <v>75</v>
      </c>
      <c r="B80" s="11" t="s">
        <v>37</v>
      </c>
      <c r="C80" s="11">
        <v>727540</v>
      </c>
      <c r="D80" s="12" t="s">
        <v>22</v>
      </c>
      <c r="E80" s="12" t="s">
        <v>26</v>
      </c>
      <c r="F80" s="38" t="s">
        <v>132</v>
      </c>
      <c r="G80" s="13" t="s">
        <v>118</v>
      </c>
      <c r="H80" s="13" t="s">
        <v>119</v>
      </c>
      <c r="I80" s="42">
        <v>46199</v>
      </c>
      <c r="J80" s="42">
        <v>46206</v>
      </c>
      <c r="K80" s="42" t="s">
        <v>42</v>
      </c>
      <c r="L80" s="12" t="s">
        <v>26</v>
      </c>
      <c r="M80" s="14">
        <v>1105536.432</v>
      </c>
      <c r="N80" s="14">
        <v>12149020.277999999</v>
      </c>
      <c r="O80" s="14">
        <v>9296.4779999999992</v>
      </c>
      <c r="P80" s="14">
        <v>102038.50200000001</v>
      </c>
      <c r="Q80" s="14">
        <v>0</v>
      </c>
      <c r="R80" s="14">
        <v>0</v>
      </c>
      <c r="S80" s="14">
        <f>SUM(T80+U80)</f>
        <v>13365891.689999999</v>
      </c>
      <c r="T80" s="14">
        <f>SUM(M80+O80+Q80)</f>
        <v>1114832.9099999999</v>
      </c>
      <c r="U80" s="14">
        <f>SUM(N80+P80+R80)</f>
        <v>12251058.779999999</v>
      </c>
      <c r="V80" s="50" t="s">
        <v>120</v>
      </c>
    </row>
    <row r="81" spans="1:22" ht="36.6" customHeight="1" x14ac:dyDescent="0.3">
      <c r="A81" s="30">
        <v>76</v>
      </c>
      <c r="B81" s="11" t="s">
        <v>21</v>
      </c>
      <c r="C81" s="11">
        <v>1068642</v>
      </c>
      <c r="D81" s="12" t="s">
        <v>22</v>
      </c>
      <c r="E81" s="12" t="s">
        <v>22</v>
      </c>
      <c r="F81" s="38" t="s">
        <v>133</v>
      </c>
      <c r="G81" s="13" t="s">
        <v>118</v>
      </c>
      <c r="H81" s="13" t="s">
        <v>119</v>
      </c>
      <c r="I81" s="42">
        <v>46114</v>
      </c>
      <c r="J81" s="42">
        <v>46174</v>
      </c>
      <c r="K81" s="42">
        <v>46177</v>
      </c>
      <c r="L81" s="12" t="s">
        <v>26</v>
      </c>
      <c r="M81" s="14">
        <v>622799.54</v>
      </c>
      <c r="N81" s="14">
        <v>6901584.8300000001</v>
      </c>
      <c r="O81" s="14">
        <v>5237.1400000000003</v>
      </c>
      <c r="P81" s="14">
        <v>57482.97</v>
      </c>
      <c r="Q81" s="14">
        <v>0</v>
      </c>
      <c r="R81" s="14">
        <v>0</v>
      </c>
      <c r="S81" s="14">
        <f>SUM(T81+U81)</f>
        <v>7587104.4799999995</v>
      </c>
      <c r="T81" s="14">
        <f>SUM(M81+O81+Q81)</f>
        <v>628036.68000000005</v>
      </c>
      <c r="U81" s="14">
        <f>SUM(N81+P81+R81)</f>
        <v>6959067.7999999998</v>
      </c>
      <c r="V81" s="50"/>
    </row>
    <row r="82" spans="1:22" ht="36.6" customHeight="1" x14ac:dyDescent="0.3">
      <c r="A82" s="30">
        <v>77</v>
      </c>
      <c r="B82" s="11" t="s">
        <v>37</v>
      </c>
      <c r="C82" s="11">
        <v>727558</v>
      </c>
      <c r="D82" s="12" t="s">
        <v>22</v>
      </c>
      <c r="E82" s="12" t="s">
        <v>26</v>
      </c>
      <c r="F82" s="38" t="s">
        <v>134</v>
      </c>
      <c r="G82" s="13" t="s">
        <v>118</v>
      </c>
      <c r="H82" s="13" t="s">
        <v>119</v>
      </c>
      <c r="I82" s="42">
        <v>46199</v>
      </c>
      <c r="J82" s="42">
        <v>46206</v>
      </c>
      <c r="K82" s="42" t="s">
        <v>42</v>
      </c>
      <c r="L82" s="12" t="s">
        <v>26</v>
      </c>
      <c r="M82" s="14">
        <v>793759.87799999991</v>
      </c>
      <c r="N82" s="14">
        <v>8722828.5599999987</v>
      </c>
      <c r="O82" s="14">
        <v>6674.7419999999993</v>
      </c>
      <c r="P82" s="14">
        <v>73262.237999999998</v>
      </c>
      <c r="Q82" s="14">
        <v>0</v>
      </c>
      <c r="R82" s="14">
        <v>0</v>
      </c>
      <c r="S82" s="14">
        <f>SUM(T82+U82)</f>
        <v>9596525.4179999977</v>
      </c>
      <c r="T82" s="14">
        <f>SUM(M82+O82+Q82)</f>
        <v>800434.61999999988</v>
      </c>
      <c r="U82" s="14">
        <f>SUM(N82+P82+R82)</f>
        <v>8796090.7979999986</v>
      </c>
      <c r="V82" s="50" t="s">
        <v>120</v>
      </c>
    </row>
    <row r="83" spans="1:22" ht="36.6" customHeight="1" x14ac:dyDescent="0.3">
      <c r="A83" s="30">
        <v>78</v>
      </c>
      <c r="B83" s="11" t="s">
        <v>37</v>
      </c>
      <c r="C83" s="12">
        <v>698427</v>
      </c>
      <c r="D83" s="12" t="s">
        <v>22</v>
      </c>
      <c r="E83" s="12" t="s">
        <v>26</v>
      </c>
      <c r="F83" s="34" t="s">
        <v>135</v>
      </c>
      <c r="G83" s="13" t="s">
        <v>49</v>
      </c>
      <c r="H83" s="13" t="s">
        <v>50</v>
      </c>
      <c r="I83" s="42">
        <v>46185</v>
      </c>
      <c r="J83" s="42">
        <v>46206</v>
      </c>
      <c r="K83" s="42" t="s">
        <v>42</v>
      </c>
      <c r="L83" s="12" t="s">
        <v>26</v>
      </c>
      <c r="M83" s="14">
        <v>4873133.6150000114</v>
      </c>
      <c r="N83" s="14">
        <v>921314.70999999985</v>
      </c>
      <c r="O83" s="14">
        <v>926826.77336142818</v>
      </c>
      <c r="P83" s="14">
        <v>43337.31663857204</v>
      </c>
      <c r="Q83" s="14">
        <v>0</v>
      </c>
      <c r="R83" s="14">
        <v>0</v>
      </c>
      <c r="S83" s="14">
        <f>SUM(T83+U83)</f>
        <v>6764612.4150000112</v>
      </c>
      <c r="T83" s="14">
        <f>SUM(M83+O83+Q83)</f>
        <v>5799960.3883614391</v>
      </c>
      <c r="U83" s="14">
        <f>SUM(N83+P83+R83)</f>
        <v>964652.02663857187</v>
      </c>
      <c r="V83" s="50"/>
    </row>
    <row r="84" spans="1:22" ht="36.6" customHeight="1" x14ac:dyDescent="0.3">
      <c r="A84" s="30">
        <v>79</v>
      </c>
      <c r="B84" s="11" t="s">
        <v>37</v>
      </c>
      <c r="C84" s="12">
        <v>698432</v>
      </c>
      <c r="D84" s="12" t="s">
        <v>22</v>
      </c>
      <c r="E84" s="12" t="s">
        <v>26</v>
      </c>
      <c r="F84" s="34" t="s">
        <v>136</v>
      </c>
      <c r="G84" s="13" t="s">
        <v>49</v>
      </c>
      <c r="H84" s="13" t="s">
        <v>50</v>
      </c>
      <c r="I84" s="42">
        <v>46185</v>
      </c>
      <c r="J84" s="42">
        <v>46206</v>
      </c>
      <c r="K84" s="42" t="s">
        <v>42</v>
      </c>
      <c r="L84" s="12" t="s">
        <v>26</v>
      </c>
      <c r="M84" s="14">
        <v>5999141.915</v>
      </c>
      <c r="N84" s="14">
        <v>489811.44</v>
      </c>
      <c r="O84" s="14">
        <v>1362869.66</v>
      </c>
      <c r="P84" s="14">
        <v>17724.97</v>
      </c>
      <c r="Q84" s="14">
        <v>0</v>
      </c>
      <c r="R84" s="14">
        <v>0</v>
      </c>
      <c r="S84" s="14">
        <f>SUM(T84+U84)</f>
        <v>7869547.9850000003</v>
      </c>
      <c r="T84" s="14">
        <f>SUM(M84+O84+Q84)</f>
        <v>7362011.5750000002</v>
      </c>
      <c r="U84" s="14">
        <f>SUM(N84+P84+R84)</f>
        <v>507536.41000000003</v>
      </c>
      <c r="V84" s="50"/>
    </row>
    <row r="85" spans="1:22" ht="36.6" customHeight="1" x14ac:dyDescent="0.3">
      <c r="A85" s="30">
        <v>80</v>
      </c>
      <c r="B85" s="11" t="s">
        <v>37</v>
      </c>
      <c r="C85" s="12">
        <v>704757</v>
      </c>
      <c r="D85" s="12" t="s">
        <v>22</v>
      </c>
      <c r="E85" s="12" t="s">
        <v>26</v>
      </c>
      <c r="F85" s="34" t="s">
        <v>137</v>
      </c>
      <c r="G85" s="13" t="s">
        <v>49</v>
      </c>
      <c r="H85" s="13" t="s">
        <v>50</v>
      </c>
      <c r="I85" s="42">
        <v>46185</v>
      </c>
      <c r="J85" s="42">
        <v>46206</v>
      </c>
      <c r="K85" s="42" t="s">
        <v>42</v>
      </c>
      <c r="L85" s="12" t="s">
        <v>26</v>
      </c>
      <c r="M85" s="14">
        <v>8526009.3300000001</v>
      </c>
      <c r="N85" s="14">
        <v>383038.38</v>
      </c>
      <c r="O85" s="14">
        <v>1562084.5800000005</v>
      </c>
      <c r="P85" s="14">
        <v>22536.63</v>
      </c>
      <c r="Q85" s="14">
        <v>0</v>
      </c>
      <c r="R85" s="14">
        <v>0</v>
      </c>
      <c r="S85" s="14">
        <f>SUM(T85+U85)</f>
        <v>10493668.92</v>
      </c>
      <c r="T85" s="14">
        <f>SUM(M85+O85+Q85)</f>
        <v>10088093.91</v>
      </c>
      <c r="U85" s="14">
        <f>SUM(N85+P85+R85)</f>
        <v>405575.01</v>
      </c>
      <c r="V85" s="50"/>
    </row>
    <row r="86" spans="1:22" ht="36.6" customHeight="1" x14ac:dyDescent="0.3">
      <c r="A86" s="30">
        <v>81</v>
      </c>
      <c r="B86" s="11" t="s">
        <v>37</v>
      </c>
      <c r="C86" s="12">
        <v>704862</v>
      </c>
      <c r="D86" s="12" t="s">
        <v>22</v>
      </c>
      <c r="E86" s="12" t="s">
        <v>26</v>
      </c>
      <c r="F86" s="34" t="s">
        <v>138</v>
      </c>
      <c r="G86" s="13" t="s">
        <v>49</v>
      </c>
      <c r="H86" s="13" t="s">
        <v>50</v>
      </c>
      <c r="I86" s="42">
        <v>46185</v>
      </c>
      <c r="J86" s="42">
        <v>46206</v>
      </c>
      <c r="K86" s="42" t="s">
        <v>42</v>
      </c>
      <c r="L86" s="12" t="s">
        <v>26</v>
      </c>
      <c r="M86" s="14">
        <v>11073921.949999999</v>
      </c>
      <c r="N86" s="14">
        <v>1052403.9699999997</v>
      </c>
      <c r="O86" s="14">
        <v>2150579.88</v>
      </c>
      <c r="P86" s="14">
        <v>58676.25</v>
      </c>
      <c r="Q86" s="14">
        <v>0</v>
      </c>
      <c r="R86" s="14">
        <v>0</v>
      </c>
      <c r="S86" s="14">
        <f>SUM(T86+U86)</f>
        <v>14335582.049999997</v>
      </c>
      <c r="T86" s="14">
        <f>SUM(M86+O86+Q86)</f>
        <v>13224501.829999998</v>
      </c>
      <c r="U86" s="14">
        <f>SUM(N86+P86+R86)</f>
        <v>1111080.2199999997</v>
      </c>
      <c r="V86" s="50"/>
    </row>
    <row r="87" spans="1:22" ht="36.6" customHeight="1" x14ac:dyDescent="0.3">
      <c r="A87" s="30">
        <v>82</v>
      </c>
      <c r="B87" s="11" t="s">
        <v>37</v>
      </c>
      <c r="C87" s="12" t="s">
        <v>38</v>
      </c>
      <c r="D87" s="12" t="s">
        <v>22</v>
      </c>
      <c r="E87" s="12" t="s">
        <v>26</v>
      </c>
      <c r="F87" s="13" t="s">
        <v>139</v>
      </c>
      <c r="G87" s="13" t="s">
        <v>118</v>
      </c>
      <c r="H87" s="13" t="s">
        <v>140</v>
      </c>
      <c r="I87" s="42" t="s">
        <v>41</v>
      </c>
      <c r="J87" s="42">
        <v>46206</v>
      </c>
      <c r="K87" s="42" t="s">
        <v>42</v>
      </c>
      <c r="L87" s="12" t="s">
        <v>26</v>
      </c>
      <c r="M87" s="14">
        <v>254933.33</v>
      </c>
      <c r="N87" s="14">
        <v>2801526.9</v>
      </c>
      <c r="O87" s="14">
        <v>2143.75</v>
      </c>
      <c r="P87" s="14">
        <v>23529.759999999998</v>
      </c>
      <c r="Q87" s="14">
        <v>0</v>
      </c>
      <c r="R87" s="14">
        <v>0</v>
      </c>
      <c r="S87" s="14">
        <f>SUM(T87+U87)</f>
        <v>3082133.7399999998</v>
      </c>
      <c r="T87" s="14">
        <f>SUM(M87+O87+Q87)</f>
        <v>257077.08</v>
      </c>
      <c r="U87" s="14">
        <f>SUM(N87+P87+R87)</f>
        <v>2825056.6599999997</v>
      </c>
      <c r="V87" s="50"/>
    </row>
    <row r="88" spans="1:22" ht="36.6" customHeight="1" x14ac:dyDescent="0.3">
      <c r="A88" s="30">
        <v>83</v>
      </c>
      <c r="B88" s="11" t="s">
        <v>37</v>
      </c>
      <c r="C88" s="12" t="s">
        <v>38</v>
      </c>
      <c r="D88" s="12" t="s">
        <v>22</v>
      </c>
      <c r="E88" s="12" t="s">
        <v>26</v>
      </c>
      <c r="F88" s="13" t="s">
        <v>141</v>
      </c>
      <c r="G88" s="13" t="s">
        <v>118</v>
      </c>
      <c r="H88" s="13" t="s">
        <v>140</v>
      </c>
      <c r="I88" s="42" t="s">
        <v>41</v>
      </c>
      <c r="J88" s="42">
        <v>46206</v>
      </c>
      <c r="K88" s="42" t="s">
        <v>42</v>
      </c>
      <c r="L88" s="12" t="s">
        <v>26</v>
      </c>
      <c r="M88" s="14">
        <v>155350.01</v>
      </c>
      <c r="N88" s="14">
        <v>1707180.44</v>
      </c>
      <c r="O88" s="14">
        <v>1306.3399999999999</v>
      </c>
      <c r="P88" s="14">
        <v>14338.44</v>
      </c>
      <c r="Q88" s="14">
        <v>0</v>
      </c>
      <c r="R88" s="14">
        <v>0</v>
      </c>
      <c r="S88" s="14">
        <f>SUM(T88+U88)</f>
        <v>1878175.23</v>
      </c>
      <c r="T88" s="14">
        <f>SUM(M88+O88+Q88)</f>
        <v>156656.35</v>
      </c>
      <c r="U88" s="14">
        <f>SUM(N88+P88+R88)</f>
        <v>1721518.88</v>
      </c>
      <c r="V88" s="50"/>
    </row>
    <row r="89" spans="1:22" ht="36.6" customHeight="1" x14ac:dyDescent="0.3">
      <c r="A89" s="30">
        <v>84</v>
      </c>
      <c r="B89" s="11" t="s">
        <v>37</v>
      </c>
      <c r="C89" s="12" t="s">
        <v>38</v>
      </c>
      <c r="D89" s="12" t="s">
        <v>22</v>
      </c>
      <c r="E89" s="12" t="s">
        <v>26</v>
      </c>
      <c r="F89" s="13" t="s">
        <v>142</v>
      </c>
      <c r="G89" s="13" t="s">
        <v>118</v>
      </c>
      <c r="H89" s="13" t="s">
        <v>140</v>
      </c>
      <c r="I89" s="42" t="s">
        <v>41</v>
      </c>
      <c r="J89" s="42">
        <v>46206</v>
      </c>
      <c r="K89" s="42" t="s">
        <v>42</v>
      </c>
      <c r="L89" s="12" t="s">
        <v>26</v>
      </c>
      <c r="M89" s="14">
        <v>161271.17000000001</v>
      </c>
      <c r="N89" s="14">
        <v>1772249.71</v>
      </c>
      <c r="O89" s="14">
        <v>1356.14</v>
      </c>
      <c r="P89" s="14">
        <v>14884.95</v>
      </c>
      <c r="Q89" s="14">
        <v>0</v>
      </c>
      <c r="R89" s="14">
        <v>0</v>
      </c>
      <c r="S89" s="14">
        <f>SUM(T89+U89)</f>
        <v>1949761.97</v>
      </c>
      <c r="T89" s="14">
        <f>SUM(M89+O89+Q89)</f>
        <v>162627.31000000003</v>
      </c>
      <c r="U89" s="14">
        <f>SUM(N89+P89+R89)</f>
        <v>1787134.66</v>
      </c>
      <c r="V89" s="50"/>
    </row>
    <row r="90" spans="1:22" ht="36.6" customHeight="1" x14ac:dyDescent="0.3">
      <c r="A90" s="30">
        <v>85</v>
      </c>
      <c r="B90" s="11" t="s">
        <v>37</v>
      </c>
      <c r="C90" s="12" t="s">
        <v>38</v>
      </c>
      <c r="D90" s="12" t="s">
        <v>22</v>
      </c>
      <c r="E90" s="12" t="s">
        <v>26</v>
      </c>
      <c r="F90" s="13" t="s">
        <v>143</v>
      </c>
      <c r="G90" s="13" t="s">
        <v>118</v>
      </c>
      <c r="H90" s="13" t="s">
        <v>140</v>
      </c>
      <c r="I90" s="42" t="s">
        <v>41</v>
      </c>
      <c r="J90" s="42">
        <v>46206</v>
      </c>
      <c r="K90" s="42" t="s">
        <v>42</v>
      </c>
      <c r="L90" s="12" t="s">
        <v>26</v>
      </c>
      <c r="M90" s="14">
        <v>275711.27</v>
      </c>
      <c r="N90" s="14">
        <v>3029860.81</v>
      </c>
      <c r="O90" s="14">
        <v>2318.4699999999998</v>
      </c>
      <c r="P90" s="14">
        <v>25447.51</v>
      </c>
      <c r="Q90" s="14">
        <v>0</v>
      </c>
      <c r="R90" s="14">
        <v>0</v>
      </c>
      <c r="S90" s="14">
        <f>SUM(T90+U90)</f>
        <v>3333338.0599999996</v>
      </c>
      <c r="T90" s="14">
        <f>SUM(M90+O90+Q90)</f>
        <v>278029.74</v>
      </c>
      <c r="U90" s="14">
        <f>SUM(N90+P90+R90)</f>
        <v>3055308.32</v>
      </c>
      <c r="V90" s="50"/>
    </row>
    <row r="91" spans="1:22" ht="36.6" customHeight="1" x14ac:dyDescent="0.3">
      <c r="A91" s="30">
        <v>86</v>
      </c>
      <c r="B91" s="11" t="s">
        <v>37</v>
      </c>
      <c r="C91" s="12" t="s">
        <v>38</v>
      </c>
      <c r="D91" s="12" t="s">
        <v>22</v>
      </c>
      <c r="E91" s="12" t="s">
        <v>26</v>
      </c>
      <c r="F91" s="13" t="s">
        <v>144</v>
      </c>
      <c r="G91" s="13" t="s">
        <v>118</v>
      </c>
      <c r="H91" s="13" t="s">
        <v>140</v>
      </c>
      <c r="I91" s="42" t="s">
        <v>41</v>
      </c>
      <c r="J91" s="42">
        <v>46206</v>
      </c>
      <c r="K91" s="42" t="s">
        <v>42</v>
      </c>
      <c r="L91" s="12" t="s">
        <v>26</v>
      </c>
      <c r="M91" s="14">
        <v>305424.77</v>
      </c>
      <c r="N91" s="14">
        <v>3356390.15</v>
      </c>
      <c r="O91" s="14">
        <v>2568.3200000000002</v>
      </c>
      <c r="P91" s="14">
        <v>28190</v>
      </c>
      <c r="Q91" s="14">
        <v>0</v>
      </c>
      <c r="R91" s="14">
        <v>0</v>
      </c>
      <c r="S91" s="14">
        <f>SUM(T91+U91)</f>
        <v>3692573.2399999998</v>
      </c>
      <c r="T91" s="14">
        <f>SUM(M91+O91+Q91)</f>
        <v>307993.09000000003</v>
      </c>
      <c r="U91" s="14">
        <f>SUM(N91+P91+R91)</f>
        <v>3384580.15</v>
      </c>
      <c r="V91" s="50"/>
    </row>
    <row r="92" spans="1:22" ht="36.6" customHeight="1" x14ac:dyDescent="0.3">
      <c r="A92" s="30">
        <v>87</v>
      </c>
      <c r="B92" s="11" t="s">
        <v>37</v>
      </c>
      <c r="C92" s="12" t="s">
        <v>38</v>
      </c>
      <c r="D92" s="12" t="s">
        <v>22</v>
      </c>
      <c r="E92" s="12" t="s">
        <v>26</v>
      </c>
      <c r="F92" s="13" t="s">
        <v>145</v>
      </c>
      <c r="G92" s="13" t="s">
        <v>118</v>
      </c>
      <c r="H92" s="13" t="s">
        <v>140</v>
      </c>
      <c r="I92" s="42" t="s">
        <v>41</v>
      </c>
      <c r="J92" s="42">
        <v>46206</v>
      </c>
      <c r="K92" s="42" t="s">
        <v>42</v>
      </c>
      <c r="L92" s="12" t="s">
        <v>26</v>
      </c>
      <c r="M92" s="14">
        <v>303594.59999999998</v>
      </c>
      <c r="N92" s="14">
        <v>3336277.81</v>
      </c>
      <c r="O92" s="14">
        <v>2552.9299999999998</v>
      </c>
      <c r="P92" s="14">
        <v>28021.09</v>
      </c>
      <c r="Q92" s="14">
        <v>0</v>
      </c>
      <c r="R92" s="14">
        <v>0</v>
      </c>
      <c r="S92" s="14">
        <f>SUM(T92+U92)</f>
        <v>3670446.4299999997</v>
      </c>
      <c r="T92" s="14">
        <f>SUM(M92+O92+Q92)</f>
        <v>306147.52999999997</v>
      </c>
      <c r="U92" s="14">
        <f>SUM(N92+P92+R92)</f>
        <v>3364298.9</v>
      </c>
      <c r="V92" s="50"/>
    </row>
    <row r="93" spans="1:22" ht="36.6" customHeight="1" x14ac:dyDescent="0.3">
      <c r="A93" s="30">
        <v>88</v>
      </c>
      <c r="B93" s="11" t="s">
        <v>37</v>
      </c>
      <c r="C93" s="12" t="s">
        <v>38</v>
      </c>
      <c r="D93" s="12" t="s">
        <v>22</v>
      </c>
      <c r="E93" s="12" t="s">
        <v>26</v>
      </c>
      <c r="F93" s="13" t="s">
        <v>146</v>
      </c>
      <c r="G93" s="13" t="s">
        <v>118</v>
      </c>
      <c r="H93" s="13" t="s">
        <v>140</v>
      </c>
      <c r="I93" s="42" t="s">
        <v>41</v>
      </c>
      <c r="J93" s="42">
        <v>46206</v>
      </c>
      <c r="K93" s="42" t="s">
        <v>42</v>
      </c>
      <c r="L93" s="12" t="s">
        <v>26</v>
      </c>
      <c r="M93" s="14">
        <v>304778.83</v>
      </c>
      <c r="N93" s="14">
        <v>3349291.67</v>
      </c>
      <c r="O93" s="14">
        <v>2562.89</v>
      </c>
      <c r="P93" s="14">
        <v>28130.39</v>
      </c>
      <c r="Q93" s="14">
        <v>0</v>
      </c>
      <c r="R93" s="14">
        <v>0</v>
      </c>
      <c r="S93" s="14">
        <f>SUM(T93+U93)</f>
        <v>3684763.7800000003</v>
      </c>
      <c r="T93" s="14">
        <f>SUM(M93+O93+Q93)</f>
        <v>307341.72000000003</v>
      </c>
      <c r="U93" s="14">
        <f>SUM(N93+P93+R93)</f>
        <v>3377422.06</v>
      </c>
      <c r="V93" s="50"/>
    </row>
    <row r="94" spans="1:22" ht="36.6" customHeight="1" x14ac:dyDescent="0.3">
      <c r="A94" s="30">
        <v>89</v>
      </c>
      <c r="B94" s="11" t="s">
        <v>37</v>
      </c>
      <c r="C94" s="12" t="s">
        <v>38</v>
      </c>
      <c r="D94" s="12" t="s">
        <v>22</v>
      </c>
      <c r="E94" s="12" t="s">
        <v>26</v>
      </c>
      <c r="F94" s="13" t="s">
        <v>147</v>
      </c>
      <c r="G94" s="13" t="s">
        <v>118</v>
      </c>
      <c r="H94" s="13" t="s">
        <v>140</v>
      </c>
      <c r="I94" s="42" t="s">
        <v>41</v>
      </c>
      <c r="J94" s="42">
        <v>46206</v>
      </c>
      <c r="K94" s="42" t="s">
        <v>42</v>
      </c>
      <c r="L94" s="12" t="s">
        <v>26</v>
      </c>
      <c r="M94" s="14">
        <v>805386.91</v>
      </c>
      <c r="N94" s="14">
        <v>8850600.9100000001</v>
      </c>
      <c r="O94" s="14">
        <v>6772.52</v>
      </c>
      <c r="P94" s="14">
        <v>74335.38</v>
      </c>
      <c r="Q94" s="14">
        <v>0</v>
      </c>
      <c r="R94" s="14">
        <v>0</v>
      </c>
      <c r="S94" s="14">
        <f>SUM(T94+U94)</f>
        <v>9737095.7200000007</v>
      </c>
      <c r="T94" s="14">
        <f>SUM(M94+O94+Q94)</f>
        <v>812159.43</v>
      </c>
      <c r="U94" s="14">
        <f>SUM(N94+P94+R94)</f>
        <v>8924936.290000001</v>
      </c>
      <c r="V94" s="50"/>
    </row>
    <row r="95" spans="1:22" ht="36.6" customHeight="1" x14ac:dyDescent="0.3">
      <c r="A95" s="30">
        <v>90</v>
      </c>
      <c r="B95" s="11" t="s">
        <v>37</v>
      </c>
      <c r="C95" s="12" t="s">
        <v>38</v>
      </c>
      <c r="D95" s="12" t="s">
        <v>22</v>
      </c>
      <c r="E95" s="12" t="s">
        <v>26</v>
      </c>
      <c r="F95" s="13" t="s">
        <v>148</v>
      </c>
      <c r="G95" s="13" t="s">
        <v>118</v>
      </c>
      <c r="H95" s="13" t="s">
        <v>140</v>
      </c>
      <c r="I95" s="42" t="s">
        <v>41</v>
      </c>
      <c r="J95" s="42">
        <v>46206</v>
      </c>
      <c r="K95" s="42" t="s">
        <v>42</v>
      </c>
      <c r="L95" s="12" t="s">
        <v>26</v>
      </c>
      <c r="M95" s="14">
        <v>243413.96</v>
      </c>
      <c r="N95" s="14">
        <v>2674937.64</v>
      </c>
      <c r="O95" s="14">
        <v>2046.88</v>
      </c>
      <c r="P95" s="14">
        <v>22466.54</v>
      </c>
      <c r="Q95" s="14">
        <v>0</v>
      </c>
      <c r="R95" s="14">
        <v>0</v>
      </c>
      <c r="S95" s="14">
        <f>SUM(T95+U95)</f>
        <v>2942865.02</v>
      </c>
      <c r="T95" s="14">
        <f>SUM(M95+O95+Q95)</f>
        <v>245460.84</v>
      </c>
      <c r="U95" s="14">
        <f>SUM(N95+P95+R95)</f>
        <v>2697404.18</v>
      </c>
      <c r="V95" s="50"/>
    </row>
    <row r="96" spans="1:22" ht="36.6" customHeight="1" x14ac:dyDescent="0.3">
      <c r="A96" s="30">
        <v>91</v>
      </c>
      <c r="B96" s="11" t="s">
        <v>37</v>
      </c>
      <c r="C96" s="12" t="s">
        <v>38</v>
      </c>
      <c r="D96" s="12" t="s">
        <v>22</v>
      </c>
      <c r="E96" s="12" t="s">
        <v>26</v>
      </c>
      <c r="F96" s="13" t="s">
        <v>149</v>
      </c>
      <c r="G96" s="13" t="s">
        <v>118</v>
      </c>
      <c r="H96" s="13" t="s">
        <v>140</v>
      </c>
      <c r="I96" s="42" t="s">
        <v>41</v>
      </c>
      <c r="J96" s="42">
        <v>46206</v>
      </c>
      <c r="K96" s="42" t="s">
        <v>42</v>
      </c>
      <c r="L96" s="12" t="s">
        <v>26</v>
      </c>
      <c r="M96" s="14">
        <v>409745.04</v>
      </c>
      <c r="N96" s="14">
        <v>4502791.99</v>
      </c>
      <c r="O96" s="14">
        <v>3445.55</v>
      </c>
      <c r="P96" s="14">
        <v>37818.53</v>
      </c>
      <c r="Q96" s="14">
        <v>0</v>
      </c>
      <c r="R96" s="14">
        <v>0</v>
      </c>
      <c r="S96" s="14">
        <f>SUM(T96+U96)</f>
        <v>4953801.1100000003</v>
      </c>
      <c r="T96" s="14">
        <f>SUM(M96+O96+Q96)</f>
        <v>413190.58999999997</v>
      </c>
      <c r="U96" s="14">
        <f>SUM(N96+P96+R96)</f>
        <v>4540610.5200000005</v>
      </c>
      <c r="V96" s="50"/>
    </row>
    <row r="97" spans="1:22" ht="36.6" customHeight="1" x14ac:dyDescent="0.3">
      <c r="A97" s="30">
        <v>92</v>
      </c>
      <c r="B97" s="11" t="s">
        <v>37</v>
      </c>
      <c r="C97" s="12" t="s">
        <v>38</v>
      </c>
      <c r="D97" s="12" t="s">
        <v>22</v>
      </c>
      <c r="E97" s="12" t="s">
        <v>26</v>
      </c>
      <c r="F97" s="13" t="s">
        <v>150</v>
      </c>
      <c r="G97" s="13" t="s">
        <v>118</v>
      </c>
      <c r="H97" s="13" t="s">
        <v>140</v>
      </c>
      <c r="I97" s="42" t="s">
        <v>41</v>
      </c>
      <c r="J97" s="42">
        <v>46206</v>
      </c>
      <c r="K97" s="42" t="s">
        <v>42</v>
      </c>
      <c r="L97" s="12" t="s">
        <v>26</v>
      </c>
      <c r="M97" s="14">
        <v>491241.88</v>
      </c>
      <c r="N97" s="14">
        <v>5398381.4699999997</v>
      </c>
      <c r="O97" s="14">
        <v>4130.8599999999997</v>
      </c>
      <c r="P97" s="14">
        <v>45340.51</v>
      </c>
      <c r="Q97" s="14">
        <v>0</v>
      </c>
      <c r="R97" s="14">
        <v>0</v>
      </c>
      <c r="S97" s="14">
        <f>SUM(T97+U97)</f>
        <v>5939094.7199999997</v>
      </c>
      <c r="T97" s="14">
        <f>SUM(M97+O97+Q97)</f>
        <v>495372.74</v>
      </c>
      <c r="U97" s="14">
        <f>SUM(N97+P97+R97)</f>
        <v>5443721.9799999995</v>
      </c>
      <c r="V97" s="50"/>
    </row>
    <row r="98" spans="1:22" ht="36.6" customHeight="1" x14ac:dyDescent="0.3">
      <c r="A98" s="30">
        <v>93</v>
      </c>
      <c r="B98" s="11" t="s">
        <v>37</v>
      </c>
      <c r="C98" s="12" t="s">
        <v>38</v>
      </c>
      <c r="D98" s="12" t="s">
        <v>22</v>
      </c>
      <c r="E98" s="12" t="s">
        <v>26</v>
      </c>
      <c r="F98" s="13" t="s">
        <v>151</v>
      </c>
      <c r="G98" s="13" t="s">
        <v>118</v>
      </c>
      <c r="H98" s="13" t="s">
        <v>140</v>
      </c>
      <c r="I98" s="42" t="s">
        <v>41</v>
      </c>
      <c r="J98" s="42">
        <v>46206</v>
      </c>
      <c r="K98" s="42" t="s">
        <v>42</v>
      </c>
      <c r="L98" s="12" t="s">
        <v>26</v>
      </c>
      <c r="M98" s="14">
        <v>650144.57999999996</v>
      </c>
      <c r="N98" s="14">
        <v>7144603.4900000002</v>
      </c>
      <c r="O98" s="14">
        <v>5467.08</v>
      </c>
      <c r="P98" s="14">
        <v>60006.86</v>
      </c>
      <c r="Q98" s="14">
        <v>0</v>
      </c>
      <c r="R98" s="14">
        <v>0</v>
      </c>
      <c r="S98" s="14">
        <f>SUM(T98+U98)</f>
        <v>7860222.0100000007</v>
      </c>
      <c r="T98" s="14">
        <f>SUM(M98+O98+Q98)</f>
        <v>655611.65999999992</v>
      </c>
      <c r="U98" s="14">
        <f>SUM(N98+P98+R98)</f>
        <v>7204610.3500000006</v>
      </c>
      <c r="V98" s="50"/>
    </row>
    <row r="99" spans="1:22" ht="36.6" customHeight="1" x14ac:dyDescent="0.3">
      <c r="A99" s="30">
        <v>94</v>
      </c>
      <c r="B99" s="11" t="s">
        <v>37</v>
      </c>
      <c r="C99" s="12" t="s">
        <v>38</v>
      </c>
      <c r="D99" s="12" t="s">
        <v>22</v>
      </c>
      <c r="E99" s="12" t="s">
        <v>26</v>
      </c>
      <c r="F99" s="13" t="s">
        <v>152</v>
      </c>
      <c r="G99" s="13" t="s">
        <v>118</v>
      </c>
      <c r="H99" s="13" t="s">
        <v>140</v>
      </c>
      <c r="I99" s="42" t="s">
        <v>41</v>
      </c>
      <c r="J99" s="42">
        <v>46206</v>
      </c>
      <c r="K99" s="42" t="s">
        <v>42</v>
      </c>
      <c r="L99" s="12" t="s">
        <v>26</v>
      </c>
      <c r="M99" s="14">
        <v>470248.63</v>
      </c>
      <c r="N99" s="14">
        <v>5167681.42</v>
      </c>
      <c r="O99" s="14">
        <v>3954.33</v>
      </c>
      <c r="P99" s="14">
        <v>43402.879999999997</v>
      </c>
      <c r="Q99" s="14">
        <v>0</v>
      </c>
      <c r="R99" s="14">
        <v>0</v>
      </c>
      <c r="S99" s="14">
        <f>SUM(T99+U99)</f>
        <v>5685287.2599999998</v>
      </c>
      <c r="T99" s="14">
        <f>SUM(M99+O99+Q99)</f>
        <v>474202.96</v>
      </c>
      <c r="U99" s="14">
        <f>SUM(N99+P99+R99)</f>
        <v>5211084.3</v>
      </c>
      <c r="V99" s="50"/>
    </row>
    <row r="100" spans="1:22" ht="36.6" customHeight="1" x14ac:dyDescent="0.3">
      <c r="A100" s="30">
        <v>95</v>
      </c>
      <c r="B100" s="11" t="s">
        <v>37</v>
      </c>
      <c r="C100" s="12" t="s">
        <v>38</v>
      </c>
      <c r="D100" s="12" t="s">
        <v>22</v>
      </c>
      <c r="E100" s="12" t="s">
        <v>26</v>
      </c>
      <c r="F100" s="13" t="s">
        <v>153</v>
      </c>
      <c r="G100" s="13" t="s">
        <v>118</v>
      </c>
      <c r="H100" s="13" t="s">
        <v>140</v>
      </c>
      <c r="I100" s="42" t="s">
        <v>41</v>
      </c>
      <c r="J100" s="42">
        <v>46206</v>
      </c>
      <c r="K100" s="42" t="s">
        <v>42</v>
      </c>
      <c r="L100" s="12" t="s">
        <v>26</v>
      </c>
      <c r="M100" s="14">
        <v>253749.1</v>
      </c>
      <c r="N100" s="14">
        <v>2788513.05</v>
      </c>
      <c r="O100" s="14">
        <v>2133.79</v>
      </c>
      <c r="P100" s="14">
        <v>23420.45</v>
      </c>
      <c r="Q100" s="14">
        <v>0</v>
      </c>
      <c r="R100" s="14">
        <v>0</v>
      </c>
      <c r="S100" s="14">
        <f>SUM(T100+U100)</f>
        <v>3067816.39</v>
      </c>
      <c r="T100" s="14">
        <f>SUM(M100+O100+Q100)</f>
        <v>255882.89</v>
      </c>
      <c r="U100" s="14">
        <f>SUM(N100+P100+R100)</f>
        <v>2811933.5</v>
      </c>
      <c r="V100" s="50"/>
    </row>
    <row r="101" spans="1:22" ht="36.6" customHeight="1" x14ac:dyDescent="0.3">
      <c r="A101" s="30">
        <v>96</v>
      </c>
      <c r="B101" s="11" t="s">
        <v>37</v>
      </c>
      <c r="C101" s="12" t="s">
        <v>38</v>
      </c>
      <c r="D101" s="12" t="s">
        <v>22</v>
      </c>
      <c r="E101" s="12" t="s">
        <v>26</v>
      </c>
      <c r="F101" s="13" t="s">
        <v>154</v>
      </c>
      <c r="G101" s="13" t="s">
        <v>118</v>
      </c>
      <c r="H101" s="13" t="s">
        <v>140</v>
      </c>
      <c r="I101" s="42" t="s">
        <v>41</v>
      </c>
      <c r="J101" s="42">
        <v>46206</v>
      </c>
      <c r="K101" s="42" t="s">
        <v>42</v>
      </c>
      <c r="L101" s="12" t="s">
        <v>26</v>
      </c>
      <c r="M101" s="14">
        <v>113148.21</v>
      </c>
      <c r="N101" s="14">
        <v>1243414.1499999999</v>
      </c>
      <c r="O101" s="14">
        <v>951.47</v>
      </c>
      <c r="P101" s="14">
        <v>10443.31</v>
      </c>
      <c r="Q101" s="14">
        <v>0</v>
      </c>
      <c r="R101" s="14">
        <v>0</v>
      </c>
      <c r="S101" s="14">
        <f>SUM(T101+U101)</f>
        <v>1367957.14</v>
      </c>
      <c r="T101" s="14">
        <f>SUM(M101+O101+Q101)</f>
        <v>114099.68000000001</v>
      </c>
      <c r="U101" s="14">
        <f>SUM(N101+P101+R101)</f>
        <v>1253857.46</v>
      </c>
      <c r="V101" s="50"/>
    </row>
    <row r="102" spans="1:22" ht="36.6" customHeight="1" x14ac:dyDescent="0.3">
      <c r="A102" s="30">
        <v>97</v>
      </c>
      <c r="B102" s="11" t="s">
        <v>37</v>
      </c>
      <c r="C102" s="12" t="s">
        <v>38</v>
      </c>
      <c r="D102" s="12" t="s">
        <v>22</v>
      </c>
      <c r="E102" s="12" t="s">
        <v>26</v>
      </c>
      <c r="F102" s="13" t="s">
        <v>155</v>
      </c>
      <c r="G102" s="13" t="s">
        <v>118</v>
      </c>
      <c r="H102" s="13" t="s">
        <v>140</v>
      </c>
      <c r="I102" s="42" t="s">
        <v>41</v>
      </c>
      <c r="J102" s="42">
        <v>46206</v>
      </c>
      <c r="K102" s="42" t="s">
        <v>42</v>
      </c>
      <c r="L102" s="12" t="s">
        <v>26</v>
      </c>
      <c r="M102" s="14">
        <v>428262.16</v>
      </c>
      <c r="N102" s="14">
        <v>4706281.2699999996</v>
      </c>
      <c r="O102" s="14">
        <v>3601.27</v>
      </c>
      <c r="P102" s="14">
        <v>39527.620000000003</v>
      </c>
      <c r="Q102" s="14">
        <v>0</v>
      </c>
      <c r="R102" s="14">
        <v>0</v>
      </c>
      <c r="S102" s="14">
        <f>SUM(T102+U102)</f>
        <v>5177672.3199999994</v>
      </c>
      <c r="T102" s="14">
        <f>SUM(M102+O102+Q102)</f>
        <v>431863.43</v>
      </c>
      <c r="U102" s="14">
        <f>SUM(N102+P102+R102)</f>
        <v>4745808.8899999997</v>
      </c>
      <c r="V102" s="50"/>
    </row>
    <row r="103" spans="1:22" ht="36.6" customHeight="1" x14ac:dyDescent="0.3">
      <c r="A103" s="30">
        <v>98</v>
      </c>
      <c r="B103" s="11" t="s">
        <v>37</v>
      </c>
      <c r="C103" s="12" t="s">
        <v>38</v>
      </c>
      <c r="D103" s="12" t="s">
        <v>22</v>
      </c>
      <c r="E103" s="12" t="s">
        <v>26</v>
      </c>
      <c r="F103" s="13" t="s">
        <v>156</v>
      </c>
      <c r="G103" s="13" t="s">
        <v>118</v>
      </c>
      <c r="H103" s="13" t="s">
        <v>140</v>
      </c>
      <c r="I103" s="42" t="s">
        <v>41</v>
      </c>
      <c r="J103" s="42">
        <v>46206</v>
      </c>
      <c r="K103" s="42" t="s">
        <v>42</v>
      </c>
      <c r="L103" s="12" t="s">
        <v>26</v>
      </c>
      <c r="M103" s="14">
        <v>166008.10999999999</v>
      </c>
      <c r="N103" s="14">
        <v>1824305.09</v>
      </c>
      <c r="O103" s="14">
        <v>1395.97</v>
      </c>
      <c r="P103" s="14">
        <v>15322.16</v>
      </c>
      <c r="Q103" s="14">
        <v>0</v>
      </c>
      <c r="R103" s="14">
        <v>0</v>
      </c>
      <c r="S103" s="14">
        <f>SUM(T103+U103)</f>
        <v>2007031.33</v>
      </c>
      <c r="T103" s="14">
        <f>SUM(M103+O103+Q103)</f>
        <v>167404.07999999999</v>
      </c>
      <c r="U103" s="14">
        <f>SUM(N103+P103+R103)</f>
        <v>1839627.25</v>
      </c>
      <c r="V103" s="50"/>
    </row>
    <row r="104" spans="1:22" ht="36.6" customHeight="1" x14ac:dyDescent="0.3">
      <c r="A104" s="30">
        <v>99</v>
      </c>
      <c r="B104" s="11" t="s">
        <v>37</v>
      </c>
      <c r="C104" s="12" t="s">
        <v>38</v>
      </c>
      <c r="D104" s="12" t="s">
        <v>22</v>
      </c>
      <c r="E104" s="12" t="s">
        <v>26</v>
      </c>
      <c r="F104" s="13" t="s">
        <v>157</v>
      </c>
      <c r="G104" s="13" t="s">
        <v>118</v>
      </c>
      <c r="H104" s="13" t="s">
        <v>140</v>
      </c>
      <c r="I104" s="42" t="s">
        <v>41</v>
      </c>
      <c r="J104" s="42">
        <v>46206</v>
      </c>
      <c r="K104" s="42" t="s">
        <v>42</v>
      </c>
      <c r="L104" s="12" t="s">
        <v>26</v>
      </c>
      <c r="M104" s="14">
        <v>288199.55</v>
      </c>
      <c r="N104" s="14">
        <v>3167097.76</v>
      </c>
      <c r="O104" s="14">
        <v>2423.48</v>
      </c>
      <c r="P104" s="14">
        <v>26600.15</v>
      </c>
      <c r="Q104" s="14">
        <v>0</v>
      </c>
      <c r="R104" s="14">
        <v>0</v>
      </c>
      <c r="S104" s="14">
        <f>SUM(T104+U104)</f>
        <v>3484320.9399999995</v>
      </c>
      <c r="T104" s="14">
        <f>SUM(M104+O104+Q104)</f>
        <v>290623.02999999997</v>
      </c>
      <c r="U104" s="14">
        <f>SUM(N104+P104+R104)</f>
        <v>3193697.9099999997</v>
      </c>
      <c r="V104" s="50"/>
    </row>
    <row r="105" spans="1:22" ht="36.6" customHeight="1" x14ac:dyDescent="0.3">
      <c r="A105" s="30">
        <v>100</v>
      </c>
      <c r="B105" s="11" t="s">
        <v>37</v>
      </c>
      <c r="C105" s="12" t="s">
        <v>38</v>
      </c>
      <c r="D105" s="12" t="s">
        <v>22</v>
      </c>
      <c r="E105" s="12" t="s">
        <v>26</v>
      </c>
      <c r="F105" s="13" t="s">
        <v>158</v>
      </c>
      <c r="G105" s="13" t="s">
        <v>118</v>
      </c>
      <c r="H105" s="13" t="s">
        <v>140</v>
      </c>
      <c r="I105" s="42" t="s">
        <v>41</v>
      </c>
      <c r="J105" s="42">
        <v>46206</v>
      </c>
      <c r="K105" s="42" t="s">
        <v>42</v>
      </c>
      <c r="L105" s="12" t="s">
        <v>26</v>
      </c>
      <c r="M105" s="14">
        <v>293582.43</v>
      </c>
      <c r="N105" s="14">
        <v>3226251.64</v>
      </c>
      <c r="O105" s="14">
        <v>2468.7399999999998</v>
      </c>
      <c r="P105" s="14">
        <v>27096.98</v>
      </c>
      <c r="Q105" s="14">
        <v>0</v>
      </c>
      <c r="R105" s="14">
        <v>0</v>
      </c>
      <c r="S105" s="14">
        <f>SUM(T105+U105)</f>
        <v>3549399.79</v>
      </c>
      <c r="T105" s="14">
        <f>SUM(M105+O105+Q105)</f>
        <v>296051.17</v>
      </c>
      <c r="U105" s="14">
        <f>SUM(N105+P105+R105)</f>
        <v>3253348.62</v>
      </c>
      <c r="V105" s="50"/>
    </row>
    <row r="106" spans="1:22" ht="36.6" customHeight="1" thickBot="1" x14ac:dyDescent="0.35">
      <c r="A106" s="31">
        <v>101</v>
      </c>
      <c r="B106" s="32" t="s">
        <v>37</v>
      </c>
      <c r="C106" s="33" t="s">
        <v>38</v>
      </c>
      <c r="D106" s="33" t="s">
        <v>22</v>
      </c>
      <c r="E106" s="33" t="s">
        <v>26</v>
      </c>
      <c r="F106" s="41" t="s">
        <v>159</v>
      </c>
      <c r="G106" s="41" t="s">
        <v>118</v>
      </c>
      <c r="H106" s="41" t="s">
        <v>140</v>
      </c>
      <c r="I106" s="46" t="s">
        <v>41</v>
      </c>
      <c r="J106" s="46">
        <v>46206</v>
      </c>
      <c r="K106" s="46" t="s">
        <v>42</v>
      </c>
      <c r="L106" s="33" t="s">
        <v>26</v>
      </c>
      <c r="M106" s="35">
        <v>447640.54</v>
      </c>
      <c r="N106" s="35">
        <v>4919235.1900000004</v>
      </c>
      <c r="O106" s="35">
        <v>3764.22</v>
      </c>
      <c r="P106" s="35">
        <v>41316.199999999997</v>
      </c>
      <c r="Q106" s="35">
        <v>0</v>
      </c>
      <c r="R106" s="35">
        <v>0</v>
      </c>
      <c r="S106" s="35">
        <f>SUM(T106+U106)</f>
        <v>5411956.1500000004</v>
      </c>
      <c r="T106" s="35">
        <f>SUM(M106+O106+Q106)</f>
        <v>451404.75999999995</v>
      </c>
      <c r="U106" s="35">
        <f>SUM(N106+P106+R106)</f>
        <v>4960551.3900000006</v>
      </c>
      <c r="V106" s="53"/>
    </row>
    <row r="107" spans="1:22" x14ac:dyDescent="0.3">
      <c r="A107" s="19"/>
      <c r="B107" s="20"/>
      <c r="C107" s="20"/>
      <c r="D107" s="19"/>
      <c r="E107" s="19"/>
      <c r="F107" s="21"/>
      <c r="G107" s="22"/>
      <c r="H107" s="22"/>
      <c r="I107" s="22"/>
      <c r="J107" s="22"/>
      <c r="K107" s="22"/>
      <c r="L107" s="19"/>
      <c r="M107" s="23">
        <f>SUM(M6:M106)</f>
        <v>667050285.26620555</v>
      </c>
      <c r="N107" s="23">
        <f t="shared" ref="N107:U107" si="0">SUM(N6:N106)</f>
        <v>457886147.64297038</v>
      </c>
      <c r="O107" s="23">
        <f t="shared" si="0"/>
        <v>103954584.51451012</v>
      </c>
      <c r="P107" s="23">
        <f t="shared" si="0"/>
        <v>37020842.241691656</v>
      </c>
      <c r="Q107" s="23">
        <f t="shared" si="0"/>
        <v>58521173.547084443</v>
      </c>
      <c r="R107" s="23">
        <f t="shared" si="0"/>
        <v>144154770.74689281</v>
      </c>
      <c r="S107" s="23">
        <f t="shared" si="0"/>
        <v>1468587803.9593551</v>
      </c>
      <c r="T107" s="23">
        <f t="shared" si="0"/>
        <v>829526043.32779992</v>
      </c>
      <c r="U107" s="23">
        <f t="shared" si="0"/>
        <v>639061760.6315546</v>
      </c>
      <c r="V107" s="24"/>
    </row>
    <row r="108" spans="1:22" x14ac:dyDescent="0.3">
      <c r="M108" s="4"/>
      <c r="N108" s="4"/>
      <c r="O108" s="4"/>
      <c r="P108" s="4"/>
      <c r="Q108" s="4"/>
      <c r="R108" s="4"/>
      <c r="S108" s="4"/>
      <c r="T108" s="4"/>
    </row>
    <row r="109" spans="1:22" x14ac:dyDescent="0.3">
      <c r="M109" s="4"/>
      <c r="N109" s="4"/>
      <c r="O109" s="4"/>
      <c r="P109" s="4"/>
      <c r="Q109" s="4"/>
      <c r="R109" s="4"/>
      <c r="S109" s="4"/>
      <c r="T109" s="4"/>
    </row>
    <row r="113" spans="8:20" x14ac:dyDescent="0.3">
      <c r="H113" s="16"/>
      <c r="I113" s="16"/>
      <c r="J113" s="16"/>
      <c r="K113" s="16"/>
      <c r="M113" s="4"/>
      <c r="N113" s="4"/>
      <c r="O113" s="4"/>
      <c r="P113" s="4"/>
      <c r="Q113" s="4"/>
      <c r="R113" s="4"/>
      <c r="S113" s="4"/>
      <c r="T113" s="4"/>
    </row>
    <row r="114" spans="8:20" x14ac:dyDescent="0.3">
      <c r="J114" s="47"/>
    </row>
  </sheetData>
  <sheetProtection formatCells="0" formatColumns="0" formatRows="0" insertColumns="0" insertRows="0" insertHyperlinks="0" deleteColumns="0" deleteRows="0" sort="0" autoFilter="0" pivotTables="0"/>
  <autoFilter ref="A5:V107" xr:uid="{CAAA1809-CEE1-44F8-A73F-8D9E1FD3BD75}"/>
  <conditionalFormatting sqref="C1:C12 C107:C1048576 C15:C86">
    <cfRule type="duplicateValues" dxfId="4" priority="7"/>
    <cfRule type="duplicateValues" dxfId="3" priority="8"/>
  </conditionalFormatting>
  <conditionalFormatting sqref="F1:F82 F107:F1048576">
    <cfRule type="duplicateValues" dxfId="2" priority="12"/>
    <cfRule type="duplicateValues" dxfId="1" priority="13"/>
  </conditionalFormatting>
  <conditionalFormatting sqref="F87:F106">
    <cfRule type="duplicateValues" dxfId="0" priority="10"/>
  </conditionalFormatting>
  <pageMargins left="0.7" right="0.7" top="0.75" bottom="0.75" header="0.3" footer="0.3"/>
  <pageSetup paperSize="17"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1f83bca2df8ee3cf80abc725954a28e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b388d1bcadaa2a649c16b2ee609f6829"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enumeration value="First Review"/>
          <xsd:enumeration value="Manager Review"/>
          <xsd:enumeration value="Regulatory Executive Review"/>
          <xsd:enumeration value="LUMA Executive Review"/>
          <xsd:enumeration value="Under Emergency Preparedness Team Review"/>
        </xsd:restrict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enumeration value="Pending Review"/>
              <xsd:enumeration value="Under Review"/>
              <xsd:enumeration value="Pending Manager Review"/>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Props1.xml><?xml version="1.0" encoding="utf-8"?>
<ds:datastoreItem xmlns:ds="http://schemas.openxmlformats.org/officeDocument/2006/customXml" ds:itemID="{B71C7914-855F-46B1-AC2A-CE5FEC1067A7}">
  <ds:schemaRefs>
    <ds:schemaRef ds:uri="http://schemas.microsoft.com/sharepoint/v3/contenttype/forms"/>
  </ds:schemaRefs>
</ds:datastoreItem>
</file>

<file path=customXml/itemProps2.xml><?xml version="1.0" encoding="utf-8"?>
<ds:datastoreItem xmlns:ds="http://schemas.openxmlformats.org/officeDocument/2006/customXml" ds:itemID="{D9C6C315-3B4E-487B-97E6-5F858BDF5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3a171-489f-428e-8750-73cc281892a9"/>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11845F-2773-47DB-B10A-E08A30C02F15}">
  <ds:schemaRefs>
    <ds:schemaRef ds:uri="http://www.w3.org/XML/1998/namespace"/>
    <ds:schemaRef ds:uri="32f3a428-6f88-4a3b-a56e-a51f3802cd3a"/>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4773a171-489f-428e-8750-73cc281892a9"/>
  </ds:schemaRefs>
</ds:datastoreItem>
</file>

<file path=docMetadata/LabelInfo.xml><?xml version="1.0" encoding="utf-8"?>
<clbl:labelList xmlns:clbl="http://schemas.microsoft.com/office/2020/mipLabelMetadata">
  <clbl:label id="{78d53608-54ca-4a74-8beb-8a1399c1189c}" enabled="0" method="" siteId="{78d53608-54ca-4a74-8beb-8a1399c1189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 Peña</dc:creator>
  <cp:keywords/>
  <dc:description/>
  <cp:lastModifiedBy>William Morales Peña</cp:lastModifiedBy>
  <cp:revision/>
  <dcterms:created xsi:type="dcterms:W3CDTF">2026-07-01T17:39:51Z</dcterms:created>
  <dcterms:modified xsi:type="dcterms:W3CDTF">2026-07-16T18:48:11Z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