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x:workbook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430"/>
  <x:workbookPr filterPrivacy="1" defaultThemeVersion="202300"/>
  <xr:revisionPtr revIDLastSave="0" documentId="6_{D92D2121-D1E1-475F-BA4F-AAD60FA9C5D5}" xr6:coauthVersionLast="47" xr6:coauthVersionMax="47" xr10:uidLastSave="{00000000-0000-0000-0000-000000000000}"/>
  <x:bookViews>
    <x:workbookView xWindow="-28920" yWindow="-120" windowWidth="29040" windowHeight="15720" xr2:uid="{39FCD7F8-48AF-4A1B-83B2-2DEA148EC13B}"/>
  </x:bookViews>
  <x:sheets>
    <x:sheet name="ROI_2026.09.18" sheetId="1" r:id="rId1"/>
  </x:sheets>
  <x:definedNames>
    <x:definedName name="_xlnm.Print_Area" localSheetId="0">'ROI_2026.09.18'!$N$19:$N$33</x:definedName>
  </x:definedNames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calcChain.xml><?xml version="1.0" encoding="utf-8"?>
<x:calcChain xmlns:x="http://schemas.openxmlformats.org/spreadsheetml/2006/main">
  <x:c r="G29" i="1" l="1"/>
  <x:c r="I29" i="1" s="1"/>
  <x:c r="J29" i="1" s="1"/>
  <x:c r="G28" i="1"/>
  <x:c r="I28" i="1" s="1"/>
  <x:c r="J28" i="1" s="1"/>
  <x:c r="G27" i="1"/>
  <x:c r="I27" i="1" s="1"/>
  <x:c r="J27" i="1" s="1"/>
  <x:c r="E27" i="1"/>
  <x:c r="I22" i="1"/>
  <x:c r="J22" i="1" s="1"/>
  <x:c r="E22" i="1"/>
  <x:c r="E29" i="1" s="1"/>
  <x:c r="I21" i="1"/>
  <x:c r="J21" i="1" s="1"/>
  <x:c r="E21" i="1"/>
  <x:c r="E28" i="1" s="1"/>
  <x:c r="I20" i="1"/>
  <x:c r="J20" i="1" s="1"/>
  <x:c r="J23" i="1" s="1"/>
  <x:c r="E20" i="1"/>
  <x:c r="I15" i="1"/>
  <x:c r="J15" i="1" s="1"/>
  <x:c r="I14" i="1"/>
  <x:c r="J14" i="1" s="1"/>
  <x:c r="I13" i="1"/>
  <x:c r="J13" i="1" s="1"/>
  <x:c r="J16" i="1" l="1"/>
  <x:c r="J30" i="1"/>
</x:calcChain>
</file>

<file path=xl/sharedStrings.xml><?xml version="1.0" encoding="utf-8"?>
<x:sst xmlns:x="http://schemas.openxmlformats.org/spreadsheetml/2006/main" count="18" uniqueCount="10">
  <x:si>
    <x:t>Costa Sur (Naturgy - A&amp;R NGSPA)</x:t>
  </x:si>
  <x:si>
    <x:t xml:space="preserve">MMBtu FO6 used </x:t>
  </x:si>
  <x:si>
    <x:t>FO6 $/MMBtu</x:t>
  </x:si>
  <x:si>
    <x:t>NG $/MMBtu</x:t>
  </x:si>
  <x:si>
    <x:t>Fuel Cost Difference</x:t>
  </x:si>
  <x:si>
    <x:t>Cost</x:t>
  </x:si>
  <x:si>
    <x:t>San Juan 5&amp;6 (NFE)</x:t>
  </x:si>
  <x:si>
    <x:t xml:space="preserve">ULSD used (MMBtu) </x:t>
  </x:si>
  <x:si>
    <x:t>ULSD $/MMBtu</x:t>
  </x:si>
  <x:si>
    <x:t>San Juan &amp; Palo Seco (NFE)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</x:si>
</x:sst>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44" formatCode="_(&quot;$&quot;* #,##0.00_);_(&quot;$&quot;* \(#,##0.00\);_(&quot;$&quot;* &quot;-&quot;??_);_(@_)"/>
    <x:numFmt numFmtId="164" formatCode="0.0000"/>
  </x:numFmts>
  <x:fonts count="5" x14ac:knownFonts="1">
    <x:font>
      <x:sz val="11"/>
      <x:color theme="1"/>
      <x:name val="Aptos Narrow"/>
      <x:family val="2"/>
      <x:scheme val="minor"/>
    </x:font>
    <x:font>
      <x:sz val="11"/>
      <x:color theme="1"/>
      <x:name val="Aptos Narrow"/>
      <x:family val="2"/>
      <x:scheme val="minor"/>
    </x:font>
    <x:font>
      <x:sz val="11"/>
      <x:color theme="1"/>
      <x:name val="Arial"/>
      <x:family val="2"/>
    </x:font>
    <x:font>
      <x:sz val="10"/>
      <x:color theme="1"/>
      <x:name val="Arial"/>
      <x:family val="2"/>
    </x:font>
    <x:font>
      <x:b/>
      <x:sz val="11"/>
      <x:color theme="1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2">
    <x:xf numFmtId="0" fontId="0" fillId="0" borderId="0"/>
    <x:xf numFmtId="44" fontId="1" fillId="0" borderId="0" applyFont="0" applyFill="0" applyBorder="0" applyAlignment="0" applyProtection="0"/>
  </x:cellStyleXfs>
  <x:cellXfs count="14">
    <x:xf numFmtId="0" fontId="0" fillId="0" borderId="0" xfId="0"/>
    <x:xf numFmtId="0" fontId="2" fillId="0" borderId="0" xfId="0" applyFont="1"/>
    <x:xf numFmtId="0" fontId="2" fillId="0" borderId="0" xfId="0" applyFont="1" applyAlignment="1">
      <x:alignment wrapText="1"/>
    </x:xf>
    <x:xf numFmtId="0" fontId="2" fillId="0" borderId="0" xfId="0" applyFont="1" applyAlignment="1">
      <x:alignment horizontal="center"/>
    </x:xf>
    <x:xf numFmtId="17" fontId="2" fillId="0" borderId="0" xfId="0" applyNumberFormat="1" applyFont="1"/>
    <x:xf numFmtId="4" fontId="2" fillId="0" borderId="0" xfId="0" applyNumberFormat="1" applyFont="1"/>
    <x:xf numFmtId="164" fontId="2" fillId="0" borderId="0" xfId="0" applyNumberFormat="1" applyFont="1"/>
    <x:xf numFmtId="44" fontId="2" fillId="0" borderId="0" xfId="1" applyFont="1"/>
    <x:xf numFmtId="164" fontId="3" fillId="0" borderId="0" xfId="0" applyNumberFormat="1" applyFont="1"/>
    <x:xf numFmtId="44" fontId="2" fillId="0" borderId="0" xfId="0" applyNumberFormat="1" applyFont="1"/>
    <x:xf numFmtId="2" fontId="2" fillId="0" borderId="0" xfId="0" applyNumberFormat="1" applyFont="1"/>
    <x:xf numFmtId="44" fontId="2" fillId="0" borderId="1" xfId="1" applyFont="1" applyBorder="1"/>
    <x:xf numFmtId="44" fontId="2" fillId="0" borderId="1" xfId="0" applyNumberFormat="1" applyFont="1" applyBorder="1"/>
    <x:xf numFmtId="0" fontId="4" fillId="0" borderId="0" xfId="0" applyFont="1" applyAlignment="1">
      <x:alignment horizontal="center"/>
    </x:xf>
  </x:cellXfs>
  <x:cellStyles count="2">
    <x:cellStyle name="Currency" xfId="1" builtinId="4"/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92E040E-3156-46A4-88C7-52F1AE6D1A36}" mc:Ignorable="x14ac xr xr2 xr3">
  <x:sheetPr>
    <x:pageSetUpPr fitToPage="1"/>
  </x:sheetPr>
  <x:dimension ref="E5:Q30"/>
  <x:sheetViews>
    <x:sheetView tabSelected="1" topLeftCell="A4" workbookViewId="0">
      <x:selection activeCell="P31" sqref="P31"/>
    </x:sheetView>
  </x:sheetViews>
  <x:sheetFormatPr defaultColWidth="9.1796875" defaultRowHeight="14" x14ac:dyDescent="0.3"/>
  <x:cols>
    <x:col min="1" max="5" width="9.1796875" style="1"/>
    <x:col min="6" max="6" width="20.81640625" style="1" bestFit="1" customWidth="1"/>
    <x:col min="7" max="7" width="22.453125" style="1" bestFit="1" customWidth="1"/>
    <x:col min="8" max="8" width="20.26953125" style="1" bestFit="1" customWidth="1"/>
    <x:col min="9" max="9" width="20.453125" style="1" bestFit="1" customWidth="1"/>
    <x:col min="10" max="10" width="16.81640625" style="1" bestFit="1" customWidth="1"/>
    <x:col min="11" max="11" width="18.54296875" style="1" bestFit="1" customWidth="1"/>
    <x:col min="12" max="12" width="14.26953125" style="1" bestFit="1" customWidth="1"/>
    <x:col min="13" max="16384" width="9.1796875" style="1"/>
  </x:cols>
  <x:sheetData>
    <x:row r="5" spans="5:17" x14ac:dyDescent="0.3">
      <x:c r="O5" s="2"/>
      <x:c r="P5" s="2"/>
      <x:c r="Q5" s="2"/>
    </x:row>
    <x:row r="11" spans="5:17" x14ac:dyDescent="0.3">
      <x:c r="E11" s="13" t="s">
        <x:v>0</x:v>
      </x:c>
      <x:c r="F11" s="13"/>
      <x:c r="G11" s="13"/>
      <x:c r="H11" s="13"/>
      <x:c r="I11" s="13"/>
      <x:c r="J11" s="13"/>
    </x:row>
    <x:row r="12" spans="5:17" ht="20.149999999999999" customHeight="1" x14ac:dyDescent="0.3">
      <x:c r="F12" s="3" t="s">
        <x:v>1</x:v>
      </x:c>
      <x:c r="G12" s="3" t="s">
        <x:v>2</x:v>
      </x:c>
      <x:c r="H12" s="3" t="s">
        <x:v>3</x:v>
      </x:c>
      <x:c r="I12" s="3" t="s">
        <x:v>4</x:v>
      </x:c>
      <x:c r="J12" s="3" t="s">
        <x:v>5</x:v>
      </x:c>
    </x:row>
    <x:row r="13" spans="5:17" x14ac:dyDescent="0.3">
      <x:c r="E13" s="4">
        <x:v>46174</x:v>
      </x:c>
      <x:c r="F13" s="5">
        <x:v>343293.42600000004</x:v>
      </x:c>
      <x:c r="G13" s="6">
        <x:v>14.654018882707664</x:v>
      </x:c>
      <x:c r="H13" s="6">
        <x:v>8.9960000000000004</x:v>
      </x:c>
      <x:c r="I13" s="7">
        <x:f>G13-H13</x:f>
        <x:v>5.6580188827076636</x:v>
      </x:c>
      <x:c r="J13" s="7">
        <x:f>F13*I13</x:f>
        <x:v>1942360.6866174063</x:v>
      </x:c>
      <x:c r="L13" s="7"/>
    </x:row>
    <x:row r="14" spans="5:17" x14ac:dyDescent="0.3">
      <x:c r="E14" s="4">
        <x:v>46204</x:v>
      </x:c>
      <x:c r="F14" s="5">
        <x:v>968271.38099999994</x:v>
      </x:c>
      <x:c r="G14" s="6">
        <x:v>15.503499774028823</x:v>
      </x:c>
      <x:c r="H14" s="6">
        <x:v>9.2157</x:v>
      </x:c>
      <x:c r="I14" s="7">
        <x:f t="shared" ref="I14:I15" si="0">G14-H14</x:f>
        <x:v>6.287799774028823</x:v>
      </x:c>
      <x:c r="J14" s="7">
        <x:f t="shared" ref="J14:J15" si="1">F14*I14</x:f>
        <x:v>6088296.5706503764</x:v>
      </x:c>
      <x:c r="L14" s="7"/>
    </x:row>
    <x:row r="15" spans="5:17" x14ac:dyDescent="0.3">
      <x:c r="E15" s="4">
        <x:v>46235</x:v>
      </x:c>
      <x:c r="F15" s="5">
        <x:v>1006945.758</x:v>
      </x:c>
      <x:c r="G15" s="6">
        <x:v>15.896954732068497</x:v>
      </x:c>
      <x:c r="H15" s="6">
        <x:v>8.6338000000000008</x:v>
      </x:c>
      <x:c r="I15" s="7">
        <x:f t="shared" si="0"/>
        <x:v>7.2631547320684966</x:v>
      </x:c>
      <x:c r="J15" s="11">
        <x:f t="shared" si="1"/>
        <x:v>7313602.8471539998</x:v>
      </x:c>
      <x:c r="L15" s="7"/>
    </x:row>
    <x:row r="16" spans="5:17" x14ac:dyDescent="0.3">
      <x:c r="E16" s="4"/>
      <x:c r="F16" s="5"/>
      <x:c r="G16" s="6"/>
      <x:c r="H16" s="8"/>
      <x:c r="I16" s="7"/>
      <x:c r="J16" s="7">
        <x:f>SUM(J13:J15)</x:f>
        <x:v>15344260.104421783</x:v>
      </x:c>
    </x:row>
    <x:row r="17" spans="5:14" x14ac:dyDescent="0.3">
      <x:c r="E17" s="4"/>
      <x:c r="F17" s="5"/>
      <x:c r="G17" s="6"/>
      <x:c r="H17" s="8"/>
      <x:c r="I17" s="7"/>
      <x:c r="J17" s="7"/>
    </x:row>
    <x:row r="18" spans="5:14" x14ac:dyDescent="0.3">
      <x:c r="E18" s="13" t="s">
        <x:v>6</x:v>
      </x:c>
      <x:c r="F18" s="13"/>
      <x:c r="G18" s="13"/>
      <x:c r="H18" s="13"/>
      <x:c r="I18" s="13"/>
      <x:c r="J18" s="13"/>
    </x:row>
    <x:row r="19" spans="5:14" ht="20.149999999999999" customHeight="1" x14ac:dyDescent="0.3">
      <x:c r="F19" s="3" t="s">
        <x:v>7</x:v>
      </x:c>
      <x:c r="G19" s="3" t="s">
        <x:v>8</x:v>
      </x:c>
      <x:c r="H19" s="3" t="s">
        <x:v>3</x:v>
      </x:c>
      <x:c r="I19" s="3" t="s">
        <x:v>4</x:v>
      </x:c>
      <x:c r="J19" s="3" t="s">
        <x:v>5</x:v>
      </x:c>
    </x:row>
    <x:row r="20" spans="5:14" x14ac:dyDescent="0.3">
      <x:c r="E20" s="4">
        <x:f>E13</x:f>
        <x:v>46174</x:v>
      </x:c>
      <x:c r="F20" s="5">
        <x:v>63423.985999999997</x:v>
      </x:c>
      <x:c r="G20" s="6">
        <x:v>26.707566821482995</x:v>
      </x:c>
      <x:c r="H20" s="6">
        <x:v>9.9960000000000004</x:v>
      </x:c>
      <x:c r="I20" s="7">
        <x:f>G20-H20</x:f>
        <x:v>16.711566821482997</x:v>
      </x:c>
      <x:c r="J20" s="7">
        <x:f>F20*I20</x:f>
        <x:v>1059914.180123802</x:v>
      </x:c>
      <x:c r="L20" s="7"/>
    </x:row>
    <x:row r="21" spans="5:14" x14ac:dyDescent="0.3">
      <x:c r="E21" s="4">
        <x:f>E14</x:f>
        <x:v>46204</x:v>
      </x:c>
      <x:c r="F21" s="5">
        <x:v>449180.07199999999</x:v>
      </x:c>
      <x:c r="G21" s="6">
        <x:v>29.141903904406462</x:v>
      </x:c>
      <x:c r="H21" s="6">
        <x:v>10.2157</x:v>
      </x:c>
      <x:c r="I21" s="7">
        <x:f t="shared" ref="I21:I22" si="2">G21-H21</x:f>
        <x:v>18.926203904406464</x:v>
      </x:c>
      <x:c r="J21" s="7">
        <x:f t="shared" ref="J21:J22" si="3">F21*I21</x:f>
        <x:v>8501273.6324679758</x:v>
      </x:c>
      <x:c r="L21" s="7"/>
    </x:row>
    <x:row r="22" spans="5:14" x14ac:dyDescent="0.3">
      <x:c r="E22" s="4">
        <x:f>E15</x:f>
        <x:v>46235</x:v>
      </x:c>
      <x:c r="F22" s="5">
        <x:v>281756.054</x:v>
      </x:c>
      <x:c r="G22" s="6">
        <x:v>30.370580519200288</x:v>
      </x:c>
      <x:c r="H22" s="6">
        <x:v>9.6338000000000008</x:v>
      </x:c>
      <x:c r="I22" s="7">
        <x:f t="shared" si="2"/>
        <x:v>20.736780519200288</x:v>
      </x:c>
      <x:c r="J22" s="11">
        <x:f t="shared" si="3"/>
        <x:v>5842713.4517539442</x:v>
      </x:c>
      <x:c r="L22" s="7"/>
    </x:row>
    <x:row r="23" spans="5:14" x14ac:dyDescent="0.3">
      <x:c r="J23" s="7">
        <x:f>SUM(J20:J22)</x:f>
        <x:v>15403901.264345722</x:v>
      </x:c>
    </x:row>
    <x:row r="24" spans="5:14" x14ac:dyDescent="0.3">
      <x:c r="J24" s="7"/>
    </x:row>
    <x:row r="25" spans="5:14" x14ac:dyDescent="0.3">
      <x:c r="E25" s="13" t="s">
        <x:v>9</x:v>
      </x:c>
      <x:c r="F25" s="13"/>
      <x:c r="G25" s="13"/>
      <x:c r="H25" s="13"/>
      <x:c r="I25" s="13"/>
      <x:c r="J25" s="13"/>
    </x:row>
    <x:row r="26" spans="5:14" ht="20.149999999999999" customHeight="1" x14ac:dyDescent="0.3">
      <x:c r="F26" s="3" t="s">
        <x:v>7</x:v>
      </x:c>
      <x:c r="G26" s="3" t="s">
        <x:v>8</x:v>
      </x:c>
      <x:c r="H26" s="3" t="s">
        <x:v>3</x:v>
      </x:c>
      <x:c r="I26" s="3" t="s">
        <x:v>4</x:v>
      </x:c>
      <x:c r="J26" s="3" t="s">
        <x:v>5</x:v>
      </x:c>
    </x:row>
    <x:row r="27" spans="5:14" ht="15" customHeight="1" x14ac:dyDescent="0.3">
      <x:c r="E27" s="4">
        <x:f>E20</x:f>
        <x:v>46174</x:v>
      </x:c>
      <x:c r="F27" s="5">
        <x:v>14985.069346799999</x:v>
      </x:c>
      <x:c r="G27" s="6">
        <x:f>G20</x:f>
        <x:v>26.707566821482995</x:v>
      </x:c>
      <x:c r="H27" s="6">
        <x:v>11.446</x:v>
      </x:c>
      <x:c r="I27" s="7">
        <x:f>G27-H27</x:f>
        <x:v>15.261566821482996</x:v>
      </x:c>
      <x:c r="J27" s="9">
        <x:f>F27*I27</x:f>
        <x:v>228695.63716074472</x:v>
      </x:c>
      <x:c r="L27" s="9"/>
      <x:c r="M27" s="9"/>
      <x:c r="N27" s="9"/>
    </x:row>
    <x:row r="28" spans="5:14" x14ac:dyDescent="0.3">
      <x:c r="E28" s="4">
        <x:f t="shared" ref="E28:E29" si="4">E21</x:f>
        <x:v>46204</x:v>
      </x:c>
      <x:c r="F28" s="10">
        <x:v>78952.732000000004</x:v>
      </x:c>
      <x:c r="G28" s="6">
        <x:f>G21</x:f>
        <x:v>29.141903904406462</x:v>
      </x:c>
      <x:c r="H28" s="6">
        <x:v>11.665699999999999</x:v>
      </x:c>
      <x:c r="I28" s="7">
        <x:f t="shared" ref="I28:I29" si="5">G28-H28</x:f>
        <x:v>17.476203904406461</x:v>
      </x:c>
      <x:c r="J28" s="9">
        <x:f>F28*I28</x:f>
        <x:v>1379794.043241957</x:v>
      </x:c>
      <x:c r="L28" s="9"/>
      <x:c r="M28" s="9"/>
      <x:c r="N28" s="9"/>
    </x:row>
    <x:row r="29" spans="5:14" x14ac:dyDescent="0.3">
      <x:c r="E29" s="4">
        <x:f t="shared" si="4"/>
        <x:v>46235</x:v>
      </x:c>
      <x:c r="F29" s="10">
        <x:v>33053.599781199999</x:v>
      </x:c>
      <x:c r="G29" s="6">
        <x:f>G22</x:f>
        <x:v>30.370580519200288</x:v>
      </x:c>
      <x:c r="H29" s="6">
        <x:v>11.0838</x:v>
      </x:c>
      <x:c r="I29" s="7">
        <x:f t="shared" si="5"/>
        <x:v>19.286780519200288</x:v>
      </x:c>
      <x:c r="J29" s="12">
        <x:f>F29*I29</x:f>
        <x:v>637497.524349491</x:v>
      </x:c>
      <x:c r="L29" s="9"/>
      <x:c r="M29" s="9"/>
      <x:c r="N29" s="9"/>
    </x:row>
    <x:row r="30" spans="5:14" x14ac:dyDescent="0.3">
      <x:c r="J30" s="7">
        <x:f>SUM(J27:J29)</x:f>
        <x:v>2245987.2047521928</x:v>
      </x:c>
    </x:row>
  </x:sheetData>
  <x:mergeCells count="3">
    <x:mergeCell ref="E11:J11"/>
    <x:mergeCell ref="E18:J18"/>
    <x:mergeCell ref="E25:J25"/>
  </x:mergeCells>
  <x:pageMargins left="0.25" right="0.25" top="0.25" bottom="0.25" header="0.3" footer="0.3"/>
  <x:pageSetup orientation="landscape" r:id="rId1"/>
</x:worksheet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contentBits="0" removed="0"/>
</clbl:labelLis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1900-01-01T04:00:00.0000000Z</dcterms:created>
  <dcterms:modified xsi:type="dcterms:W3CDTF">1900-01-01T04:00:00.0000000Z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/>
</file>