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colors3.xml" ContentType="application/vnd.ms-office.chartcolorstyle+xml"/>
  <Override PartName="/xl/drawings/drawing3.xml" ContentType="application/vnd.openxmlformats-officedocument.drawing+xml"/>
  <Override PartName="/xl/charts/style3.xml" ContentType="application/vnd.ms-office.chartsty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enerapr1-my.sharepoint.com/personal/jan_rodriguez_genera-pr_com/Documents/Documents/Additional Requests/"/>
    </mc:Choice>
  </mc:AlternateContent>
  <xr:revisionPtr revIDLastSave="50" documentId="8_{3DE4D544-1FD9-4BE0-BDD6-40B41562A992}" xr6:coauthVersionLast="47" xr6:coauthVersionMax="47" xr10:uidLastSave="{DDA518A6-CB52-40E7-A3C8-D52B653ACC85}"/>
  <bookViews>
    <workbookView xWindow="-19310" yWindow="1470" windowWidth="19420" windowHeight="11500" tabRatio="698" activeTab="2" xr2:uid="{F40C75AF-000E-4D8B-BCD2-C6D7D74903D1}"/>
  </bookViews>
  <sheets>
    <sheet name="System Capacity" sheetId="5" r:id="rId1"/>
    <sheet name="Q4 25-26 KPIs Natural Yr" sheetId="18" r:id="rId2"/>
    <sheet name="Q4 25-26 KPIs FY" sheetId="19" r:id="rId3"/>
  </sheet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8" l="1"/>
  <c r="G10" i="18"/>
  <c r="G11" i="18"/>
  <c r="G12" i="18"/>
  <c r="G13" i="18"/>
  <c r="G8" i="18"/>
  <c r="F20" i="18"/>
  <c r="E20" i="18"/>
  <c r="D20" i="18"/>
  <c r="C20" i="18"/>
  <c r="B20" i="18"/>
  <c r="G20" i="18" l="1"/>
</calcChain>
</file>

<file path=xl/sharedStrings.xml><?xml version="1.0" encoding="utf-8"?>
<sst xmlns="http://schemas.openxmlformats.org/spreadsheetml/2006/main" count="42" uniqueCount="32">
  <si>
    <t>POF</t>
  </si>
  <si>
    <t>MOF</t>
  </si>
  <si>
    <t>FOF</t>
  </si>
  <si>
    <t>EOF</t>
  </si>
  <si>
    <t>M</t>
  </si>
  <si>
    <t>F</t>
  </si>
  <si>
    <t>J</t>
  </si>
  <si>
    <t>A</t>
  </si>
  <si>
    <t>S</t>
  </si>
  <si>
    <t>O</t>
  </si>
  <si>
    <t>N</t>
  </si>
  <si>
    <t>D</t>
  </si>
  <si>
    <t>EAF</t>
  </si>
  <si>
    <t>EFOR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</si>
  <si>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</si>
  <si>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</si>
  <si>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</si>
  <si>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</si>
  <si>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</si>
  <si>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</si>
  <si>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</si>
  <si>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</si>
  <si>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</si>
  <si>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</si>
  <si>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</si>
  <si>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</si>
  <si>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Accumulative</t>
  </si>
  <si>
    <t>Available Capacity (MW) FY 25-26 (June 30, 2026)</t>
  </si>
  <si>
    <t>Genera</t>
  </si>
  <si>
    <t>System</t>
  </si>
  <si>
    <t>KPI Accum</t>
  </si>
  <si>
    <r>
      <rPr>
        <b/>
        <sz val="10"/>
        <color theme="1"/>
        <rFont val="Arial"/>
        <family val="2"/>
      </rPr>
      <t>Note</t>
    </r>
    <r>
      <rPr>
        <sz val="10"/>
        <color theme="1"/>
        <rFont val="Arial"/>
        <family val="2"/>
      </rPr>
      <t>: KPIs and updated upon revision.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</si>
</sst>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C01A"/>
      <color rgb="FF98EE5E"/>
      <color rgb="FF68468A"/>
      <color rgb="FF00CC99"/>
      <color rgb="FF00FF99"/>
      <color rgb="FF339966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Available Capacity (MW)</a:t>
            </a:r>
          </a:p>
          <a:p>
            <a:pPr>
              <a:defRPr/>
            </a:pPr>
            <a:r>
              <a:rPr lang="en-US" b="1"/>
              <a:t>FY 2025-26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rgbClr val="00B0F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64A-48F2-921A-6B6006252B85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64A-48F2-921A-6B6006252B85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FD6414ED-9E8F-422B-B9E6-95C600B03747}" type="VALUE">
                      <a:rPr lang="en-US"/>
                      <a:pPr/>
                      <a:t>[VALUE]</a:t>
                    </a:fld>
                    <a:r>
                      <a:rPr lang="en-US"/>
                      <a:t> MW</a:t>
                    </a:r>
                  </a:p>
                  <a:p>
                    <a:r>
                      <a:rPr lang="en-US"/>
                      <a:t>Current Generation by Genera PR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64A-48F2-921A-6B6006252B8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579A7D7-276A-4F8B-9643-13D48FB089E3}" type="VALUE">
                      <a:rPr lang="en-US"/>
                      <a:pPr/>
                      <a:t>[VALUE]</a:t>
                    </a:fld>
                    <a:r>
                      <a:rPr lang="en-US"/>
                      <a:t> MW</a:t>
                    </a:r>
                  </a:p>
                  <a:p>
                    <a:r>
                      <a:rPr lang="en-US"/>
                      <a:t>Total Generation System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164A-48F2-921A-6B6006252B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'System Capacity'!$A$3:$A$4</c:f>
              <c:numCache>
                <c:formatCode>General</c:formatCode>
                <c:ptCount val="2"/>
                <c:pt idx="0">
                  <c:v>2459</c:v>
                </c:pt>
                <c:pt idx="1">
                  <c:v>3533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4A-48F2-921A-6B6006252B8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78869392"/>
        <c:axId val="1778869872"/>
      </c:barChart>
      <c:catAx>
        <c:axId val="1778869392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June</a:t>
                </a:r>
                <a:r>
                  <a:rPr lang="en-US" b="1" baseline="0"/>
                  <a:t> </a:t>
                </a:r>
                <a:r>
                  <a:rPr lang="en-US" b="1"/>
                  <a:t>2026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778869872"/>
        <c:crosses val="autoZero"/>
        <c:auto val="1"/>
        <c:lblAlgn val="ctr"/>
        <c:lblOffset val="100"/>
        <c:noMultiLvlLbl val="0"/>
      </c:catAx>
      <c:valAx>
        <c:axId val="177886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86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400" b="1">
                <a:solidFill>
                  <a:srgbClr val="68468A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Generation System Data </a:t>
            </a:r>
          </a:p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>
                <a:solidFill>
                  <a:srgbClr val="68468A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Year 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'Q4 25-26 KPIs Natural Yr'!$B$7</c:f>
              <c:strCache>
                <c:ptCount val="1"/>
                <c:pt idx="0">
                  <c:v>EAF</c:v>
                </c:pt>
              </c:strCache>
            </c:strRef>
          </c:tx>
          <c:spPr>
            <a:gradFill flip="none" rotWithShape="1">
              <a:gsLst>
                <a:gs pos="0">
                  <a:srgbClr val="FFFF00">
                    <a:shade val="30000"/>
                    <a:satMod val="115000"/>
                  </a:srgbClr>
                </a:gs>
                <a:gs pos="50000">
                  <a:srgbClr val="FFFF00">
                    <a:shade val="67500"/>
                    <a:satMod val="115000"/>
                  </a:srgbClr>
                </a:gs>
                <a:gs pos="100000">
                  <a:srgbClr val="FFFF00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Accumulative</c:v>
                </c:pt>
              </c:strCache>
            </c:strRef>
          </c:cat>
          <c:val>
            <c:numRef>
              <c:f>'Q4 25-26 KPIs Natural Yr'!$B$8:$B$20</c:f>
              <c:numCache>
                <c:formatCode>0</c:formatCode>
                <c:ptCount val="13"/>
                <c:pt idx="0">
                  <c:v>46.8</c:v>
                </c:pt>
                <c:pt idx="1">
                  <c:v>48.9</c:v>
                </c:pt>
                <c:pt idx="2">
                  <c:v>50.8</c:v>
                </c:pt>
                <c:pt idx="3">
                  <c:v>48.1</c:v>
                </c:pt>
                <c:pt idx="4" formatCode="General">
                  <c:v>53</c:v>
                </c:pt>
                <c:pt idx="5">
                  <c:v>54.34</c:v>
                </c:pt>
                <c:pt idx="12">
                  <c:v>50.323333333333331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EA-4F91-B570-7ACD96B2C967}"/>
            </c:ext>
          </c:extLst>
        </c:ser>
        <c:ser>
          <c:idx val="1"/>
          <c:order val="1"/>
          <c:tx>
            <c:strRef>
              <c:f>'Q4 25-26 KPIs Natural Yr'!$C$7</c:f>
              <c:strCache>
                <c:ptCount val="1"/>
                <c:pt idx="0">
                  <c:v>POF</c:v>
                </c:pt>
              </c:strCache>
            </c:strRef>
          </c:tx>
          <c:spPr>
            <a:gradFill flip="none" rotWithShape="1">
              <a:gsLst>
                <a:gs pos="0">
                  <a:srgbClr val="68468A">
                    <a:shade val="30000"/>
                    <a:satMod val="115000"/>
                  </a:srgbClr>
                </a:gs>
                <a:gs pos="50000">
                  <a:srgbClr val="68468A">
                    <a:shade val="67500"/>
                    <a:satMod val="115000"/>
                  </a:srgbClr>
                </a:gs>
                <a:gs pos="100000">
                  <a:srgbClr val="68468A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Accumulative</c:v>
                </c:pt>
              </c:strCache>
            </c:strRef>
          </c:cat>
          <c:val>
            <c:numRef>
              <c:f>'Q4 25-26 KPIs Natural Yr'!$C$8:$C$20</c:f>
              <c:numCache>
                <c:formatCode>0</c:formatCode>
                <c:ptCount val="13"/>
                <c:pt idx="0">
                  <c:v>16.2</c:v>
                </c:pt>
                <c:pt idx="1">
                  <c:v>18.100000000000001</c:v>
                </c:pt>
                <c:pt idx="2">
                  <c:v>18</c:v>
                </c:pt>
                <c:pt idx="3">
                  <c:v>18</c:v>
                </c:pt>
                <c:pt idx="4">
                  <c:v>16.600000000000001</c:v>
                </c:pt>
                <c:pt idx="5">
                  <c:v>13.82</c:v>
                </c:pt>
                <c:pt idx="12">
                  <c:v>16.786666666666665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EA-4F91-B570-7ACD96B2C967}"/>
            </c:ext>
          </c:extLst>
        </c:ser>
        <c:ser>
          <c:idx val="2"/>
          <c:order val="2"/>
          <c:tx>
            <c:strRef>
              <c:f>'Q4 25-26 KPIs Natural Yr'!$D$7</c:f>
              <c:strCache>
                <c:ptCount val="1"/>
                <c:pt idx="0">
                  <c:v>MOF</c:v>
                </c:pt>
              </c:strCache>
            </c:strRef>
          </c:tx>
          <c:spPr>
            <a:solidFill>
              <a:srgbClr val="00CC99"/>
            </a:solidFill>
            <a:ln>
              <a:noFill/>
            </a:ln>
            <a:effectLst/>
          </c:spPr>
          <c:invertIfNegative val="0"/>
          <c:dLbls>
            <c:dLbl>
              <c:idx val="6"/>
              <c:layout>
                <c:manualLayout>
                  <c:x val="0"/>
                  <c:y val="-6.616247733153765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1EA-4F91-B570-7ACD96B2C9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Accumulative</c:v>
                </c:pt>
              </c:strCache>
            </c:strRef>
          </c:cat>
          <c:val>
            <c:numRef>
              <c:f>'Q4 25-26 KPIs Natural Yr'!$D$8:$D$20</c:f>
              <c:numCache>
                <c:formatCode>0</c:formatCode>
                <c:ptCount val="13"/>
                <c:pt idx="0">
                  <c:v>1.1000000000000001</c:v>
                </c:pt>
                <c:pt idx="1">
                  <c:v>1.7</c:v>
                </c:pt>
                <c:pt idx="2">
                  <c:v>4.3</c:v>
                </c:pt>
                <c:pt idx="3">
                  <c:v>1.8</c:v>
                </c:pt>
                <c:pt idx="4">
                  <c:v>1.2</c:v>
                </c:pt>
                <c:pt idx="5">
                  <c:v>1.24</c:v>
                </c:pt>
                <c:pt idx="12">
                  <c:v>1.89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EA-4F91-B570-7ACD96B2C967}"/>
            </c:ext>
          </c:extLst>
        </c:ser>
        <c:ser>
          <c:idx val="3"/>
          <c:order val="3"/>
          <c:tx>
            <c:strRef>
              <c:f>'Q4 25-26 KPIs Natural Yr'!$E$7</c:f>
              <c:strCache>
                <c:ptCount val="1"/>
                <c:pt idx="0">
                  <c:v>FOF</c:v>
                </c:pt>
              </c:strCache>
            </c:strRef>
          </c:tx>
          <c:spPr>
            <a:solidFill>
              <a:srgbClr val="98EE5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Accumulative</c:v>
                </c:pt>
              </c:strCache>
            </c:strRef>
          </c:cat>
          <c:val>
            <c:numRef>
              <c:f>'Q4 25-26 KPIs Natural Yr'!$E$8:$E$20</c:f>
              <c:numCache>
                <c:formatCode>0</c:formatCode>
                <c:ptCount val="13"/>
                <c:pt idx="0">
                  <c:v>31.6</c:v>
                </c:pt>
                <c:pt idx="1">
                  <c:v>29.6</c:v>
                </c:pt>
                <c:pt idx="2">
                  <c:v>26.1</c:v>
                </c:pt>
                <c:pt idx="3">
                  <c:v>29.9</c:v>
                </c:pt>
                <c:pt idx="4">
                  <c:v>26.4</c:v>
                </c:pt>
                <c:pt idx="5">
                  <c:v>26.53</c:v>
                </c:pt>
                <c:pt idx="12">
                  <c:v>28.355000000000004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EA-4F91-B570-7ACD96B2C967}"/>
            </c:ext>
          </c:extLst>
        </c:ser>
        <c:ser>
          <c:idx val="4"/>
          <c:order val="4"/>
          <c:tx>
            <c:strRef>
              <c:f>'Q4 25-26 KPIs Natural Yr'!$F$7</c:f>
              <c:strCache>
                <c:ptCount val="1"/>
                <c:pt idx="0">
                  <c:v>EOF</c:v>
                </c:pt>
              </c:strCache>
            </c:strRef>
          </c:tx>
          <c:spPr>
            <a:solidFill>
              <a:srgbClr val="69C01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Accumulative</c:v>
                </c:pt>
              </c:strCache>
            </c:strRef>
          </c:cat>
          <c:val>
            <c:numRef>
              <c:f>'Q4 25-26 KPIs Natural Yr'!$F$8:$F$20</c:f>
              <c:numCache>
                <c:formatCode>0</c:formatCode>
                <c:ptCount val="13"/>
                <c:pt idx="0">
                  <c:v>4.3</c:v>
                </c:pt>
                <c:pt idx="1">
                  <c:v>1.7</c:v>
                </c:pt>
                <c:pt idx="2">
                  <c:v>0.8</c:v>
                </c:pt>
                <c:pt idx="3">
                  <c:v>2.2000000000000002</c:v>
                </c:pt>
                <c:pt idx="4">
                  <c:v>2.8</c:v>
                </c:pt>
                <c:pt idx="5">
                  <c:v>4.07</c:v>
                </c:pt>
                <c:pt idx="12">
                  <c:v>2.645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1EA-4F91-B570-7ACD96B2C96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36412735"/>
        <c:axId val="636418975"/>
      </c:barChart>
      <c:catAx>
        <c:axId val="636412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68468A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36418975"/>
        <c:crosses val="autoZero"/>
        <c:auto val="1"/>
        <c:lblAlgn val="ctr"/>
        <c:lblOffset val="100"/>
        <c:noMultiLvlLbl val="0"/>
      </c:catAx>
      <c:valAx>
        <c:axId val="636418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412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rgbClr val="68468A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Generation System FY 2025-26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'Q4 25-26 KPIs FY'!$B$7</c:f>
              <c:strCache>
                <c:ptCount val="1"/>
                <c:pt idx="0">
                  <c:v>EAF</c:v>
                </c:pt>
              </c:strCache>
            </c:strRef>
          </c:tx>
          <c:spPr>
            <a:gradFill flip="none" rotWithShape="1">
              <a:gsLst>
                <a:gs pos="0">
                  <a:srgbClr val="FFFF00">
                    <a:shade val="30000"/>
                    <a:satMod val="115000"/>
                  </a:srgbClr>
                </a:gs>
                <a:gs pos="50000">
                  <a:srgbClr val="FFFF00">
                    <a:shade val="67500"/>
                    <a:satMod val="115000"/>
                  </a:srgbClr>
                </a:gs>
                <a:gs pos="100000">
                  <a:srgbClr val="FFFF00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FY'!$B$8:$B$20</c:f>
              <c:numCache>
                <c:formatCode>0</c:formatCode>
                <c:ptCount val="13"/>
                <c:pt idx="0">
                  <c:v>51.5</c:v>
                </c:pt>
                <c:pt idx="1">
                  <c:v>52.8</c:v>
                </c:pt>
                <c:pt idx="2">
                  <c:v>57.4</c:v>
                </c:pt>
                <c:pt idx="3">
                  <c:v>55.4</c:v>
                </c:pt>
                <c:pt idx="4">
                  <c:v>56.3</c:v>
                </c:pt>
                <c:pt idx="5">
                  <c:v>50.8</c:v>
                </c:pt>
                <c:pt idx="6">
                  <c:v>46.8</c:v>
                </c:pt>
                <c:pt idx="7">
                  <c:v>48.9</c:v>
                </c:pt>
                <c:pt idx="8">
                  <c:v>50.8</c:v>
                </c:pt>
                <c:pt idx="9">
                  <c:v>48.1</c:v>
                </c:pt>
                <c:pt idx="10">
                  <c:v>53</c:v>
                </c:pt>
                <c:pt idx="11">
                  <c:v>54.34</c:v>
                </c:pt>
                <c:pt idx="12">
                  <c:v>52.2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A7-4FE6-8518-8EC16A0E2052}"/>
            </c:ext>
          </c:extLst>
        </c:ser>
        <c:ser>
          <c:idx val="1"/>
          <c:order val="1"/>
          <c:tx>
            <c:strRef>
              <c:f>'Q4 25-26 KPIs FY'!$C$7</c:f>
              <c:strCache>
                <c:ptCount val="1"/>
                <c:pt idx="0">
                  <c:v>POF</c:v>
                </c:pt>
              </c:strCache>
            </c:strRef>
          </c:tx>
          <c:spPr>
            <a:gradFill flip="none" rotWithShape="1">
              <a:gsLst>
                <a:gs pos="0">
                  <a:srgbClr val="68468A">
                    <a:shade val="30000"/>
                    <a:satMod val="115000"/>
                  </a:srgbClr>
                </a:gs>
                <a:gs pos="50000">
                  <a:srgbClr val="68468A">
                    <a:shade val="67500"/>
                    <a:satMod val="115000"/>
                  </a:srgbClr>
                </a:gs>
                <a:gs pos="100000">
                  <a:srgbClr val="68468A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6.664815912011773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BA7-4FE6-8518-8EC16A0E2052}"/>
                </c:ext>
              </c:extLst>
            </c:dLbl>
            <c:dLbl>
              <c:idx val="1"/>
              <c:layout>
                <c:manualLayout>
                  <c:x val="0"/>
                  <c:y val="9.99722386801769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BA7-4FE6-8518-8EC16A0E2052}"/>
                </c:ext>
              </c:extLst>
            </c:dLbl>
            <c:dLbl>
              <c:idx val="2"/>
              <c:layout>
                <c:manualLayout>
                  <c:x val="-3.5116901970807885E-17"/>
                  <c:y val="9.997223868017752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BA7-4FE6-8518-8EC16A0E2052}"/>
                </c:ext>
              </c:extLst>
            </c:dLbl>
            <c:dLbl>
              <c:idx val="3"/>
              <c:layout>
                <c:manualLayout>
                  <c:x val="0"/>
                  <c:y val="6.708906363740993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BA7-4FE6-8518-8EC16A0E2052}"/>
                </c:ext>
              </c:extLst>
            </c:dLbl>
            <c:dLbl>
              <c:idx val="4"/>
              <c:layout>
                <c:manualLayout>
                  <c:x val="-4.2044457544184592E-17"/>
                  <c:y val="6.708906363741055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BA7-4FE6-8518-8EC16A0E2052}"/>
                </c:ext>
              </c:extLst>
            </c:dLbl>
            <c:dLbl>
              <c:idx val="5"/>
              <c:layout>
                <c:manualLayout>
                  <c:x val="0"/>
                  <c:y val="6.708906363741055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BA7-4FE6-8518-8EC16A0E2052}"/>
                </c:ext>
              </c:extLst>
            </c:dLbl>
            <c:dLbl>
              <c:idx val="12"/>
              <c:layout>
                <c:manualLayout>
                  <c:x val="0"/>
                  <c:y val="6.181438410654738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BA7-4FE6-8518-8EC16A0E20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FY'!$C$8:$C$20</c:f>
              <c:numCache>
                <c:formatCode>0</c:formatCode>
                <c:ptCount val="13"/>
                <c:pt idx="0">
                  <c:v>9.1</c:v>
                </c:pt>
                <c:pt idx="1">
                  <c:v>10.1</c:v>
                </c:pt>
                <c:pt idx="2">
                  <c:v>10</c:v>
                </c:pt>
                <c:pt idx="3">
                  <c:v>10</c:v>
                </c:pt>
                <c:pt idx="4">
                  <c:v>10.4</c:v>
                </c:pt>
                <c:pt idx="5">
                  <c:v>11.2</c:v>
                </c:pt>
                <c:pt idx="6">
                  <c:v>16.2</c:v>
                </c:pt>
                <c:pt idx="7">
                  <c:v>18.100000000000001</c:v>
                </c:pt>
                <c:pt idx="8">
                  <c:v>18</c:v>
                </c:pt>
                <c:pt idx="9">
                  <c:v>18</c:v>
                </c:pt>
                <c:pt idx="10">
                  <c:v>16.600000000000001</c:v>
                </c:pt>
                <c:pt idx="11">
                  <c:v>13.82</c:v>
                </c:pt>
                <c:pt idx="12">
                  <c:v>13.4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BA7-4FE6-8518-8EC16A0E2052}"/>
            </c:ext>
          </c:extLst>
        </c:ser>
        <c:ser>
          <c:idx val="2"/>
          <c:order val="2"/>
          <c:tx>
            <c:strRef>
              <c:f>'Q4 25-26 KPIs FY'!$D$7</c:f>
              <c:strCache>
                <c:ptCount val="1"/>
                <c:pt idx="0">
                  <c:v>MOF</c:v>
                </c:pt>
              </c:strCache>
            </c:strRef>
          </c:tx>
          <c:spPr>
            <a:solidFill>
              <a:srgbClr val="00CC99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6.6648159120118351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BA7-4FE6-8518-8EC16A0E2052}"/>
                </c:ext>
              </c:extLst>
            </c:dLbl>
            <c:dLbl>
              <c:idx val="6"/>
              <c:layout>
                <c:manualLayout>
                  <c:x val="0"/>
                  <c:y val="-6.616247733153765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BA7-4FE6-8518-8EC16A0E2052}"/>
                </c:ext>
              </c:extLst>
            </c:dLbl>
            <c:dLbl>
              <c:idx val="12"/>
              <c:layout>
                <c:manualLayout>
                  <c:x val="0"/>
                  <c:y val="-9.667754056396813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BA7-4FE6-8518-8EC16A0E20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FY'!$D$8:$D$20</c:f>
              <c:numCache>
                <c:formatCode>0</c:formatCode>
                <c:ptCount val="13"/>
                <c:pt idx="0">
                  <c:v>2.1</c:v>
                </c:pt>
                <c:pt idx="1">
                  <c:v>0.8</c:v>
                </c:pt>
                <c:pt idx="2">
                  <c:v>1</c:v>
                </c:pt>
                <c:pt idx="3">
                  <c:v>0.02</c:v>
                </c:pt>
                <c:pt idx="4">
                  <c:v>0.7</c:v>
                </c:pt>
                <c:pt idx="5">
                  <c:v>2</c:v>
                </c:pt>
                <c:pt idx="6">
                  <c:v>1.1000000000000001</c:v>
                </c:pt>
                <c:pt idx="7">
                  <c:v>1.7</c:v>
                </c:pt>
                <c:pt idx="8">
                  <c:v>4.3</c:v>
                </c:pt>
                <c:pt idx="9">
                  <c:v>1.8</c:v>
                </c:pt>
                <c:pt idx="10">
                  <c:v>1.2</c:v>
                </c:pt>
                <c:pt idx="11">
                  <c:v>1.24</c:v>
                </c:pt>
                <c:pt idx="12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BA7-4FE6-8518-8EC16A0E2052}"/>
            </c:ext>
          </c:extLst>
        </c:ser>
        <c:ser>
          <c:idx val="3"/>
          <c:order val="3"/>
          <c:tx>
            <c:strRef>
              <c:f>'Q4 25-26 KPIs FY'!$E$7</c:f>
              <c:strCache>
                <c:ptCount val="1"/>
                <c:pt idx="0">
                  <c:v>FOF</c:v>
                </c:pt>
              </c:strCache>
            </c:strRef>
          </c:tx>
          <c:spPr>
            <a:solidFill>
              <a:srgbClr val="98EE5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FY'!$E$8:$E$20</c:f>
              <c:numCache>
                <c:formatCode>0</c:formatCode>
                <c:ptCount val="13"/>
                <c:pt idx="0">
                  <c:v>30.2</c:v>
                </c:pt>
                <c:pt idx="1">
                  <c:v>32.299999999999997</c:v>
                </c:pt>
                <c:pt idx="2">
                  <c:v>28.3</c:v>
                </c:pt>
                <c:pt idx="3">
                  <c:v>28.8</c:v>
                </c:pt>
                <c:pt idx="4">
                  <c:v>29</c:v>
                </c:pt>
                <c:pt idx="5">
                  <c:v>32.5</c:v>
                </c:pt>
                <c:pt idx="6">
                  <c:v>31.6</c:v>
                </c:pt>
                <c:pt idx="7">
                  <c:v>29.6</c:v>
                </c:pt>
                <c:pt idx="8">
                  <c:v>26.1</c:v>
                </c:pt>
                <c:pt idx="9">
                  <c:v>29.9</c:v>
                </c:pt>
                <c:pt idx="10">
                  <c:v>26.4</c:v>
                </c:pt>
                <c:pt idx="11">
                  <c:v>26.53</c:v>
                </c:pt>
                <c:pt idx="12">
                  <c:v>29.3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BA7-4FE6-8518-8EC16A0E2052}"/>
            </c:ext>
          </c:extLst>
        </c:ser>
        <c:ser>
          <c:idx val="4"/>
          <c:order val="4"/>
          <c:tx>
            <c:strRef>
              <c:f>'Q4 25-26 KPIs FY'!$F$7</c:f>
              <c:strCache>
                <c:ptCount val="1"/>
                <c:pt idx="0">
                  <c:v>EFOR</c:v>
                </c:pt>
              </c:strCache>
            </c:strRef>
          </c:tx>
          <c:spPr>
            <a:solidFill>
              <a:srgbClr val="69C01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FY'!$F$8:$F$20</c:f>
              <c:numCache>
                <c:formatCode>0</c:formatCode>
                <c:ptCount val="13"/>
                <c:pt idx="0">
                  <c:v>39.4</c:v>
                </c:pt>
                <c:pt idx="1">
                  <c:v>38</c:v>
                </c:pt>
                <c:pt idx="2" formatCode="General">
                  <c:v>33</c:v>
                </c:pt>
                <c:pt idx="3">
                  <c:v>36.6</c:v>
                </c:pt>
                <c:pt idx="4">
                  <c:v>35.1</c:v>
                </c:pt>
                <c:pt idx="5">
                  <c:v>39.5</c:v>
                </c:pt>
                <c:pt idx="6" formatCode="General">
                  <c:v>47</c:v>
                </c:pt>
                <c:pt idx="7" formatCode="General">
                  <c:v>35</c:v>
                </c:pt>
                <c:pt idx="8" formatCode="General">
                  <c:v>32</c:v>
                </c:pt>
                <c:pt idx="9" formatCode="General">
                  <c:v>33</c:v>
                </c:pt>
                <c:pt idx="10" formatCode="General">
                  <c:v>33</c:v>
                </c:pt>
                <c:pt idx="11">
                  <c:v>36.57</c:v>
                </c:pt>
                <c:pt idx="12">
                  <c:v>40.9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BA7-4FE6-8518-8EC16A0E205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36412735"/>
        <c:axId val="636418975"/>
      </c:barChart>
      <c:catAx>
        <c:axId val="636412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68468A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36418975"/>
        <c:crosses val="autoZero"/>
        <c:auto val="1"/>
        <c:lblAlgn val="ctr"/>
        <c:lblOffset val="100"/>
        <c:noMultiLvlLbl val="0"/>
      </c:catAx>
      <c:valAx>
        <c:axId val="63641897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636412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107950</xdr:colOff>
      <xdr:row>0</xdr:row>
      <xdr:rowOff>133350</xdr:rowOff>
    </xdr:from>
    <xdr:to>
      <xdr:col>12</xdr:col>
      <xdr:colOff>412750</xdr:colOff>
      <xdr:row>15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2531422-8A47-4C89-867A-B4A6223020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353945</xdr:colOff>
      <xdr:row>0</xdr:row>
      <xdr:rowOff>154571</xdr:rowOff>
    </xdr:from>
    <xdr:to>
      <xdr:col>20</xdr:col>
      <xdr:colOff>264583</xdr:colOff>
      <xdr:row>24</xdr:row>
      <xdr:rowOff>97014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54B840-49E1-4E8C-AF83-D307BCD5AD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126680</xdr:colOff>
      <xdr:row>2</xdr:row>
      <xdr:rowOff>47032</xdr:rowOff>
    </xdr:from>
    <xdr:to>
      <xdr:col>17</xdr:col>
      <xdr:colOff>130585</xdr:colOff>
      <xdr:row>25</xdr:row>
      <xdr:rowOff>122903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DFFD41-26D2-478C-AAE9-CF2FF4E531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A8F9-9A6A-4731-930A-840B435B648C}">
  <dimension ref="A2:B5"/>
  <sheetViews>
    <sheetView workbookViewId="0">
      <selection activeCell="B9" sqref="B9"/>
    </sheetView>
  </sheetViews>
  <sheetFormatPr defaultRowHeight="15" x14ac:dyDescent="0.25"/>
  <cols>
    <col min="1" max="1" width="11.140625" style="13" bestFit="1" customWidth="1"/>
    <col min="2" max="2" width="9.5703125" style="13" customWidth="1"/>
    <col min="3" max="16384" width="9.140625" style="13"/>
  </cols>
  <sheetData>
    <row r="2" spans="1:2" x14ac:dyDescent="0.25">
      <c r="A2" s="12" t="s">
        <v>27</v>
      </c>
    </row>
    <row r="3" spans="1:2" x14ac:dyDescent="0.25">
      <c r="A3" s="13">
        <v>2459</v>
      </c>
      <c r="B3" s="13" t="s">
        <v>28</v>
      </c>
    </row>
    <row r="4" spans="1:2" x14ac:dyDescent="0.25">
      <c r="A4" s="13">
        <v>3533</v>
      </c>
      <c r="B4" s="13" t="s">
        <v>29</v>
      </c>
    </row>
    <row r="5" spans="1:2" x14ac:dyDescent="0.25">
      <c r="A5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FAEE-FAAA-487C-94C9-081F105BDBEB}">
  <dimension ref="A1:H40"/>
  <sheetViews>
    <sheetView zoomScale="80" zoomScaleNormal="80" workbookViewId="0">
      <selection activeCell="G26" sqref="G26"/>
    </sheetView>
  </sheetViews>
  <sheetFormatPr defaultColWidth="8.7109375" defaultRowHeight="12.75" x14ac:dyDescent="0.25"/>
  <cols>
    <col min="1" max="1" width="15.42578125" style="1" customWidth="1"/>
    <col min="2" max="2" width="8.7109375" style="1"/>
    <col min="3" max="3" width="9.5703125" style="1" customWidth="1"/>
    <col min="4" max="4" width="8.7109375" style="1"/>
    <col min="5" max="5" width="10" style="1" customWidth="1"/>
    <col min="6" max="6" width="8.7109375" style="1"/>
    <col min="7" max="7" width="11.140625" style="1" bestFit="1" customWidth="1"/>
    <col min="8" max="8" width="8.7109375" style="1"/>
    <col min="9" max="9" width="9.7109375" style="1" customWidth="1"/>
    <col min="10" max="16384" width="8.7109375" style="1"/>
  </cols>
  <sheetData>
    <row r="1" spans="1:8" x14ac:dyDescent="0.25">
      <c r="A1" s="3"/>
      <c r="B1" s="4"/>
      <c r="C1" s="4"/>
      <c r="D1" s="4"/>
    </row>
    <row r="2" spans="1:8" x14ac:dyDescent="0.25">
      <c r="A2" s="3"/>
      <c r="B2" s="4"/>
      <c r="C2" s="4"/>
      <c r="D2" s="4"/>
    </row>
    <row r="3" spans="1:8" x14ac:dyDescent="0.25">
      <c r="A3" s="3"/>
      <c r="B3" s="4"/>
      <c r="C3" s="4"/>
      <c r="D3" s="4"/>
    </row>
    <row r="4" spans="1:8" x14ac:dyDescent="0.25">
      <c r="A4" s="3"/>
      <c r="B4" s="4"/>
      <c r="C4" s="4"/>
      <c r="D4" s="4"/>
    </row>
    <row r="5" spans="1:8" x14ac:dyDescent="0.25">
      <c r="A5" s="3"/>
      <c r="B5" s="4"/>
      <c r="C5" s="4"/>
      <c r="D5" s="4"/>
    </row>
    <row r="6" spans="1:8" x14ac:dyDescent="0.25">
      <c r="A6" s="3"/>
    </row>
    <row r="7" spans="1:8" ht="15" x14ac:dyDescent="0.25">
      <c r="A7" s="5"/>
      <c r="B7" s="6" t="s">
        <v>12</v>
      </c>
      <c r="C7" s="6" t="s">
        <v>0</v>
      </c>
      <c r="D7" s="6" t="s">
        <v>1</v>
      </c>
      <c r="E7" s="6" t="s">
        <v>2</v>
      </c>
      <c r="F7" s="6" t="s">
        <v>3</v>
      </c>
      <c r="G7" s="3" t="s">
        <v>30</v>
      </c>
      <c r="H7" s="3"/>
    </row>
    <row r="8" spans="1:8" ht="15" x14ac:dyDescent="0.25">
      <c r="A8" s="7" t="s">
        <v>6</v>
      </c>
      <c r="B8" s="8">
        <v>46.8</v>
      </c>
      <c r="C8" s="8">
        <v>16.2</v>
      </c>
      <c r="D8" s="8">
        <v>1.1000000000000001</v>
      </c>
      <c r="E8" s="8">
        <v>31.6</v>
      </c>
      <c r="F8" s="8">
        <v>4.3</v>
      </c>
      <c r="G8" s="9">
        <f>SUM(B8:F8)</f>
        <v>99.999999999999986</v>
      </c>
      <c r="H8" s="4"/>
    </row>
    <row r="9" spans="1:8" ht="15" x14ac:dyDescent="0.25">
      <c r="A9" s="7" t="s">
        <v>5</v>
      </c>
      <c r="B9" s="8">
        <v>48.9</v>
      </c>
      <c r="C9" s="8">
        <v>18.100000000000001</v>
      </c>
      <c r="D9" s="8">
        <v>1.7</v>
      </c>
      <c r="E9" s="8">
        <v>29.6</v>
      </c>
      <c r="F9" s="8">
        <v>1.7</v>
      </c>
      <c r="G9" s="9">
        <f t="shared" ref="G9:G13" si="0">SUM(B9:F9)</f>
        <v>100.00000000000001</v>
      </c>
      <c r="H9" s="4"/>
    </row>
    <row r="10" spans="1:8" ht="15" x14ac:dyDescent="0.25">
      <c r="A10" s="7" t="s">
        <v>4</v>
      </c>
      <c r="B10" s="8">
        <v>50.8</v>
      </c>
      <c r="C10" s="8">
        <v>18</v>
      </c>
      <c r="D10" s="8">
        <v>4.3</v>
      </c>
      <c r="E10" s="8">
        <v>26.1</v>
      </c>
      <c r="F10" s="8">
        <v>0.8</v>
      </c>
      <c r="G10" s="9">
        <f t="shared" si="0"/>
        <v>99.999999999999986</v>
      </c>
      <c r="H10" s="4"/>
    </row>
    <row r="11" spans="1:8" ht="15" x14ac:dyDescent="0.25">
      <c r="A11" s="6" t="s">
        <v>7</v>
      </c>
      <c r="B11" s="8">
        <v>48.1</v>
      </c>
      <c r="C11" s="8">
        <v>18</v>
      </c>
      <c r="D11" s="8">
        <v>1.8</v>
      </c>
      <c r="E11" s="8">
        <v>29.9</v>
      </c>
      <c r="F11" s="8">
        <v>2.2000000000000002</v>
      </c>
      <c r="G11" s="9">
        <f t="shared" si="0"/>
        <v>99.999999999999986</v>
      </c>
    </row>
    <row r="12" spans="1:8" ht="15" x14ac:dyDescent="0.25">
      <c r="A12" s="6" t="s">
        <v>4</v>
      </c>
      <c r="B12" s="5">
        <v>53</v>
      </c>
      <c r="C12" s="8">
        <v>16.600000000000001</v>
      </c>
      <c r="D12" s="8">
        <v>1.2</v>
      </c>
      <c r="E12" s="8">
        <v>26.4</v>
      </c>
      <c r="F12" s="8">
        <v>2.8</v>
      </c>
      <c r="G12" s="9">
        <f t="shared" si="0"/>
        <v>99.999999999999986</v>
      </c>
    </row>
    <row r="13" spans="1:8" ht="15" x14ac:dyDescent="0.25">
      <c r="A13" s="6" t="s">
        <v>6</v>
      </c>
      <c r="B13" s="8">
        <v>54.34</v>
      </c>
      <c r="C13" s="8">
        <v>13.82</v>
      </c>
      <c r="D13" s="8">
        <v>1.24</v>
      </c>
      <c r="E13" s="8">
        <v>26.53</v>
      </c>
      <c r="F13" s="8">
        <v>4.07</v>
      </c>
      <c r="G13" s="9">
        <f t="shared" si="0"/>
        <v>100</v>
      </c>
    </row>
    <row r="14" spans="1:8" ht="15" x14ac:dyDescent="0.25">
      <c r="A14" s="6" t="s">
        <v>6</v>
      </c>
      <c r="B14" s="5"/>
      <c r="C14" s="5"/>
      <c r="D14" s="5"/>
      <c r="E14" s="5"/>
      <c r="F14" s="5"/>
      <c r="G14" s="4"/>
    </row>
    <row r="15" spans="1:8" ht="15" x14ac:dyDescent="0.25">
      <c r="A15" s="6" t="s">
        <v>7</v>
      </c>
      <c r="B15" s="5"/>
      <c r="C15" s="5"/>
      <c r="D15" s="5"/>
      <c r="E15" s="5"/>
      <c r="F15" s="5"/>
      <c r="G15" s="4"/>
    </row>
    <row r="16" spans="1:8" ht="15" x14ac:dyDescent="0.25">
      <c r="A16" s="6" t="s">
        <v>8</v>
      </c>
      <c r="B16" s="5"/>
      <c r="C16" s="5"/>
      <c r="D16" s="5"/>
      <c r="E16" s="5"/>
      <c r="F16" s="5"/>
      <c r="G16" s="4"/>
    </row>
    <row r="17" spans="1:8" ht="15" x14ac:dyDescent="0.25">
      <c r="A17" s="6" t="s">
        <v>9</v>
      </c>
      <c r="B17" s="5"/>
      <c r="C17" s="5"/>
      <c r="D17" s="5"/>
      <c r="E17" s="5"/>
      <c r="F17" s="5"/>
      <c r="G17" s="4"/>
    </row>
    <row r="18" spans="1:8" ht="15" x14ac:dyDescent="0.25">
      <c r="A18" s="6" t="s">
        <v>10</v>
      </c>
      <c r="B18" s="5"/>
      <c r="C18" s="5"/>
      <c r="D18" s="5"/>
      <c r="E18" s="5"/>
      <c r="F18" s="5"/>
      <c r="G18" s="4"/>
    </row>
    <row r="19" spans="1:8" ht="15" x14ac:dyDescent="0.25">
      <c r="A19" s="6" t="s">
        <v>11</v>
      </c>
      <c r="B19" s="5"/>
      <c r="C19" s="5"/>
      <c r="D19" s="5"/>
      <c r="E19" s="5"/>
      <c r="F19" s="5"/>
      <c r="G19" s="4"/>
    </row>
    <row r="20" spans="1:8" ht="15" x14ac:dyDescent="0.25">
      <c r="A20" s="6" t="s">
        <v>26</v>
      </c>
      <c r="B20" s="8">
        <f>AVERAGE(B8:B19)</f>
        <v>50.323333333333331</v>
      </c>
      <c r="C20" s="8">
        <f t="shared" ref="C20:F20" si="1">AVERAGE(C8:C19)</f>
        <v>16.786666666666665</v>
      </c>
      <c r="D20" s="8">
        <f t="shared" si="1"/>
        <v>1.89</v>
      </c>
      <c r="E20" s="8">
        <f t="shared" si="1"/>
        <v>28.355000000000004</v>
      </c>
      <c r="F20" s="8">
        <f t="shared" si="1"/>
        <v>2.645</v>
      </c>
      <c r="G20" s="9">
        <f t="shared" ref="G20" si="2">SUM(B20:F20)</f>
        <v>100</v>
      </c>
      <c r="H20" s="4"/>
    </row>
    <row r="23" spans="1:8" x14ac:dyDescent="0.25">
      <c r="A23" s="11" t="s">
        <v>31</v>
      </c>
      <c r="B23" s="11"/>
      <c r="C23" s="11"/>
    </row>
    <row r="27" spans="1:8" x14ac:dyDescent="0.25">
      <c r="B27" s="3"/>
      <c r="C27" s="3"/>
      <c r="D27" s="3"/>
      <c r="E27" s="3"/>
      <c r="F27" s="3"/>
    </row>
    <row r="28" spans="1:8" x14ac:dyDescent="0.25">
      <c r="A28" s="3"/>
      <c r="B28" s="4"/>
      <c r="C28" s="4"/>
      <c r="D28" s="4"/>
      <c r="E28" s="4"/>
    </row>
    <row r="29" spans="1:8" x14ac:dyDescent="0.25">
      <c r="A29" s="3"/>
      <c r="B29" s="4"/>
      <c r="C29" s="4"/>
      <c r="D29" s="4"/>
      <c r="E29" s="4"/>
    </row>
    <row r="30" spans="1:8" x14ac:dyDescent="0.25">
      <c r="A30" s="3"/>
      <c r="B30" s="4"/>
      <c r="C30" s="4"/>
      <c r="D30" s="4"/>
      <c r="E30" s="4"/>
    </row>
    <row r="31" spans="1:8" x14ac:dyDescent="0.25">
      <c r="A31" s="3"/>
      <c r="B31" s="4"/>
      <c r="C31" s="4"/>
      <c r="D31" s="4"/>
      <c r="E31" s="4"/>
    </row>
    <row r="32" spans="1:8" x14ac:dyDescent="0.25">
      <c r="A32" s="3"/>
      <c r="B32" s="4"/>
      <c r="C32" s="4"/>
      <c r="D32" s="4"/>
      <c r="E32" s="4"/>
    </row>
    <row r="33" spans="1:5" x14ac:dyDescent="0.25">
      <c r="A33" s="3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2"/>
      <c r="B35" s="4"/>
      <c r="C35" s="4"/>
      <c r="D35" s="4"/>
      <c r="E35" s="4"/>
    </row>
    <row r="36" spans="1:5" x14ac:dyDescent="0.25">
      <c r="A36" s="2"/>
      <c r="B36" s="4"/>
      <c r="C36" s="4"/>
      <c r="D36" s="4"/>
      <c r="E36" s="4"/>
    </row>
    <row r="37" spans="1:5" x14ac:dyDescent="0.25">
      <c r="A37" s="3"/>
    </row>
    <row r="38" spans="1:5" x14ac:dyDescent="0.25">
      <c r="A38" s="3"/>
    </row>
    <row r="39" spans="1:5" x14ac:dyDescent="0.25">
      <c r="A39" s="3"/>
    </row>
    <row r="40" spans="1:5" x14ac:dyDescent="0.25">
      <c r="A40" s="3"/>
    </row>
  </sheetData>
  <mergeCells count="1">
    <mergeCell ref="A23:C2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0DE6-9416-4C8A-B6B1-E9E4A9DC7F1A}">
  <dimension ref="A1:H40"/>
  <sheetViews>
    <sheetView tabSelected="1" zoomScale="80" zoomScaleNormal="80" workbookViewId="0">
      <selection activeCell="G29" sqref="G29"/>
    </sheetView>
  </sheetViews>
  <sheetFormatPr defaultColWidth="8.7109375" defaultRowHeight="12.75" x14ac:dyDescent="0.25"/>
  <cols>
    <col min="1" max="1" width="15.42578125" style="1" bestFit="1" customWidth="1"/>
    <col min="2" max="2" width="8.7109375" style="1"/>
    <col min="3" max="3" width="9.5703125" style="1" customWidth="1"/>
    <col min="4" max="4" width="8.7109375" style="1"/>
    <col min="5" max="5" width="10" style="1" customWidth="1"/>
    <col min="6" max="8" width="8.7109375" style="1"/>
    <col min="9" max="9" width="9.7109375" style="1" customWidth="1"/>
    <col min="10" max="16384" width="8.7109375" style="1"/>
  </cols>
  <sheetData>
    <row r="1" spans="1:8" x14ac:dyDescent="0.25">
      <c r="A1" s="3"/>
      <c r="B1" s="4"/>
      <c r="C1" s="4"/>
      <c r="D1" s="4"/>
    </row>
    <row r="2" spans="1:8" x14ac:dyDescent="0.25">
      <c r="A2" s="3"/>
      <c r="B2" s="4"/>
      <c r="C2" s="4"/>
      <c r="D2" s="4"/>
    </row>
    <row r="3" spans="1:8" x14ac:dyDescent="0.25">
      <c r="A3" s="3"/>
      <c r="B3" s="4"/>
      <c r="C3" s="4"/>
      <c r="D3" s="4"/>
    </row>
    <row r="4" spans="1:8" x14ac:dyDescent="0.25">
      <c r="A4" s="3"/>
      <c r="B4" s="4"/>
      <c r="C4" s="4"/>
      <c r="D4" s="4"/>
    </row>
    <row r="5" spans="1:8" x14ac:dyDescent="0.25">
      <c r="A5" s="3"/>
      <c r="B5" s="4"/>
      <c r="C5" s="4"/>
      <c r="D5" s="4"/>
    </row>
    <row r="6" spans="1:8" x14ac:dyDescent="0.25">
      <c r="A6" s="3"/>
    </row>
    <row r="7" spans="1:8" x14ac:dyDescent="0.25">
      <c r="B7" s="3" t="s">
        <v>12</v>
      </c>
      <c r="C7" s="3" t="s">
        <v>0</v>
      </c>
      <c r="D7" s="3" t="s">
        <v>1</v>
      </c>
      <c r="E7" s="3" t="s">
        <v>2</v>
      </c>
      <c r="F7" s="3" t="s">
        <v>13</v>
      </c>
      <c r="G7" s="3"/>
      <c r="H7" s="3"/>
    </row>
    <row r="8" spans="1:8" x14ac:dyDescent="0.25">
      <c r="A8" s="3" t="s">
        <v>14</v>
      </c>
      <c r="B8" s="4">
        <v>51.5</v>
      </c>
      <c r="C8" s="4">
        <v>9.1</v>
      </c>
      <c r="D8" s="4">
        <v>2.1</v>
      </c>
      <c r="E8" s="4">
        <v>30.2</v>
      </c>
      <c r="F8" s="4">
        <v>39.4</v>
      </c>
      <c r="G8" s="4"/>
      <c r="H8" s="4"/>
    </row>
    <row r="9" spans="1:8" x14ac:dyDescent="0.25">
      <c r="A9" s="3" t="s">
        <v>15</v>
      </c>
      <c r="B9" s="4">
        <v>52.8</v>
      </c>
      <c r="C9" s="4">
        <v>10.1</v>
      </c>
      <c r="D9" s="4">
        <v>0.8</v>
      </c>
      <c r="E9" s="4">
        <v>32.299999999999997</v>
      </c>
      <c r="F9" s="4">
        <v>38</v>
      </c>
      <c r="G9" s="4"/>
      <c r="H9" s="4"/>
    </row>
    <row r="10" spans="1:8" x14ac:dyDescent="0.25">
      <c r="A10" s="3" t="s">
        <v>16</v>
      </c>
      <c r="B10" s="4">
        <v>57.4</v>
      </c>
      <c r="C10" s="4">
        <v>10</v>
      </c>
      <c r="D10" s="4">
        <v>1</v>
      </c>
      <c r="E10" s="4">
        <v>28.3</v>
      </c>
      <c r="F10" s="1">
        <v>33</v>
      </c>
      <c r="G10" s="4"/>
      <c r="H10" s="4"/>
    </row>
    <row r="11" spans="1:8" x14ac:dyDescent="0.25">
      <c r="A11" s="3" t="s">
        <v>17</v>
      </c>
      <c r="B11" s="4">
        <v>55.4</v>
      </c>
      <c r="C11" s="4">
        <v>10</v>
      </c>
      <c r="D11" s="4">
        <v>0.02</v>
      </c>
      <c r="E11" s="4">
        <v>28.8</v>
      </c>
      <c r="F11" s="4">
        <v>36.6</v>
      </c>
      <c r="G11" s="4"/>
    </row>
    <row r="12" spans="1:8" x14ac:dyDescent="0.25">
      <c r="A12" s="3" t="s">
        <v>18</v>
      </c>
      <c r="B12" s="4">
        <v>56.3</v>
      </c>
      <c r="C12" s="4">
        <v>10.4</v>
      </c>
      <c r="D12" s="4">
        <v>0.7</v>
      </c>
      <c r="E12" s="4">
        <v>29</v>
      </c>
      <c r="F12" s="4">
        <v>35.1</v>
      </c>
      <c r="G12" s="4"/>
    </row>
    <row r="13" spans="1:8" x14ac:dyDescent="0.25">
      <c r="A13" s="3" t="s">
        <v>19</v>
      </c>
      <c r="B13" s="4">
        <v>50.8</v>
      </c>
      <c r="C13" s="4">
        <v>11.2</v>
      </c>
      <c r="D13" s="4">
        <v>2</v>
      </c>
      <c r="E13" s="4">
        <v>32.5</v>
      </c>
      <c r="F13" s="4">
        <v>39.5</v>
      </c>
      <c r="G13" s="4"/>
    </row>
    <row r="14" spans="1:8" x14ac:dyDescent="0.25">
      <c r="A14" s="3" t="s">
        <v>20</v>
      </c>
      <c r="B14" s="4">
        <v>46.8</v>
      </c>
      <c r="C14" s="4">
        <v>16.2</v>
      </c>
      <c r="D14" s="4">
        <v>1.1000000000000001</v>
      </c>
      <c r="E14" s="4">
        <v>31.6</v>
      </c>
      <c r="F14" s="1">
        <v>47</v>
      </c>
    </row>
    <row r="15" spans="1:8" x14ac:dyDescent="0.25">
      <c r="A15" s="3" t="s">
        <v>21</v>
      </c>
      <c r="B15" s="4">
        <v>48.9</v>
      </c>
      <c r="C15" s="4">
        <v>18.100000000000001</v>
      </c>
      <c r="D15" s="4">
        <v>1.7</v>
      </c>
      <c r="E15" s="4">
        <v>29.6</v>
      </c>
      <c r="F15" s="1">
        <v>35</v>
      </c>
    </row>
    <row r="16" spans="1:8" x14ac:dyDescent="0.25">
      <c r="A16" s="3" t="s">
        <v>22</v>
      </c>
      <c r="B16" s="4">
        <v>50.8</v>
      </c>
      <c r="C16" s="4">
        <v>18</v>
      </c>
      <c r="D16" s="4">
        <v>4.3</v>
      </c>
      <c r="E16" s="4">
        <v>26.1</v>
      </c>
      <c r="F16" s="1">
        <v>32</v>
      </c>
    </row>
    <row r="17" spans="1:8" x14ac:dyDescent="0.25">
      <c r="A17" s="3" t="s">
        <v>23</v>
      </c>
      <c r="B17" s="4">
        <v>48.1</v>
      </c>
      <c r="C17" s="4">
        <v>18</v>
      </c>
      <c r="D17" s="4">
        <v>1.8</v>
      </c>
      <c r="E17" s="4">
        <v>29.9</v>
      </c>
      <c r="F17" s="1">
        <v>33</v>
      </c>
    </row>
    <row r="18" spans="1:8" x14ac:dyDescent="0.25">
      <c r="A18" s="3" t="s">
        <v>24</v>
      </c>
      <c r="B18" s="4">
        <v>53</v>
      </c>
      <c r="C18" s="4">
        <v>16.600000000000001</v>
      </c>
      <c r="D18" s="4">
        <v>1.2</v>
      </c>
      <c r="E18" s="4">
        <v>26.4</v>
      </c>
      <c r="F18" s="1">
        <v>33</v>
      </c>
    </row>
    <row r="19" spans="1:8" x14ac:dyDescent="0.25">
      <c r="A19" s="3" t="s">
        <v>25</v>
      </c>
      <c r="B19" s="4">
        <v>54.34</v>
      </c>
      <c r="C19" s="4">
        <v>13.82</v>
      </c>
      <c r="D19" s="4">
        <v>1.24</v>
      </c>
      <c r="E19" s="4">
        <v>26.53</v>
      </c>
      <c r="F19" s="4">
        <v>36.57</v>
      </c>
    </row>
    <row r="20" spans="1:8" x14ac:dyDescent="0.25">
      <c r="A20" s="3" t="s">
        <v>26</v>
      </c>
      <c r="B20" s="10">
        <v>52.2</v>
      </c>
      <c r="C20" s="10">
        <v>13.4</v>
      </c>
      <c r="D20" s="10">
        <v>1.5</v>
      </c>
      <c r="E20" s="10">
        <v>29.3</v>
      </c>
      <c r="F20" s="10">
        <v>40.9</v>
      </c>
      <c r="G20" s="4"/>
      <c r="H20" s="4"/>
    </row>
    <row r="22" spans="1:8" x14ac:dyDescent="0.25">
      <c r="A22" s="11" t="s">
        <v>31</v>
      </c>
      <c r="B22" s="11"/>
      <c r="C22" s="11"/>
    </row>
    <row r="27" spans="1:8" x14ac:dyDescent="0.25">
      <c r="B27" s="3"/>
      <c r="C27" s="3"/>
      <c r="D27" s="3"/>
      <c r="E27" s="3"/>
      <c r="F27" s="3"/>
    </row>
    <row r="28" spans="1:8" x14ac:dyDescent="0.25">
      <c r="A28" s="3"/>
      <c r="B28" s="4"/>
      <c r="C28" s="4"/>
      <c r="D28" s="4"/>
      <c r="E28" s="4"/>
    </row>
    <row r="29" spans="1:8" x14ac:dyDescent="0.25">
      <c r="A29" s="3"/>
      <c r="B29" s="4"/>
      <c r="C29" s="4"/>
      <c r="D29" s="4"/>
      <c r="E29" s="4"/>
    </row>
    <row r="30" spans="1:8" x14ac:dyDescent="0.25">
      <c r="A30" s="3"/>
      <c r="B30" s="4"/>
      <c r="C30" s="4"/>
      <c r="D30" s="4"/>
      <c r="E30" s="4"/>
    </row>
    <row r="31" spans="1:8" x14ac:dyDescent="0.25">
      <c r="A31" s="3"/>
      <c r="B31" s="4"/>
      <c r="C31" s="4"/>
      <c r="D31" s="4"/>
      <c r="E31" s="4"/>
    </row>
    <row r="32" spans="1:8" x14ac:dyDescent="0.25">
      <c r="A32" s="3"/>
      <c r="B32" s="4"/>
      <c r="C32" s="4"/>
      <c r="D32" s="4"/>
      <c r="E32" s="4"/>
    </row>
    <row r="33" spans="1:5" x14ac:dyDescent="0.25">
      <c r="A33" s="3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2"/>
      <c r="B35" s="4"/>
      <c r="C35" s="4"/>
      <c r="D35" s="4"/>
      <c r="E35" s="4"/>
    </row>
    <row r="36" spans="1:5" x14ac:dyDescent="0.25">
      <c r="A36" s="2"/>
      <c r="B36" s="4"/>
      <c r="C36" s="4"/>
      <c r="D36" s="4"/>
      <c r="E36" s="4"/>
    </row>
    <row r="37" spans="1:5" x14ac:dyDescent="0.25">
      <c r="A37" s="3"/>
    </row>
    <row r="38" spans="1:5" x14ac:dyDescent="0.25">
      <c r="A38" s="3"/>
    </row>
    <row r="39" spans="1:5" x14ac:dyDescent="0.25">
      <c r="A39" s="3"/>
    </row>
    <row r="40" spans="1:5" x14ac:dyDescent="0.25">
      <c r="A40" s="3"/>
    </row>
  </sheetData>
  <mergeCells count="1">
    <mergeCell ref="A22:C22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56202C57E8A91488ECE962D63A71F10" ma:contentTypeVersion="28" ma:contentTypeDescription="Create a new document." ma:contentTypeScope="" ma:versionID="654b7b56a2fe923677a210f40454c90d">
  <xsd:schema xmlns:xsd="http://www.w3.org/2001/XMLSchema" xmlns:xs="http://www.w3.org/2001/XMLSchema" xmlns:p="http://schemas.microsoft.com/office/2006/metadata/properties" xmlns:ns1="http://schemas.microsoft.com/sharepoint/v3" xmlns:ns2="6bd9865d-c7d0-4288-ab0a-9d4dee1c94e8" xmlns:ns3="80985e37-4d14-49b1-85af-18f353798ba1" targetNamespace="http://schemas.microsoft.com/office/2006/metadata/properties" ma:root="true" ma:fieldsID="edcb1f821f7d503522bc666ddf0654bb" ns1:_="" ns2:_="" ns3:_="">
    <xsd:import namespace="http://schemas.microsoft.com/sharepoint/v3"/>
    <xsd:import namespace="6bd9865d-c7d0-4288-ab0a-9d4dee1c94e8"/>
    <xsd:import namespace="80985e37-4d14-49b1-85af-18f353798b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9865d-c7d0-4288-ab0a-9d4dee1c94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976c244-545e-4324-b4dc-13be35ff8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985e37-4d14-49b1-85af-18f353798ba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cfa6364-4a4c-4116-acd5-17595be27265}" ma:internalName="TaxCatchAll" ma:showField="CatchAllData" ma:web="80985e37-4d14-49b1-85af-18f353798b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d9865d-c7d0-4288-ab0a-9d4dee1c94e8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80985e37-4d14-49b1-85af-18f353798ba1" xsi:nil="true"/>
  </documentManagement>
</p:properties>
</file>

<file path=customXml/itemProps1.xml><?xml version="1.0" encoding="utf-8"?>
<ds:datastoreItem xmlns:ds="http://schemas.openxmlformats.org/officeDocument/2006/customXml" ds:itemID="{1FC28FDB-B16F-4083-B63D-9CB36DD285BD}"/>
</file>

<file path=customXml/itemProps2.xml><?xml version="1.0" encoding="utf-8"?>
<ds:datastoreItem xmlns:ds="http://schemas.openxmlformats.org/officeDocument/2006/customXml" ds:itemID="{F60E4CAC-F7FC-4CE6-ABC1-7DAD354FC6F1}"/>
</file>

<file path=customXml/itemProps3.xml><?xml version="1.0" encoding="utf-8"?>
<ds:datastoreItem xmlns:ds="http://schemas.openxmlformats.org/officeDocument/2006/customXml" ds:itemID="{66F2EB39-12A9-4AFD-8F81-C7A38A01589C}"/>
</file>

<file path=docMetadata/LabelInfo.xml><?xml version="1.0" encoding="utf-8"?>
<clbl:labelList xmlns:clbl="http://schemas.microsoft.com/office/2020/mipLabelMetadata">
  <clbl:label id="{defa4170-0d19-0005-0004-bc88714345d2}" enabled="1" method="Standard" siteId="{31289701-2511-4b48-b59d-bfc969d3a98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System Capacity</vt:lpstr>
      <vt:lpstr>Q4 25-26 KPIs Natural Yr</vt:lpstr>
      <vt:lpstr>Q4 25-26 KPIs FY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 Rodriguez Velazquez</dc:creator>
  <cp:lastModifiedBy>Jan C Rodriguez Velazquez</cp:lastModifiedBy>
  <dcterms:created xsi:type="dcterms:W3CDTF">2025-05-09T16:22:59Z</dcterms:created>
  <dcterms:modified xsi:type="dcterms:W3CDTF">2026-10-08T22:24:09Z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0x010100356202C57E8A91488ECE962D63A71F10</vt:lpwstr>
  </property>
</Properties>
</file>